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230" yWindow="-15" windowWidth="10275" windowHeight="8565" tabRatio="840"/>
  </bookViews>
  <sheets>
    <sheet name="Intro" sheetId="13" r:id="rId1"/>
    <sheet name="Raw data--monthly" sheetId="1" r:id="rId2"/>
    <sheet name="1893 compilation" sheetId="14" r:id="rId3"/>
    <sheet name="Data--annual I-E" sheetId="22" r:id="rId4"/>
    <sheet name="Weekly data 1868-9" sheetId="4" r:id="rId5"/>
    <sheet name="Raw data--GSR" sheetId="26" r:id="rId6"/>
    <sheet name="Balance of trade data" sheetId="6" r:id="rId7"/>
    <sheet name="Balance sheet" sheetId="18" r:id="rId8"/>
    <sheet name="Inset" sheetId="25" r:id="rId9"/>
    <sheet name="NFA" sheetId="23" r:id="rId10"/>
    <sheet name="NDA MB change" sheetId="12" r:id="rId11"/>
    <sheet name="Pass-thru MOM" sheetId="20" r:id="rId12"/>
    <sheet name="Pass-thru YOY" sheetId="11" r:id="rId13"/>
    <sheet name="Pass-thru YOY filtered" sheetId="21" r:id="rId14"/>
    <sheet name="Trade &amp; notes 1" sheetId="8" r:id="rId15"/>
    <sheet name="Trade &amp; notes 2" sheetId="27" r:id="rId16"/>
  </sheets>
  <calcPr calcId="145621"/>
</workbook>
</file>

<file path=xl/calcChain.xml><?xml version="1.0" encoding="utf-8"?>
<calcChain xmlns="http://schemas.openxmlformats.org/spreadsheetml/2006/main">
  <c r="C36" i="6" l="1"/>
  <c r="D36" i="6"/>
  <c r="E36" i="6"/>
  <c r="E42" i="6" s="1"/>
  <c r="F36" i="6"/>
  <c r="G36" i="6"/>
  <c r="H36" i="6"/>
  <c r="I36" i="6"/>
  <c r="I42" i="6" s="1"/>
  <c r="J36" i="6"/>
  <c r="K36" i="6"/>
  <c r="L36" i="6"/>
  <c r="M36" i="6"/>
  <c r="M42" i="6" s="1"/>
  <c r="N36" i="6"/>
  <c r="O36" i="6"/>
  <c r="P36" i="6"/>
  <c r="Q36" i="6"/>
  <c r="Q42" i="6" s="1"/>
  <c r="R36" i="6"/>
  <c r="S36" i="6"/>
  <c r="T36" i="6"/>
  <c r="U36" i="6"/>
  <c r="U42" i="6" s="1"/>
  <c r="V36" i="6"/>
  <c r="W36" i="6"/>
  <c r="X36" i="6"/>
  <c r="Y36" i="6"/>
  <c r="Y42" i="6" s="1"/>
  <c r="Z36" i="6"/>
  <c r="AA36" i="6"/>
  <c r="AB36" i="6"/>
  <c r="AC36" i="6"/>
  <c r="AC42" i="6" s="1"/>
  <c r="AD36" i="6"/>
  <c r="AE36" i="6"/>
  <c r="AF36" i="6"/>
  <c r="AG36" i="6"/>
  <c r="AG42" i="6" s="1"/>
  <c r="AH36" i="6"/>
  <c r="AI36" i="6"/>
  <c r="AJ36" i="6"/>
  <c r="AK36" i="6"/>
  <c r="AK42" i="6" s="1"/>
  <c r="AL36" i="6"/>
  <c r="B36" i="6"/>
  <c r="C42" i="6"/>
  <c r="D42" i="6"/>
  <c r="F42" i="6"/>
  <c r="G42" i="6"/>
  <c r="H42" i="6"/>
  <c r="J42" i="6"/>
  <c r="K42" i="6"/>
  <c r="L42" i="6"/>
  <c r="N42" i="6"/>
  <c r="O42" i="6"/>
  <c r="P42" i="6"/>
  <c r="R42" i="6"/>
  <c r="S42" i="6"/>
  <c r="T42" i="6"/>
  <c r="V42" i="6"/>
  <c r="W42" i="6"/>
  <c r="X42" i="6"/>
  <c r="Z42" i="6"/>
  <c r="AA42" i="6"/>
  <c r="AB42" i="6"/>
  <c r="AD42" i="6"/>
  <c r="AE42" i="6"/>
  <c r="AF42" i="6"/>
  <c r="AH42" i="6"/>
  <c r="AI42" i="6"/>
  <c r="AJ42" i="6"/>
  <c r="AL42" i="6"/>
  <c r="B42" i="6"/>
  <c r="D98" i="1" l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DP98" i="1"/>
  <c r="DQ98" i="1"/>
  <c r="DR98" i="1"/>
  <c r="DS98" i="1"/>
  <c r="DT98" i="1"/>
  <c r="DU98" i="1"/>
  <c r="DV98" i="1"/>
  <c r="DW98" i="1"/>
  <c r="DX98" i="1"/>
  <c r="DY98" i="1"/>
  <c r="DZ98" i="1"/>
  <c r="EA98" i="1"/>
  <c r="EB98" i="1"/>
  <c r="EC98" i="1"/>
  <c r="ED98" i="1"/>
  <c r="EE98" i="1"/>
  <c r="EF98" i="1"/>
  <c r="EG98" i="1"/>
  <c r="EH98" i="1"/>
  <c r="EI98" i="1"/>
  <c r="EJ98" i="1"/>
  <c r="EK98" i="1"/>
  <c r="EL98" i="1"/>
  <c r="EM98" i="1"/>
  <c r="EN98" i="1"/>
  <c r="EO98" i="1"/>
  <c r="EP98" i="1"/>
  <c r="EQ98" i="1"/>
  <c r="ER98" i="1"/>
  <c r="ES98" i="1"/>
  <c r="ET98" i="1"/>
  <c r="EU98" i="1"/>
  <c r="EV98" i="1"/>
  <c r="EW98" i="1"/>
  <c r="EX98" i="1"/>
  <c r="EY98" i="1"/>
  <c r="EZ98" i="1"/>
  <c r="FA98" i="1"/>
  <c r="FB98" i="1"/>
  <c r="FC98" i="1"/>
  <c r="FD98" i="1"/>
  <c r="FE98" i="1"/>
  <c r="FF98" i="1"/>
  <c r="FG98" i="1"/>
  <c r="FH98" i="1"/>
  <c r="FI98" i="1"/>
  <c r="FJ98" i="1"/>
  <c r="FK98" i="1"/>
  <c r="FL98" i="1"/>
  <c r="FM98" i="1"/>
  <c r="FN98" i="1"/>
  <c r="FO98" i="1"/>
  <c r="FP98" i="1"/>
  <c r="FQ98" i="1"/>
  <c r="FR98" i="1"/>
  <c r="FS98" i="1"/>
  <c r="FT98" i="1"/>
  <c r="FU98" i="1"/>
  <c r="FV98" i="1"/>
  <c r="FW98" i="1"/>
  <c r="FX98" i="1"/>
  <c r="FY98" i="1"/>
  <c r="FZ98" i="1"/>
  <c r="GA98" i="1"/>
  <c r="GB98" i="1"/>
  <c r="GC98" i="1"/>
  <c r="GD98" i="1"/>
  <c r="GE98" i="1"/>
  <c r="GF98" i="1"/>
  <c r="GG98" i="1"/>
  <c r="GH98" i="1"/>
  <c r="GI98" i="1"/>
  <c r="GJ98" i="1"/>
  <c r="GK98" i="1"/>
  <c r="GL98" i="1"/>
  <c r="GM98" i="1"/>
  <c r="GN98" i="1"/>
  <c r="GO98" i="1"/>
  <c r="GP98" i="1"/>
  <c r="GQ98" i="1"/>
  <c r="GR98" i="1"/>
  <c r="GS98" i="1"/>
  <c r="GT98" i="1"/>
  <c r="GU98" i="1"/>
  <c r="GV98" i="1"/>
  <c r="GW98" i="1"/>
  <c r="GX98" i="1"/>
  <c r="GY98" i="1"/>
  <c r="GZ98" i="1"/>
  <c r="HA98" i="1"/>
  <c r="HB98" i="1"/>
  <c r="HC98" i="1"/>
  <c r="HD98" i="1"/>
  <c r="HE98" i="1"/>
  <c r="HF98" i="1"/>
  <c r="HG98" i="1"/>
  <c r="HH98" i="1"/>
  <c r="HI98" i="1"/>
  <c r="HJ98" i="1"/>
  <c r="HK98" i="1"/>
  <c r="HL98" i="1"/>
  <c r="HM98" i="1"/>
  <c r="HN98" i="1"/>
  <c r="HO98" i="1"/>
  <c r="HP98" i="1"/>
  <c r="HQ98" i="1"/>
  <c r="HR98" i="1"/>
  <c r="HS98" i="1"/>
  <c r="HT98" i="1"/>
  <c r="HU98" i="1"/>
  <c r="HV98" i="1"/>
  <c r="HW98" i="1"/>
  <c r="HX98" i="1"/>
  <c r="HY98" i="1"/>
  <c r="HZ98" i="1"/>
  <c r="IA98" i="1"/>
  <c r="IB98" i="1"/>
  <c r="IC98" i="1"/>
  <c r="ID98" i="1"/>
  <c r="IE98" i="1"/>
  <c r="IF98" i="1"/>
  <c r="IG98" i="1"/>
  <c r="IH98" i="1"/>
  <c r="II98" i="1"/>
  <c r="IJ98" i="1"/>
  <c r="IK98" i="1"/>
  <c r="IL98" i="1"/>
  <c r="IM98" i="1"/>
  <c r="IN98" i="1"/>
  <c r="IO98" i="1"/>
  <c r="IP98" i="1"/>
  <c r="IQ98" i="1"/>
  <c r="IR98" i="1"/>
  <c r="IS98" i="1"/>
  <c r="IT98" i="1"/>
  <c r="IU98" i="1"/>
  <c r="IV98" i="1"/>
  <c r="IW98" i="1"/>
  <c r="IX98" i="1"/>
  <c r="IY98" i="1"/>
  <c r="IZ98" i="1"/>
  <c r="JA98" i="1"/>
  <c r="JB98" i="1"/>
  <c r="JC98" i="1"/>
  <c r="JD98" i="1"/>
  <c r="JE98" i="1"/>
  <c r="JF98" i="1"/>
  <c r="JG98" i="1"/>
  <c r="JH98" i="1"/>
  <c r="JI98" i="1"/>
  <c r="JJ98" i="1"/>
  <c r="JK98" i="1"/>
  <c r="JL98" i="1"/>
  <c r="JM98" i="1"/>
  <c r="JN98" i="1"/>
  <c r="JO98" i="1"/>
  <c r="JP98" i="1"/>
  <c r="JQ98" i="1"/>
  <c r="JR98" i="1"/>
  <c r="JS98" i="1"/>
  <c r="JT98" i="1"/>
  <c r="JU98" i="1"/>
  <c r="JV98" i="1"/>
  <c r="JW98" i="1"/>
  <c r="JX98" i="1"/>
  <c r="JY98" i="1"/>
  <c r="JZ98" i="1"/>
  <c r="KA98" i="1"/>
  <c r="KB98" i="1"/>
  <c r="KC98" i="1"/>
  <c r="KD98" i="1"/>
  <c r="KE98" i="1"/>
  <c r="KF98" i="1"/>
  <c r="KG98" i="1"/>
  <c r="KH98" i="1"/>
  <c r="KI98" i="1"/>
  <c r="KJ98" i="1"/>
  <c r="KK98" i="1"/>
  <c r="KL98" i="1"/>
  <c r="KM98" i="1"/>
  <c r="KN98" i="1"/>
  <c r="KO98" i="1"/>
  <c r="KP98" i="1"/>
  <c r="KQ98" i="1"/>
  <c r="KR98" i="1"/>
  <c r="KS98" i="1"/>
  <c r="KT98" i="1"/>
  <c r="KU98" i="1"/>
  <c r="KV98" i="1"/>
  <c r="KW98" i="1"/>
  <c r="KX98" i="1"/>
  <c r="KY98" i="1"/>
  <c r="KZ98" i="1"/>
  <c r="LA98" i="1"/>
  <c r="LB98" i="1"/>
  <c r="LC98" i="1"/>
  <c r="LD98" i="1"/>
  <c r="LE98" i="1"/>
  <c r="LF98" i="1"/>
  <c r="LG98" i="1"/>
  <c r="LH98" i="1"/>
  <c r="LI98" i="1"/>
  <c r="LJ98" i="1"/>
  <c r="LK98" i="1"/>
  <c r="LL98" i="1"/>
  <c r="LM98" i="1"/>
  <c r="LN98" i="1"/>
  <c r="LO98" i="1"/>
  <c r="LP98" i="1"/>
  <c r="LQ98" i="1"/>
  <c r="LR98" i="1"/>
  <c r="LS98" i="1"/>
  <c r="LT98" i="1"/>
  <c r="LU98" i="1"/>
  <c r="LV98" i="1"/>
  <c r="LW98" i="1"/>
  <c r="LX98" i="1"/>
  <c r="LY98" i="1"/>
  <c r="LZ98" i="1"/>
  <c r="MA98" i="1"/>
  <c r="MB98" i="1"/>
  <c r="MC98" i="1"/>
  <c r="MD98" i="1"/>
  <c r="ME98" i="1"/>
  <c r="MF98" i="1"/>
  <c r="MG98" i="1"/>
  <c r="MH98" i="1"/>
  <c r="MI98" i="1"/>
  <c r="MJ98" i="1"/>
  <c r="MK98" i="1"/>
  <c r="ML98" i="1"/>
  <c r="MM98" i="1"/>
  <c r="MN98" i="1"/>
  <c r="MO98" i="1"/>
  <c r="MP98" i="1"/>
  <c r="MQ98" i="1"/>
  <c r="MR98" i="1"/>
  <c r="MS98" i="1"/>
  <c r="MT98" i="1"/>
  <c r="MU98" i="1"/>
  <c r="MV98" i="1"/>
  <c r="MW98" i="1"/>
  <c r="MX98" i="1"/>
  <c r="MY98" i="1"/>
  <c r="MZ98" i="1"/>
  <c r="NA98" i="1"/>
  <c r="NB98" i="1"/>
  <c r="NC98" i="1"/>
  <c r="ND98" i="1"/>
  <c r="NE98" i="1"/>
  <c r="NF98" i="1"/>
  <c r="NG98" i="1"/>
  <c r="NH98" i="1"/>
  <c r="NI98" i="1"/>
  <c r="NJ98" i="1"/>
  <c r="NK98" i="1"/>
  <c r="NL98" i="1"/>
  <c r="NM98" i="1"/>
  <c r="NN98" i="1"/>
  <c r="NO98" i="1"/>
  <c r="NP98" i="1"/>
  <c r="NQ98" i="1"/>
  <c r="NR98" i="1"/>
  <c r="NS98" i="1"/>
  <c r="NT98" i="1"/>
  <c r="NU98" i="1"/>
  <c r="NV98" i="1"/>
  <c r="NW98" i="1"/>
  <c r="NX98" i="1"/>
  <c r="NY98" i="1"/>
  <c r="NZ98" i="1"/>
  <c r="OA98" i="1"/>
  <c r="OB98" i="1"/>
  <c r="OC98" i="1"/>
  <c r="OD98" i="1"/>
  <c r="OE98" i="1"/>
  <c r="OF98" i="1"/>
  <c r="OG98" i="1"/>
  <c r="OH98" i="1"/>
  <c r="OI98" i="1"/>
  <c r="OJ98" i="1"/>
  <c r="OK98" i="1"/>
  <c r="OL98" i="1"/>
  <c r="OM98" i="1"/>
  <c r="ON98" i="1"/>
  <c r="OO98" i="1"/>
  <c r="OP98" i="1"/>
  <c r="OQ98" i="1"/>
  <c r="OR98" i="1"/>
  <c r="OS98" i="1"/>
  <c r="OT98" i="1"/>
  <c r="OU98" i="1"/>
  <c r="OV98" i="1"/>
  <c r="OW98" i="1"/>
  <c r="OX98" i="1"/>
  <c r="OY98" i="1"/>
  <c r="OZ98" i="1"/>
  <c r="PA98" i="1"/>
  <c r="PB98" i="1"/>
  <c r="PC98" i="1"/>
  <c r="PD98" i="1"/>
  <c r="PE98" i="1"/>
  <c r="PF98" i="1"/>
  <c r="PG98" i="1"/>
  <c r="PH98" i="1"/>
  <c r="PI98" i="1"/>
  <c r="PJ98" i="1"/>
  <c r="PK98" i="1"/>
  <c r="PL98" i="1"/>
  <c r="PM98" i="1"/>
  <c r="PN98" i="1"/>
  <c r="PO98" i="1"/>
  <c r="PP98" i="1"/>
  <c r="PQ98" i="1"/>
  <c r="PR98" i="1"/>
  <c r="PS98" i="1"/>
  <c r="PT98" i="1"/>
  <c r="PU98" i="1"/>
  <c r="PV98" i="1"/>
  <c r="PW98" i="1"/>
  <c r="PX98" i="1"/>
  <c r="PY98" i="1"/>
  <c r="PZ98" i="1"/>
  <c r="QA98" i="1"/>
  <c r="QB98" i="1"/>
  <c r="QC98" i="1"/>
  <c r="QD98" i="1"/>
  <c r="QE98" i="1"/>
  <c r="QF98" i="1"/>
  <c r="QG98" i="1"/>
  <c r="QH98" i="1"/>
  <c r="QI98" i="1"/>
  <c r="QJ98" i="1"/>
  <c r="QK98" i="1"/>
  <c r="QL98" i="1"/>
  <c r="QM98" i="1"/>
  <c r="QN98" i="1"/>
  <c r="QO98" i="1"/>
  <c r="QP98" i="1"/>
  <c r="QQ98" i="1"/>
  <c r="QR98" i="1"/>
  <c r="QS98" i="1"/>
  <c r="QT98" i="1"/>
  <c r="QU98" i="1"/>
  <c r="QV98" i="1"/>
  <c r="QW98" i="1"/>
  <c r="QX98" i="1"/>
  <c r="QY98" i="1"/>
  <c r="QZ98" i="1"/>
  <c r="RA98" i="1"/>
  <c r="RB98" i="1"/>
  <c r="RC98" i="1"/>
  <c r="RD98" i="1"/>
  <c r="RE98" i="1"/>
  <c r="RF98" i="1"/>
  <c r="RG98" i="1"/>
  <c r="RH98" i="1"/>
  <c r="RI98" i="1"/>
  <c r="RJ98" i="1"/>
  <c r="RK98" i="1"/>
  <c r="RL98" i="1"/>
  <c r="RM98" i="1"/>
  <c r="RN98" i="1"/>
  <c r="RO98" i="1"/>
  <c r="RP98" i="1"/>
  <c r="RQ98" i="1"/>
  <c r="RR98" i="1"/>
  <c r="RS98" i="1"/>
  <c r="RT98" i="1"/>
  <c r="RU98" i="1"/>
  <c r="RV98" i="1"/>
  <c r="RW98" i="1"/>
  <c r="RX98" i="1"/>
  <c r="RY98" i="1"/>
  <c r="RZ98" i="1"/>
  <c r="SA98" i="1"/>
  <c r="SB98" i="1"/>
  <c r="SC98" i="1"/>
  <c r="SD98" i="1"/>
  <c r="SE98" i="1"/>
  <c r="SF98" i="1"/>
  <c r="SG98" i="1"/>
  <c r="SH98" i="1"/>
  <c r="SI98" i="1"/>
  <c r="SJ98" i="1"/>
  <c r="SK98" i="1"/>
  <c r="SL98" i="1"/>
  <c r="SM98" i="1"/>
  <c r="SN98" i="1"/>
  <c r="SO98" i="1"/>
  <c r="SP98" i="1"/>
  <c r="SQ98" i="1"/>
  <c r="SR98" i="1"/>
  <c r="SS98" i="1"/>
  <c r="ST98" i="1"/>
  <c r="SU98" i="1"/>
  <c r="SV98" i="1"/>
  <c r="SW98" i="1"/>
  <c r="SX98" i="1"/>
  <c r="SY98" i="1"/>
  <c r="SZ98" i="1"/>
  <c r="TA98" i="1"/>
  <c r="TB98" i="1"/>
  <c r="TC98" i="1"/>
  <c r="TD98" i="1"/>
  <c r="TE98" i="1"/>
  <c r="TF98" i="1"/>
  <c r="TG98" i="1"/>
  <c r="TH98" i="1"/>
  <c r="TI98" i="1"/>
  <c r="TJ98" i="1"/>
  <c r="TK98" i="1"/>
  <c r="TL98" i="1"/>
  <c r="TM98" i="1"/>
  <c r="TN98" i="1"/>
  <c r="TO98" i="1"/>
  <c r="TP98" i="1"/>
  <c r="TQ98" i="1"/>
  <c r="TR98" i="1"/>
  <c r="TS98" i="1"/>
  <c r="TT98" i="1"/>
  <c r="TU98" i="1"/>
  <c r="TV98" i="1"/>
  <c r="TW98" i="1"/>
  <c r="TX98" i="1"/>
  <c r="TY98" i="1"/>
  <c r="TZ98" i="1"/>
  <c r="UA98" i="1"/>
  <c r="UB98" i="1"/>
  <c r="UC98" i="1"/>
  <c r="UD98" i="1"/>
  <c r="UE98" i="1"/>
  <c r="UF98" i="1"/>
  <c r="UG98" i="1"/>
  <c r="UH98" i="1"/>
  <c r="UI98" i="1"/>
  <c r="UJ98" i="1"/>
  <c r="UK98" i="1"/>
  <c r="UL98" i="1"/>
  <c r="UM98" i="1"/>
  <c r="UN98" i="1"/>
  <c r="UO98" i="1"/>
  <c r="UP98" i="1"/>
  <c r="UQ98" i="1"/>
  <c r="UR98" i="1"/>
  <c r="US98" i="1"/>
  <c r="UT98" i="1"/>
  <c r="UU98" i="1"/>
  <c r="UV98" i="1"/>
  <c r="UW98" i="1"/>
  <c r="UX98" i="1"/>
  <c r="UY98" i="1"/>
  <c r="UZ98" i="1"/>
  <c r="VA98" i="1"/>
  <c r="VB98" i="1"/>
  <c r="VC98" i="1"/>
  <c r="VD98" i="1"/>
  <c r="VE98" i="1"/>
  <c r="VF98" i="1"/>
  <c r="VG98" i="1"/>
  <c r="VH98" i="1"/>
  <c r="VI98" i="1"/>
  <c r="VJ98" i="1"/>
  <c r="VK98" i="1"/>
  <c r="VL98" i="1"/>
  <c r="VM98" i="1"/>
  <c r="VN98" i="1"/>
  <c r="VO98" i="1"/>
  <c r="VP98" i="1"/>
  <c r="VQ98" i="1"/>
  <c r="VR98" i="1"/>
  <c r="VS98" i="1"/>
  <c r="VT98" i="1"/>
  <c r="VU98" i="1"/>
  <c r="VV98" i="1"/>
  <c r="VW98" i="1"/>
  <c r="VX98" i="1"/>
  <c r="VY98" i="1"/>
  <c r="VZ98" i="1"/>
  <c r="WA98" i="1"/>
  <c r="WB98" i="1"/>
  <c r="WC98" i="1"/>
  <c r="WD98" i="1"/>
  <c r="WE98" i="1"/>
  <c r="WF98" i="1"/>
  <c r="WG98" i="1"/>
  <c r="WH98" i="1"/>
  <c r="WI98" i="1"/>
  <c r="WJ98" i="1"/>
  <c r="WK98" i="1"/>
  <c r="WL98" i="1"/>
  <c r="WM98" i="1"/>
  <c r="WN98" i="1"/>
  <c r="WO98" i="1"/>
  <c r="WP98" i="1"/>
  <c r="WQ98" i="1"/>
  <c r="WR98" i="1"/>
  <c r="WS98" i="1"/>
  <c r="WT98" i="1"/>
  <c r="WU98" i="1"/>
  <c r="WV98" i="1"/>
  <c r="WW98" i="1"/>
  <c r="WX98" i="1"/>
  <c r="WY98" i="1"/>
  <c r="WZ98" i="1"/>
  <c r="XA98" i="1"/>
  <c r="XB98" i="1"/>
  <c r="XC98" i="1"/>
  <c r="XD98" i="1"/>
  <c r="XE98" i="1"/>
  <c r="XF98" i="1"/>
  <c r="XG98" i="1"/>
  <c r="XH98" i="1"/>
  <c r="XI98" i="1"/>
  <c r="XJ98" i="1"/>
  <c r="XK98" i="1"/>
  <c r="XL98" i="1"/>
  <c r="XM98" i="1"/>
  <c r="XN98" i="1"/>
  <c r="XO98" i="1"/>
  <c r="XP98" i="1"/>
  <c r="XQ98" i="1"/>
  <c r="XR98" i="1"/>
  <c r="XS98" i="1"/>
  <c r="XT98" i="1"/>
  <c r="XU98" i="1"/>
  <c r="XV98" i="1"/>
  <c r="XW98" i="1"/>
  <c r="XX98" i="1"/>
  <c r="XY98" i="1"/>
  <c r="XZ98" i="1"/>
  <c r="YA98" i="1"/>
  <c r="YB98" i="1"/>
  <c r="YC98" i="1"/>
  <c r="YD98" i="1"/>
  <c r="YE98" i="1"/>
  <c r="YF98" i="1"/>
  <c r="YG98" i="1"/>
  <c r="YH98" i="1"/>
  <c r="YI98" i="1"/>
  <c r="YJ98" i="1"/>
  <c r="YK98" i="1"/>
  <c r="YL98" i="1"/>
  <c r="YM98" i="1"/>
  <c r="YN98" i="1"/>
  <c r="YO98" i="1"/>
  <c r="YP98" i="1"/>
  <c r="YQ98" i="1"/>
  <c r="YR98" i="1"/>
  <c r="YS98" i="1"/>
  <c r="YT98" i="1"/>
  <c r="YU98" i="1"/>
  <c r="YV98" i="1"/>
  <c r="YW98" i="1"/>
  <c r="YX98" i="1"/>
  <c r="YY98" i="1"/>
  <c r="YZ98" i="1"/>
  <c r="ZA98" i="1"/>
  <c r="ZB98" i="1"/>
  <c r="ZC98" i="1"/>
  <c r="ZD98" i="1"/>
  <c r="ZE98" i="1"/>
  <c r="ZF98" i="1"/>
  <c r="ZG98" i="1"/>
  <c r="ZH98" i="1"/>
  <c r="ZI98" i="1"/>
  <c r="ZJ98" i="1"/>
  <c r="ZK98" i="1"/>
  <c r="ZL98" i="1"/>
  <c r="ZM98" i="1"/>
  <c r="ZN98" i="1"/>
  <c r="ZO98" i="1"/>
  <c r="ZP98" i="1"/>
  <c r="ZQ98" i="1"/>
  <c r="ZR98" i="1"/>
  <c r="ZS98" i="1"/>
  <c r="ZT98" i="1"/>
  <c r="ZU98" i="1"/>
  <c r="ZV98" i="1"/>
  <c r="ZW98" i="1"/>
  <c r="ZX98" i="1"/>
  <c r="ZY98" i="1"/>
  <c r="ZZ98" i="1"/>
  <c r="AAA98" i="1"/>
  <c r="AAB98" i="1"/>
  <c r="AAC98" i="1"/>
  <c r="AAD98" i="1"/>
  <c r="AAE98" i="1"/>
  <c r="AAF98" i="1"/>
  <c r="AAG98" i="1"/>
  <c r="AAH98" i="1"/>
  <c r="AAI98" i="1"/>
  <c r="AAJ98" i="1"/>
  <c r="AAK98" i="1"/>
  <c r="AAL98" i="1"/>
  <c r="AAM98" i="1"/>
  <c r="AAN98" i="1"/>
  <c r="AAO98" i="1"/>
  <c r="AAP98" i="1"/>
  <c r="AAQ98" i="1"/>
  <c r="AAR98" i="1"/>
  <c r="AAS98" i="1"/>
  <c r="AAT98" i="1"/>
  <c r="AAU98" i="1"/>
  <c r="AAV98" i="1"/>
  <c r="AAW98" i="1"/>
  <c r="AAX98" i="1"/>
  <c r="AAY98" i="1"/>
  <c r="AAZ98" i="1"/>
  <c r="ABA98" i="1"/>
  <c r="ABB98" i="1"/>
  <c r="ABC98" i="1"/>
  <c r="ABD98" i="1"/>
  <c r="ABE98" i="1"/>
  <c r="ABF98" i="1"/>
  <c r="ABG98" i="1"/>
  <c r="ABH98" i="1"/>
  <c r="ABI98" i="1"/>
  <c r="ABJ98" i="1"/>
  <c r="ABK98" i="1"/>
  <c r="ABL98" i="1"/>
  <c r="ABM98" i="1"/>
  <c r="ABN98" i="1"/>
  <c r="ABO98" i="1"/>
  <c r="ABP98" i="1"/>
  <c r="ABQ98" i="1"/>
  <c r="ABR98" i="1"/>
  <c r="ABS98" i="1"/>
  <c r="ABT98" i="1"/>
  <c r="ABU98" i="1"/>
  <c r="ABV98" i="1"/>
  <c r="ABW98" i="1"/>
  <c r="ABX98" i="1"/>
  <c r="ABY98" i="1"/>
  <c r="ABZ98" i="1"/>
  <c r="ACA98" i="1"/>
  <c r="ACB98" i="1"/>
  <c r="ACC98" i="1"/>
  <c r="ACD98" i="1"/>
  <c r="ACE98" i="1"/>
  <c r="ACF98" i="1"/>
  <c r="ACG98" i="1"/>
  <c r="ACH98" i="1"/>
  <c r="ACI98" i="1"/>
  <c r="ACJ98" i="1"/>
  <c r="ACK98" i="1"/>
  <c r="ACL98" i="1"/>
  <c r="ACM98" i="1"/>
  <c r="ACN98" i="1"/>
  <c r="ACO98" i="1"/>
  <c r="ACP98" i="1"/>
  <c r="ACQ98" i="1"/>
  <c r="ACR98" i="1"/>
  <c r="ACS98" i="1"/>
  <c r="ACT98" i="1"/>
  <c r="ACU98" i="1"/>
  <c r="ACV98" i="1"/>
  <c r="ACW98" i="1"/>
  <c r="ACX98" i="1"/>
  <c r="ACY98" i="1"/>
  <c r="ACZ98" i="1"/>
  <c r="ADA98" i="1"/>
  <c r="ADB98" i="1"/>
  <c r="ADC98" i="1"/>
  <c r="ADD98" i="1"/>
  <c r="ADE98" i="1"/>
  <c r="ADF98" i="1"/>
  <c r="ADG98" i="1"/>
  <c r="ADH98" i="1"/>
  <c r="ADI98" i="1"/>
  <c r="ADJ98" i="1"/>
  <c r="ADK98" i="1"/>
  <c r="ADL98" i="1"/>
  <c r="ADM98" i="1"/>
  <c r="ADN98" i="1"/>
  <c r="ADO98" i="1"/>
  <c r="ADP98" i="1"/>
  <c r="ADQ98" i="1"/>
  <c r="ADR98" i="1"/>
  <c r="ADS98" i="1"/>
  <c r="ADT98" i="1"/>
  <c r="ADU98" i="1"/>
  <c r="ADV98" i="1"/>
  <c r="ADW98" i="1"/>
  <c r="ADX98" i="1"/>
  <c r="ADY98" i="1"/>
  <c r="ADZ98" i="1"/>
  <c r="AEA98" i="1"/>
  <c r="AEB98" i="1"/>
  <c r="AEC98" i="1"/>
  <c r="AED98" i="1"/>
  <c r="AEE98" i="1"/>
  <c r="AEF98" i="1"/>
  <c r="AEG98" i="1"/>
  <c r="AEH98" i="1"/>
  <c r="AEI98" i="1"/>
  <c r="AEJ98" i="1"/>
  <c r="AEK98" i="1"/>
  <c r="AEL98" i="1"/>
  <c r="AEM98" i="1"/>
  <c r="AEN98" i="1"/>
  <c r="AEO98" i="1"/>
  <c r="AEP98" i="1"/>
  <c r="AEQ98" i="1"/>
  <c r="AER98" i="1"/>
  <c r="AES98" i="1"/>
  <c r="AET98" i="1"/>
  <c r="AEU98" i="1"/>
  <c r="AEV98" i="1"/>
  <c r="AEW98" i="1"/>
  <c r="AEX98" i="1"/>
  <c r="AEY98" i="1"/>
  <c r="AEZ98" i="1"/>
  <c r="AFA98" i="1"/>
  <c r="AFB98" i="1"/>
  <c r="AFC98" i="1"/>
  <c r="AFD98" i="1"/>
  <c r="AFE98" i="1"/>
  <c r="AFF98" i="1"/>
  <c r="AFG98" i="1"/>
  <c r="AFH98" i="1"/>
  <c r="AFI98" i="1"/>
  <c r="AFJ98" i="1"/>
  <c r="AFK98" i="1"/>
  <c r="AFL98" i="1"/>
  <c r="AFM98" i="1"/>
  <c r="AFN98" i="1"/>
  <c r="AFO98" i="1"/>
  <c r="AFP98" i="1"/>
  <c r="AFQ98" i="1"/>
  <c r="AFR98" i="1"/>
  <c r="AFS98" i="1"/>
  <c r="AFT98" i="1"/>
  <c r="AFU98" i="1"/>
  <c r="AFV98" i="1"/>
  <c r="AFW98" i="1"/>
  <c r="AFX98" i="1"/>
  <c r="AFY98" i="1"/>
  <c r="AFZ98" i="1"/>
  <c r="AGA98" i="1"/>
  <c r="AGB98" i="1"/>
  <c r="AGC98" i="1"/>
  <c r="AGD98" i="1"/>
  <c r="AGE98" i="1"/>
  <c r="AGF98" i="1"/>
  <c r="AGG98" i="1"/>
  <c r="AGH98" i="1"/>
  <c r="AGI98" i="1"/>
  <c r="AGJ98" i="1"/>
  <c r="AGK98" i="1"/>
  <c r="AGL98" i="1"/>
  <c r="AGM98" i="1"/>
  <c r="AGN98" i="1"/>
  <c r="AGO98" i="1"/>
  <c r="AGP98" i="1"/>
  <c r="AGQ98" i="1"/>
  <c r="AGR98" i="1"/>
  <c r="AGS98" i="1"/>
  <c r="AGT98" i="1"/>
  <c r="AGU98" i="1"/>
  <c r="C98" i="1"/>
  <c r="C15" i="26"/>
  <c r="D15" i="26"/>
  <c r="E15" i="26"/>
  <c r="F15" i="26"/>
  <c r="G15" i="26"/>
  <c r="H15" i="26"/>
  <c r="I15" i="26"/>
  <c r="J15" i="26"/>
  <c r="K15" i="26"/>
  <c r="L15" i="26"/>
  <c r="M15" i="26"/>
  <c r="N15" i="26"/>
  <c r="O15" i="26"/>
  <c r="P15" i="26"/>
  <c r="Q15" i="26"/>
  <c r="R15" i="26"/>
  <c r="S15" i="26"/>
  <c r="T15" i="26"/>
  <c r="U15" i="26"/>
  <c r="V15" i="26"/>
  <c r="W15" i="26"/>
  <c r="X15" i="26"/>
  <c r="Y15" i="26"/>
  <c r="Z15" i="26"/>
  <c r="AA15" i="26"/>
  <c r="AB15" i="26"/>
  <c r="AC15" i="26"/>
  <c r="AD15" i="26"/>
  <c r="AE15" i="26"/>
  <c r="AF15" i="26"/>
  <c r="AG15" i="26"/>
  <c r="AH15" i="26"/>
  <c r="AI15" i="26"/>
  <c r="AJ15" i="26"/>
  <c r="B15" i="2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E51" i="6"/>
  <c r="BE50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AM47" i="6"/>
  <c r="AM46" i="6"/>
  <c r="AI50" i="6"/>
  <c r="AJ50" i="6"/>
  <c r="AK50" i="6"/>
  <c r="AL50" i="6"/>
  <c r="AI51" i="6"/>
  <c r="AJ51" i="6"/>
  <c r="AK51" i="6"/>
  <c r="AL51" i="6"/>
  <c r="AH51" i="6"/>
  <c r="AH50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M47" i="6"/>
  <c r="M46" i="6"/>
  <c r="D51" i="6"/>
  <c r="E51" i="6"/>
  <c r="F51" i="6"/>
  <c r="G51" i="6"/>
  <c r="H51" i="6"/>
  <c r="I51" i="6"/>
  <c r="J51" i="6"/>
  <c r="K51" i="6"/>
  <c r="L51" i="6"/>
  <c r="C51" i="6"/>
  <c r="C50" i="6"/>
  <c r="D50" i="6"/>
  <c r="E50" i="6"/>
  <c r="F50" i="6"/>
  <c r="G50" i="6"/>
  <c r="H50" i="6"/>
  <c r="I50" i="6"/>
  <c r="J50" i="6"/>
  <c r="K50" i="6"/>
  <c r="L50" i="6"/>
  <c r="B50" i="6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FY63" i="1"/>
  <c r="FZ63" i="1"/>
  <c r="GA63" i="1"/>
  <c r="GB63" i="1"/>
  <c r="GC63" i="1"/>
  <c r="GD63" i="1"/>
  <c r="GE63" i="1"/>
  <c r="GF63" i="1"/>
  <c r="GG63" i="1"/>
  <c r="GH63" i="1"/>
  <c r="GI63" i="1"/>
  <c r="GJ63" i="1"/>
  <c r="GK63" i="1"/>
  <c r="GL63" i="1"/>
  <c r="GM63" i="1"/>
  <c r="GN63" i="1"/>
  <c r="GO63" i="1"/>
  <c r="GP63" i="1"/>
  <c r="GQ63" i="1"/>
  <c r="GR63" i="1"/>
  <c r="GS63" i="1"/>
  <c r="GT63" i="1"/>
  <c r="GU63" i="1"/>
  <c r="GV63" i="1"/>
  <c r="GW63" i="1"/>
  <c r="GX63" i="1"/>
  <c r="GY63" i="1"/>
  <c r="GZ63" i="1"/>
  <c r="HA63" i="1"/>
  <c r="HB63" i="1"/>
  <c r="HC63" i="1"/>
  <c r="HD63" i="1"/>
  <c r="HE63" i="1"/>
  <c r="HF63" i="1"/>
  <c r="HG63" i="1"/>
  <c r="HH63" i="1"/>
  <c r="HI63" i="1"/>
  <c r="HJ63" i="1"/>
  <c r="HK63" i="1"/>
  <c r="HL63" i="1"/>
  <c r="HM63" i="1"/>
  <c r="HN63" i="1"/>
  <c r="HO63" i="1"/>
  <c r="HP63" i="1"/>
  <c r="HQ63" i="1"/>
  <c r="HR63" i="1"/>
  <c r="HS63" i="1"/>
  <c r="HT63" i="1"/>
  <c r="HU63" i="1"/>
  <c r="HV63" i="1"/>
  <c r="HW63" i="1"/>
  <c r="HX63" i="1"/>
  <c r="HY63" i="1"/>
  <c r="HZ63" i="1"/>
  <c r="IA63" i="1"/>
  <c r="IB63" i="1"/>
  <c r="IC63" i="1"/>
  <c r="ID63" i="1"/>
  <c r="IE63" i="1"/>
  <c r="IF63" i="1"/>
  <c r="IG63" i="1"/>
  <c r="IH63" i="1"/>
  <c r="II63" i="1"/>
  <c r="IJ63" i="1"/>
  <c r="IK63" i="1"/>
  <c r="IL63" i="1"/>
  <c r="IM63" i="1"/>
  <c r="IN63" i="1"/>
  <c r="IO63" i="1"/>
  <c r="IP63" i="1"/>
  <c r="IQ63" i="1"/>
  <c r="IR63" i="1"/>
  <c r="IS63" i="1"/>
  <c r="IT63" i="1"/>
  <c r="IU63" i="1"/>
  <c r="IV63" i="1"/>
  <c r="IW63" i="1"/>
  <c r="IX63" i="1"/>
  <c r="IY63" i="1"/>
  <c r="IZ63" i="1"/>
  <c r="JA63" i="1"/>
  <c r="JB63" i="1"/>
  <c r="JC63" i="1"/>
  <c r="JD63" i="1"/>
  <c r="JE63" i="1"/>
  <c r="JF63" i="1"/>
  <c r="JG63" i="1"/>
  <c r="JH63" i="1"/>
  <c r="JI63" i="1"/>
  <c r="JJ63" i="1"/>
  <c r="JK63" i="1"/>
  <c r="JL63" i="1"/>
  <c r="JM63" i="1"/>
  <c r="JN63" i="1"/>
  <c r="JO63" i="1"/>
  <c r="JP63" i="1"/>
  <c r="JQ63" i="1"/>
  <c r="JR63" i="1"/>
  <c r="JS63" i="1"/>
  <c r="JT63" i="1"/>
  <c r="JU63" i="1"/>
  <c r="JV63" i="1"/>
  <c r="JW63" i="1"/>
  <c r="JX63" i="1"/>
  <c r="JY63" i="1"/>
  <c r="JZ63" i="1"/>
  <c r="KA63" i="1"/>
  <c r="KB63" i="1"/>
  <c r="KC63" i="1"/>
  <c r="KD63" i="1"/>
  <c r="KE63" i="1"/>
  <c r="KF63" i="1"/>
  <c r="KG63" i="1"/>
  <c r="KH63" i="1"/>
  <c r="KI63" i="1"/>
  <c r="KJ63" i="1"/>
  <c r="KK63" i="1"/>
  <c r="KL63" i="1"/>
  <c r="KM63" i="1"/>
  <c r="KN63" i="1"/>
  <c r="KO63" i="1"/>
  <c r="KP63" i="1"/>
  <c r="KQ63" i="1"/>
  <c r="KR63" i="1"/>
  <c r="KS63" i="1"/>
  <c r="KT63" i="1"/>
  <c r="KU63" i="1"/>
  <c r="KV63" i="1"/>
  <c r="KW63" i="1"/>
  <c r="KX63" i="1"/>
  <c r="KY63" i="1"/>
  <c r="KZ63" i="1"/>
  <c r="LA63" i="1"/>
  <c r="LB63" i="1"/>
  <c r="LC63" i="1"/>
  <c r="LD63" i="1"/>
  <c r="LE63" i="1"/>
  <c r="LF63" i="1"/>
  <c r="LG63" i="1"/>
  <c r="LH63" i="1"/>
  <c r="LI63" i="1"/>
  <c r="LJ63" i="1"/>
  <c r="LK63" i="1"/>
  <c r="LL63" i="1"/>
  <c r="LM63" i="1"/>
  <c r="LN63" i="1"/>
  <c r="LO63" i="1"/>
  <c r="LP63" i="1"/>
  <c r="LQ63" i="1"/>
  <c r="LR63" i="1"/>
  <c r="LS63" i="1"/>
  <c r="LT63" i="1"/>
  <c r="LU63" i="1"/>
  <c r="LV63" i="1"/>
  <c r="LW63" i="1"/>
  <c r="LX63" i="1"/>
  <c r="LY63" i="1"/>
  <c r="LZ63" i="1"/>
  <c r="MA63" i="1"/>
  <c r="MB63" i="1"/>
  <c r="MC63" i="1"/>
  <c r="MD63" i="1"/>
  <c r="ME63" i="1"/>
  <c r="MF63" i="1"/>
  <c r="MG63" i="1"/>
  <c r="MH63" i="1"/>
  <c r="MI63" i="1"/>
  <c r="MJ63" i="1"/>
  <c r="MK63" i="1"/>
  <c r="ML63" i="1"/>
  <c r="MM63" i="1"/>
  <c r="MN63" i="1"/>
  <c r="MO63" i="1"/>
  <c r="MP63" i="1"/>
  <c r="MQ63" i="1"/>
  <c r="MR63" i="1"/>
  <c r="MS63" i="1"/>
  <c r="MT63" i="1"/>
  <c r="MU63" i="1"/>
  <c r="MV63" i="1"/>
  <c r="MW63" i="1"/>
  <c r="MX63" i="1"/>
  <c r="MY63" i="1"/>
  <c r="MZ63" i="1"/>
  <c r="NA63" i="1"/>
  <c r="NB63" i="1"/>
  <c r="NC63" i="1"/>
  <c r="ND63" i="1"/>
  <c r="NE63" i="1"/>
  <c r="NF63" i="1"/>
  <c r="NG63" i="1"/>
  <c r="NH63" i="1"/>
  <c r="NI63" i="1"/>
  <c r="NJ63" i="1"/>
  <c r="NK63" i="1"/>
  <c r="NL63" i="1"/>
  <c r="NM63" i="1"/>
  <c r="NN63" i="1"/>
  <c r="NO63" i="1"/>
  <c r="NP63" i="1"/>
  <c r="NQ63" i="1"/>
  <c r="NR63" i="1"/>
  <c r="NS63" i="1"/>
  <c r="NT63" i="1"/>
  <c r="NU63" i="1"/>
  <c r="NV63" i="1"/>
  <c r="NW63" i="1"/>
  <c r="NX63" i="1"/>
  <c r="NY63" i="1"/>
  <c r="NZ63" i="1"/>
  <c r="OA63" i="1"/>
  <c r="OB63" i="1"/>
  <c r="OC63" i="1"/>
  <c r="OD63" i="1"/>
  <c r="OE63" i="1"/>
  <c r="OF63" i="1"/>
  <c r="OG63" i="1"/>
  <c r="OH63" i="1"/>
  <c r="OI63" i="1"/>
  <c r="OJ63" i="1"/>
  <c r="OK63" i="1"/>
  <c r="OL63" i="1"/>
  <c r="OM63" i="1"/>
  <c r="ON63" i="1"/>
  <c r="OO63" i="1"/>
  <c r="OP63" i="1"/>
  <c r="OQ63" i="1"/>
  <c r="OR63" i="1"/>
  <c r="OS63" i="1"/>
  <c r="OT63" i="1"/>
  <c r="OU63" i="1"/>
  <c r="OV63" i="1"/>
  <c r="OW63" i="1"/>
  <c r="OX63" i="1"/>
  <c r="OY63" i="1"/>
  <c r="OZ63" i="1"/>
  <c r="PA63" i="1"/>
  <c r="PB63" i="1"/>
  <c r="PC63" i="1"/>
  <c r="PD63" i="1"/>
  <c r="PE63" i="1"/>
  <c r="PF63" i="1"/>
  <c r="PG63" i="1"/>
  <c r="PH63" i="1"/>
  <c r="PI63" i="1"/>
  <c r="PJ63" i="1"/>
  <c r="PK63" i="1"/>
  <c r="PL63" i="1"/>
  <c r="PM63" i="1"/>
  <c r="PN63" i="1"/>
  <c r="PO63" i="1"/>
  <c r="PP63" i="1"/>
  <c r="PQ63" i="1"/>
  <c r="PR63" i="1"/>
  <c r="PS63" i="1"/>
  <c r="PT63" i="1"/>
  <c r="PU63" i="1"/>
  <c r="PV63" i="1"/>
  <c r="PW63" i="1"/>
  <c r="PX63" i="1"/>
  <c r="PY63" i="1"/>
  <c r="PZ63" i="1"/>
  <c r="QA63" i="1"/>
  <c r="QB63" i="1"/>
  <c r="QC63" i="1"/>
  <c r="QD63" i="1"/>
  <c r="QE63" i="1"/>
  <c r="QF63" i="1"/>
  <c r="QG63" i="1"/>
  <c r="QH63" i="1"/>
  <c r="QI63" i="1"/>
  <c r="QJ63" i="1"/>
  <c r="QK63" i="1"/>
  <c r="QL63" i="1"/>
  <c r="QM63" i="1"/>
  <c r="QN63" i="1"/>
  <c r="QO63" i="1"/>
  <c r="QP63" i="1"/>
  <c r="QQ63" i="1"/>
  <c r="QR63" i="1"/>
  <c r="QS63" i="1"/>
  <c r="QT63" i="1"/>
  <c r="QU63" i="1"/>
  <c r="QV63" i="1"/>
  <c r="QW63" i="1"/>
  <c r="QX63" i="1"/>
  <c r="QY63" i="1"/>
  <c r="QZ63" i="1"/>
  <c r="RA63" i="1"/>
  <c r="RB63" i="1"/>
  <c r="RC63" i="1"/>
  <c r="RD63" i="1"/>
  <c r="RE63" i="1"/>
  <c r="RF63" i="1"/>
  <c r="RG63" i="1"/>
  <c r="RH63" i="1"/>
  <c r="RI63" i="1"/>
  <c r="RJ63" i="1"/>
  <c r="RK63" i="1"/>
  <c r="RL63" i="1"/>
  <c r="RM63" i="1"/>
  <c r="RN63" i="1"/>
  <c r="RO63" i="1"/>
  <c r="RP63" i="1"/>
  <c r="RQ63" i="1"/>
  <c r="RR63" i="1"/>
  <c r="RS63" i="1"/>
  <c r="RT63" i="1"/>
  <c r="RU63" i="1"/>
  <c r="RV63" i="1"/>
  <c r="RW63" i="1"/>
  <c r="RX63" i="1"/>
  <c r="RY63" i="1"/>
  <c r="RZ63" i="1"/>
  <c r="SA63" i="1"/>
  <c r="SB63" i="1"/>
  <c r="SC63" i="1"/>
  <c r="SD63" i="1"/>
  <c r="SE63" i="1"/>
  <c r="SF63" i="1"/>
  <c r="SG63" i="1"/>
  <c r="SH63" i="1"/>
  <c r="SI63" i="1"/>
  <c r="SJ63" i="1"/>
  <c r="SK63" i="1"/>
  <c r="SL63" i="1"/>
  <c r="SM63" i="1"/>
  <c r="SN63" i="1"/>
  <c r="SO63" i="1"/>
  <c r="SP63" i="1"/>
  <c r="SQ63" i="1"/>
  <c r="SR63" i="1"/>
  <c r="SS63" i="1"/>
  <c r="ST63" i="1"/>
  <c r="SU63" i="1"/>
  <c r="SV63" i="1"/>
  <c r="SW63" i="1"/>
  <c r="SX63" i="1"/>
  <c r="SY63" i="1"/>
  <c r="SZ63" i="1"/>
  <c r="TA63" i="1"/>
  <c r="TB63" i="1"/>
  <c r="TC63" i="1"/>
  <c r="TD63" i="1"/>
  <c r="TE63" i="1"/>
  <c r="TF63" i="1"/>
  <c r="TG63" i="1"/>
  <c r="TH63" i="1"/>
  <c r="TI63" i="1"/>
  <c r="TJ63" i="1"/>
  <c r="TK63" i="1"/>
  <c r="TL63" i="1"/>
  <c r="TM63" i="1"/>
  <c r="TN63" i="1"/>
  <c r="TO63" i="1"/>
  <c r="TP63" i="1"/>
  <c r="TQ63" i="1"/>
  <c r="TR63" i="1"/>
  <c r="TS63" i="1"/>
  <c r="TT63" i="1"/>
  <c r="TU63" i="1"/>
  <c r="TV63" i="1"/>
  <c r="TW63" i="1"/>
  <c r="TX63" i="1"/>
  <c r="TY63" i="1"/>
  <c r="TZ63" i="1"/>
  <c r="UA63" i="1"/>
  <c r="UB63" i="1"/>
  <c r="UC63" i="1"/>
  <c r="UD63" i="1"/>
  <c r="UE63" i="1"/>
  <c r="UF63" i="1"/>
  <c r="UG63" i="1"/>
  <c r="UH63" i="1"/>
  <c r="UI63" i="1"/>
  <c r="UJ63" i="1"/>
  <c r="UK63" i="1"/>
  <c r="UL63" i="1"/>
  <c r="UM63" i="1"/>
  <c r="UN63" i="1"/>
  <c r="UO63" i="1"/>
  <c r="UP63" i="1"/>
  <c r="UQ63" i="1"/>
  <c r="UR63" i="1"/>
  <c r="US63" i="1"/>
  <c r="UT63" i="1"/>
  <c r="UU63" i="1"/>
  <c r="UV63" i="1"/>
  <c r="UW63" i="1"/>
  <c r="UX63" i="1"/>
  <c r="UY63" i="1"/>
  <c r="UZ63" i="1"/>
  <c r="VA63" i="1"/>
  <c r="VB63" i="1"/>
  <c r="VC63" i="1"/>
  <c r="VD63" i="1"/>
  <c r="VE63" i="1"/>
  <c r="VF63" i="1"/>
  <c r="VG63" i="1"/>
  <c r="VH63" i="1"/>
  <c r="VI63" i="1"/>
  <c r="VJ63" i="1"/>
  <c r="VK63" i="1"/>
  <c r="VL63" i="1"/>
  <c r="VM63" i="1"/>
  <c r="VN63" i="1"/>
  <c r="VO63" i="1"/>
  <c r="VP63" i="1"/>
  <c r="VQ63" i="1"/>
  <c r="VR63" i="1"/>
  <c r="VS63" i="1"/>
  <c r="VT63" i="1"/>
  <c r="VU63" i="1"/>
  <c r="VV63" i="1"/>
  <c r="VW63" i="1"/>
  <c r="VX63" i="1"/>
  <c r="VY63" i="1"/>
  <c r="VZ63" i="1"/>
  <c r="WA63" i="1"/>
  <c r="WB63" i="1"/>
  <c r="WC63" i="1"/>
  <c r="WD63" i="1"/>
  <c r="WE63" i="1"/>
  <c r="WF63" i="1"/>
  <c r="WG63" i="1"/>
  <c r="WH63" i="1"/>
  <c r="WI63" i="1"/>
  <c r="WJ63" i="1"/>
  <c r="WK63" i="1"/>
  <c r="WL63" i="1"/>
  <c r="WM63" i="1"/>
  <c r="WN63" i="1"/>
  <c r="WO63" i="1"/>
  <c r="WP63" i="1"/>
  <c r="WQ63" i="1"/>
  <c r="WR63" i="1"/>
  <c r="WS63" i="1"/>
  <c r="WT63" i="1"/>
  <c r="WU63" i="1"/>
  <c r="WV63" i="1"/>
  <c r="WW63" i="1"/>
  <c r="WX63" i="1"/>
  <c r="WY63" i="1"/>
  <c r="WZ63" i="1"/>
  <c r="XA63" i="1"/>
  <c r="XB63" i="1"/>
  <c r="XC63" i="1"/>
  <c r="XD63" i="1"/>
  <c r="XE63" i="1"/>
  <c r="XF63" i="1"/>
  <c r="XG63" i="1"/>
  <c r="XH63" i="1"/>
  <c r="XI63" i="1"/>
  <c r="XJ63" i="1"/>
  <c r="XK63" i="1"/>
  <c r="XL63" i="1"/>
  <c r="XM63" i="1"/>
  <c r="XN63" i="1"/>
  <c r="XO63" i="1"/>
  <c r="XP63" i="1"/>
  <c r="XQ63" i="1"/>
  <c r="XR63" i="1"/>
  <c r="XS63" i="1"/>
  <c r="XT63" i="1"/>
  <c r="XU63" i="1"/>
  <c r="XV63" i="1"/>
  <c r="XW63" i="1"/>
  <c r="XX63" i="1"/>
  <c r="XY63" i="1"/>
  <c r="XZ63" i="1"/>
  <c r="YA63" i="1"/>
  <c r="YB63" i="1"/>
  <c r="YC63" i="1"/>
  <c r="YD63" i="1"/>
  <c r="YE63" i="1"/>
  <c r="YF63" i="1"/>
  <c r="YG63" i="1"/>
  <c r="YH63" i="1"/>
  <c r="YI63" i="1"/>
  <c r="YJ63" i="1"/>
  <c r="YK63" i="1"/>
  <c r="YL63" i="1"/>
  <c r="YM63" i="1"/>
  <c r="YN63" i="1"/>
  <c r="YO63" i="1"/>
  <c r="YP63" i="1"/>
  <c r="YQ63" i="1"/>
  <c r="YR63" i="1"/>
  <c r="YS63" i="1"/>
  <c r="YT63" i="1"/>
  <c r="YU63" i="1"/>
  <c r="YV63" i="1"/>
  <c r="YW63" i="1"/>
  <c r="YX63" i="1"/>
  <c r="YY63" i="1"/>
  <c r="YZ63" i="1"/>
  <c r="ZA63" i="1"/>
  <c r="ZB63" i="1"/>
  <c r="ZC63" i="1"/>
  <c r="ZD63" i="1"/>
  <c r="ZE63" i="1"/>
  <c r="ZF63" i="1"/>
  <c r="ZG63" i="1"/>
  <c r="ZH63" i="1"/>
  <c r="ZI63" i="1"/>
  <c r="ZJ63" i="1"/>
  <c r="ZK63" i="1"/>
  <c r="ZL63" i="1"/>
  <c r="ZM63" i="1"/>
  <c r="ZN63" i="1"/>
  <c r="ZO63" i="1"/>
  <c r="ZP63" i="1"/>
  <c r="ZQ63" i="1"/>
  <c r="ZR63" i="1"/>
  <c r="ZS63" i="1"/>
  <c r="ZT63" i="1"/>
  <c r="ZU63" i="1"/>
  <c r="ZV63" i="1"/>
  <c r="ZW63" i="1"/>
  <c r="ZX63" i="1"/>
  <c r="ZY63" i="1"/>
  <c r="ZZ63" i="1"/>
  <c r="AAA63" i="1"/>
  <c r="AAB63" i="1"/>
  <c r="AAC63" i="1"/>
  <c r="AAD63" i="1"/>
  <c r="AAE63" i="1"/>
  <c r="AAF63" i="1"/>
  <c r="AAG63" i="1"/>
  <c r="AAH63" i="1"/>
  <c r="AAI63" i="1"/>
  <c r="AAJ63" i="1"/>
  <c r="AAK63" i="1"/>
  <c r="AAL63" i="1"/>
  <c r="AAM63" i="1"/>
  <c r="AAN63" i="1"/>
  <c r="AAO63" i="1"/>
  <c r="AAP63" i="1"/>
  <c r="AAQ63" i="1"/>
  <c r="AAR63" i="1"/>
  <c r="AAS63" i="1"/>
  <c r="AAT63" i="1"/>
  <c r="AAU63" i="1"/>
  <c r="AAV63" i="1"/>
  <c r="AAW63" i="1"/>
  <c r="AAX63" i="1"/>
  <c r="AAY63" i="1"/>
  <c r="AAZ63" i="1"/>
  <c r="ABA63" i="1"/>
  <c r="ABB63" i="1"/>
  <c r="ABC63" i="1"/>
  <c r="ABD63" i="1"/>
  <c r="ABE63" i="1"/>
  <c r="ABF63" i="1"/>
  <c r="ABG63" i="1"/>
  <c r="ABH63" i="1"/>
  <c r="ABI63" i="1"/>
  <c r="ABJ63" i="1"/>
  <c r="ABK63" i="1"/>
  <c r="ABL63" i="1"/>
  <c r="ABM63" i="1"/>
  <c r="ABN63" i="1"/>
  <c r="ABO63" i="1"/>
  <c r="ABP63" i="1"/>
  <c r="ABQ63" i="1"/>
  <c r="ABR63" i="1"/>
  <c r="ABS63" i="1"/>
  <c r="ABT63" i="1"/>
  <c r="ABU63" i="1"/>
  <c r="ABV63" i="1"/>
  <c r="ABW63" i="1"/>
  <c r="ABX63" i="1"/>
  <c r="ABY63" i="1"/>
  <c r="ABZ63" i="1"/>
  <c r="ACA63" i="1"/>
  <c r="ACB63" i="1"/>
  <c r="ACC63" i="1"/>
  <c r="ACD63" i="1"/>
  <c r="ACE63" i="1"/>
  <c r="ACF63" i="1"/>
  <c r="ACG63" i="1"/>
  <c r="ACH63" i="1"/>
  <c r="ACI63" i="1"/>
  <c r="ACJ63" i="1"/>
  <c r="ACK63" i="1"/>
  <c r="ACL63" i="1"/>
  <c r="ACM63" i="1"/>
  <c r="ACN63" i="1"/>
  <c r="ACO63" i="1"/>
  <c r="ACP63" i="1"/>
  <c r="ACQ63" i="1"/>
  <c r="ACR63" i="1"/>
  <c r="ACS63" i="1"/>
  <c r="ACT63" i="1"/>
  <c r="ACU63" i="1"/>
  <c r="ACV63" i="1"/>
  <c r="ACW63" i="1"/>
  <c r="ACX63" i="1"/>
  <c r="ACY63" i="1"/>
  <c r="ACZ63" i="1"/>
  <c r="ADA63" i="1"/>
  <c r="ADB63" i="1"/>
  <c r="ADC63" i="1"/>
  <c r="ADD63" i="1"/>
  <c r="ADE63" i="1"/>
  <c r="ADF63" i="1"/>
  <c r="ADG63" i="1"/>
  <c r="ADH63" i="1"/>
  <c r="ADI63" i="1"/>
  <c r="ADJ63" i="1"/>
  <c r="ADK63" i="1"/>
  <c r="ADL63" i="1"/>
  <c r="ADM63" i="1"/>
  <c r="ADN63" i="1"/>
  <c r="ADO63" i="1"/>
  <c r="ADP63" i="1"/>
  <c r="ADQ63" i="1"/>
  <c r="ADR63" i="1"/>
  <c r="ADS63" i="1"/>
  <c r="ADT63" i="1"/>
  <c r="ADU63" i="1"/>
  <c r="ADV63" i="1"/>
  <c r="ADW63" i="1"/>
  <c r="ADX63" i="1"/>
  <c r="ADY63" i="1"/>
  <c r="ADZ63" i="1"/>
  <c r="AEA63" i="1"/>
  <c r="AEB63" i="1"/>
  <c r="AEC63" i="1"/>
  <c r="AED63" i="1"/>
  <c r="AEE63" i="1"/>
  <c r="AEF63" i="1"/>
  <c r="AEG63" i="1"/>
  <c r="AEH63" i="1"/>
  <c r="AEI63" i="1"/>
  <c r="AEJ63" i="1"/>
  <c r="AEK63" i="1"/>
  <c r="AEL63" i="1"/>
  <c r="AEM63" i="1"/>
  <c r="AEN63" i="1"/>
  <c r="AEO63" i="1"/>
  <c r="AEP63" i="1"/>
  <c r="AEQ63" i="1"/>
  <c r="AER63" i="1"/>
  <c r="AES63" i="1"/>
  <c r="AET63" i="1"/>
  <c r="AEU63" i="1"/>
  <c r="AEV63" i="1"/>
  <c r="AEW63" i="1"/>
  <c r="AEX63" i="1"/>
  <c r="AEY63" i="1"/>
  <c r="AEZ63" i="1"/>
  <c r="AFA63" i="1"/>
  <c r="AFB63" i="1"/>
  <c r="AFC63" i="1"/>
  <c r="AFD63" i="1"/>
  <c r="AFE63" i="1"/>
  <c r="AFF63" i="1"/>
  <c r="AFG63" i="1"/>
  <c r="AFH63" i="1"/>
  <c r="AFI63" i="1"/>
  <c r="AFJ63" i="1"/>
  <c r="AFK63" i="1"/>
  <c r="AFL63" i="1"/>
  <c r="AFM63" i="1"/>
  <c r="AFN63" i="1"/>
  <c r="AFO63" i="1"/>
  <c r="AFP63" i="1"/>
  <c r="AFQ63" i="1"/>
  <c r="AFR63" i="1"/>
  <c r="AFS63" i="1"/>
  <c r="AFT63" i="1"/>
  <c r="AFU63" i="1"/>
  <c r="AFV63" i="1"/>
  <c r="AFW63" i="1"/>
  <c r="AFX63" i="1"/>
  <c r="AFY63" i="1"/>
  <c r="AFZ63" i="1"/>
  <c r="AGA63" i="1"/>
  <c r="AGB63" i="1"/>
  <c r="AGC63" i="1"/>
  <c r="AGD63" i="1"/>
  <c r="AGE63" i="1"/>
  <c r="AGF63" i="1"/>
  <c r="AGG63" i="1"/>
  <c r="AGH63" i="1"/>
  <c r="AGI63" i="1"/>
  <c r="AGJ63" i="1"/>
  <c r="AGK63" i="1"/>
  <c r="AGL63" i="1"/>
  <c r="AGM63" i="1"/>
  <c r="AGN63" i="1"/>
  <c r="AGO63" i="1"/>
  <c r="AGP63" i="1"/>
  <c r="AGQ63" i="1"/>
  <c r="AGR63" i="1"/>
  <c r="AGS63" i="1"/>
  <c r="AGT63" i="1"/>
  <c r="AGU63" i="1"/>
  <c r="C63" i="1"/>
  <c r="BI35" i="6"/>
  <c r="BJ35" i="6"/>
  <c r="BK35" i="6"/>
  <c r="BL35" i="6"/>
  <c r="BN35" i="6"/>
  <c r="BO35" i="6"/>
  <c r="BP35" i="6"/>
  <c r="BQ35" i="6"/>
  <c r="BR35" i="6"/>
  <c r="BS35" i="6"/>
  <c r="BT35" i="6"/>
  <c r="BU35" i="6"/>
  <c r="BV35" i="6"/>
  <c r="BW35" i="6"/>
  <c r="BM35" i="6"/>
  <c r="BM41" i="6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FY62" i="1"/>
  <c r="FZ62" i="1"/>
  <c r="GA62" i="1"/>
  <c r="GB62" i="1"/>
  <c r="GC62" i="1"/>
  <c r="GD62" i="1"/>
  <c r="GE62" i="1"/>
  <c r="GF62" i="1"/>
  <c r="GG62" i="1"/>
  <c r="GH62" i="1"/>
  <c r="GI62" i="1"/>
  <c r="GJ62" i="1"/>
  <c r="GK62" i="1"/>
  <c r="GL62" i="1"/>
  <c r="GM62" i="1"/>
  <c r="GN62" i="1"/>
  <c r="GO62" i="1"/>
  <c r="GP62" i="1"/>
  <c r="GQ62" i="1"/>
  <c r="GR62" i="1"/>
  <c r="GS62" i="1"/>
  <c r="GT62" i="1"/>
  <c r="GU62" i="1"/>
  <c r="GV62" i="1"/>
  <c r="GW62" i="1"/>
  <c r="GX62" i="1"/>
  <c r="GY62" i="1"/>
  <c r="GZ62" i="1"/>
  <c r="HA62" i="1"/>
  <c r="HB62" i="1"/>
  <c r="HC62" i="1"/>
  <c r="HD62" i="1"/>
  <c r="HE62" i="1"/>
  <c r="HF62" i="1"/>
  <c r="HG62" i="1"/>
  <c r="HH62" i="1"/>
  <c r="HI62" i="1"/>
  <c r="HJ62" i="1"/>
  <c r="HK62" i="1"/>
  <c r="HL62" i="1"/>
  <c r="HM62" i="1"/>
  <c r="HN62" i="1"/>
  <c r="HO62" i="1"/>
  <c r="HP62" i="1"/>
  <c r="HQ62" i="1"/>
  <c r="HR62" i="1"/>
  <c r="HS62" i="1"/>
  <c r="HT62" i="1"/>
  <c r="HU62" i="1"/>
  <c r="HV62" i="1"/>
  <c r="HW62" i="1"/>
  <c r="HX62" i="1"/>
  <c r="HY62" i="1"/>
  <c r="HZ62" i="1"/>
  <c r="IA62" i="1"/>
  <c r="IB62" i="1"/>
  <c r="IC62" i="1"/>
  <c r="ID62" i="1"/>
  <c r="IE62" i="1"/>
  <c r="IF62" i="1"/>
  <c r="IG62" i="1"/>
  <c r="IH62" i="1"/>
  <c r="II62" i="1"/>
  <c r="IJ62" i="1"/>
  <c r="IK62" i="1"/>
  <c r="IL62" i="1"/>
  <c r="IM62" i="1"/>
  <c r="IN62" i="1"/>
  <c r="IO62" i="1"/>
  <c r="IP62" i="1"/>
  <c r="IQ62" i="1"/>
  <c r="IR62" i="1"/>
  <c r="IS62" i="1"/>
  <c r="IT62" i="1"/>
  <c r="IU62" i="1"/>
  <c r="IV62" i="1"/>
  <c r="IW62" i="1"/>
  <c r="IX62" i="1"/>
  <c r="IY62" i="1"/>
  <c r="IZ62" i="1"/>
  <c r="JA62" i="1"/>
  <c r="JB62" i="1"/>
  <c r="JC62" i="1"/>
  <c r="JD62" i="1"/>
  <c r="JE62" i="1"/>
  <c r="JF62" i="1"/>
  <c r="JG62" i="1"/>
  <c r="JH62" i="1"/>
  <c r="JI62" i="1"/>
  <c r="JJ62" i="1"/>
  <c r="JK62" i="1"/>
  <c r="JL62" i="1"/>
  <c r="JM62" i="1"/>
  <c r="JN62" i="1"/>
  <c r="JO62" i="1"/>
  <c r="JP62" i="1"/>
  <c r="JQ62" i="1"/>
  <c r="JR62" i="1"/>
  <c r="JS62" i="1"/>
  <c r="JT62" i="1"/>
  <c r="JU62" i="1"/>
  <c r="JV62" i="1"/>
  <c r="JW62" i="1"/>
  <c r="JX62" i="1"/>
  <c r="JY62" i="1"/>
  <c r="JZ62" i="1"/>
  <c r="KA62" i="1"/>
  <c r="KB62" i="1"/>
  <c r="KC62" i="1"/>
  <c r="KD62" i="1"/>
  <c r="KE62" i="1"/>
  <c r="KF62" i="1"/>
  <c r="KG62" i="1"/>
  <c r="KH62" i="1"/>
  <c r="KI62" i="1"/>
  <c r="KJ62" i="1"/>
  <c r="KK62" i="1"/>
  <c r="KL62" i="1"/>
  <c r="KM62" i="1"/>
  <c r="KN62" i="1"/>
  <c r="KO62" i="1"/>
  <c r="KP62" i="1"/>
  <c r="KQ62" i="1"/>
  <c r="KR62" i="1"/>
  <c r="KS62" i="1"/>
  <c r="KT62" i="1"/>
  <c r="KU62" i="1"/>
  <c r="KV62" i="1"/>
  <c r="KW62" i="1"/>
  <c r="KX62" i="1"/>
  <c r="KY62" i="1"/>
  <c r="KZ62" i="1"/>
  <c r="LA62" i="1"/>
  <c r="LB62" i="1"/>
  <c r="LC62" i="1"/>
  <c r="LD62" i="1"/>
  <c r="LE62" i="1"/>
  <c r="LF62" i="1"/>
  <c r="LG62" i="1"/>
  <c r="LH62" i="1"/>
  <c r="LI62" i="1"/>
  <c r="LJ62" i="1"/>
  <c r="LK62" i="1"/>
  <c r="LL62" i="1"/>
  <c r="LM62" i="1"/>
  <c r="LN62" i="1"/>
  <c r="LO62" i="1"/>
  <c r="LP62" i="1"/>
  <c r="LQ62" i="1"/>
  <c r="LR62" i="1"/>
  <c r="LS62" i="1"/>
  <c r="LT62" i="1"/>
  <c r="LU62" i="1"/>
  <c r="LV62" i="1"/>
  <c r="LW62" i="1"/>
  <c r="LX62" i="1"/>
  <c r="LY62" i="1"/>
  <c r="LZ62" i="1"/>
  <c r="MA62" i="1"/>
  <c r="MB62" i="1"/>
  <c r="MC62" i="1"/>
  <c r="MD62" i="1"/>
  <c r="ME62" i="1"/>
  <c r="MF62" i="1"/>
  <c r="MG62" i="1"/>
  <c r="MH62" i="1"/>
  <c r="MI62" i="1"/>
  <c r="MJ62" i="1"/>
  <c r="MK62" i="1"/>
  <c r="ML62" i="1"/>
  <c r="MM62" i="1"/>
  <c r="MN62" i="1"/>
  <c r="MO62" i="1"/>
  <c r="MP62" i="1"/>
  <c r="MQ62" i="1"/>
  <c r="MR62" i="1"/>
  <c r="MS62" i="1"/>
  <c r="MT62" i="1"/>
  <c r="MU62" i="1"/>
  <c r="MV62" i="1"/>
  <c r="MW62" i="1"/>
  <c r="MX62" i="1"/>
  <c r="MY62" i="1"/>
  <c r="MZ62" i="1"/>
  <c r="NA62" i="1"/>
  <c r="NB62" i="1"/>
  <c r="NC62" i="1"/>
  <c r="ND62" i="1"/>
  <c r="NE62" i="1"/>
  <c r="NF62" i="1"/>
  <c r="NG62" i="1"/>
  <c r="NH62" i="1"/>
  <c r="NI62" i="1"/>
  <c r="NJ62" i="1"/>
  <c r="NK62" i="1"/>
  <c r="NL62" i="1"/>
  <c r="NM62" i="1"/>
  <c r="NN62" i="1"/>
  <c r="NO62" i="1"/>
  <c r="NP62" i="1"/>
  <c r="NQ62" i="1"/>
  <c r="NR62" i="1"/>
  <c r="NS62" i="1"/>
  <c r="NT62" i="1"/>
  <c r="NU62" i="1"/>
  <c r="NV62" i="1"/>
  <c r="NW62" i="1"/>
  <c r="NX62" i="1"/>
  <c r="NY62" i="1"/>
  <c r="NZ62" i="1"/>
  <c r="OA62" i="1"/>
  <c r="OB62" i="1"/>
  <c r="OC62" i="1"/>
  <c r="OD62" i="1"/>
  <c r="OE62" i="1"/>
  <c r="OF62" i="1"/>
  <c r="OG62" i="1"/>
  <c r="OH62" i="1"/>
  <c r="OI62" i="1"/>
  <c r="OJ62" i="1"/>
  <c r="OK62" i="1"/>
  <c r="OL62" i="1"/>
  <c r="OM62" i="1"/>
  <c r="ON62" i="1"/>
  <c r="OO62" i="1"/>
  <c r="OP62" i="1"/>
  <c r="OQ62" i="1"/>
  <c r="OR62" i="1"/>
  <c r="OS62" i="1"/>
  <c r="OT62" i="1"/>
  <c r="OU62" i="1"/>
  <c r="OV62" i="1"/>
  <c r="OW62" i="1"/>
  <c r="OX62" i="1"/>
  <c r="OY62" i="1"/>
  <c r="OZ62" i="1"/>
  <c r="PA62" i="1"/>
  <c r="PB62" i="1"/>
  <c r="PC62" i="1"/>
  <c r="PD62" i="1"/>
  <c r="PE62" i="1"/>
  <c r="PF62" i="1"/>
  <c r="PG62" i="1"/>
  <c r="PH62" i="1"/>
  <c r="PI62" i="1"/>
  <c r="PJ62" i="1"/>
  <c r="PK62" i="1"/>
  <c r="PL62" i="1"/>
  <c r="PM62" i="1"/>
  <c r="PN62" i="1"/>
  <c r="PO62" i="1"/>
  <c r="PP62" i="1"/>
  <c r="PQ62" i="1"/>
  <c r="PR62" i="1"/>
  <c r="PS62" i="1"/>
  <c r="PT62" i="1"/>
  <c r="PU62" i="1"/>
  <c r="PV62" i="1"/>
  <c r="PW62" i="1"/>
  <c r="PX62" i="1"/>
  <c r="PY62" i="1"/>
  <c r="PZ62" i="1"/>
  <c r="QA62" i="1"/>
  <c r="QB62" i="1"/>
  <c r="QC62" i="1"/>
  <c r="QD62" i="1"/>
  <c r="QE62" i="1"/>
  <c r="QF62" i="1"/>
  <c r="QG62" i="1"/>
  <c r="QH62" i="1"/>
  <c r="QI62" i="1"/>
  <c r="QJ62" i="1"/>
  <c r="QK62" i="1"/>
  <c r="QL62" i="1"/>
  <c r="QM62" i="1"/>
  <c r="QN62" i="1"/>
  <c r="QO62" i="1"/>
  <c r="QP62" i="1"/>
  <c r="QQ62" i="1"/>
  <c r="QR62" i="1"/>
  <c r="QS62" i="1"/>
  <c r="QT62" i="1"/>
  <c r="QU62" i="1"/>
  <c r="QV62" i="1"/>
  <c r="QW62" i="1"/>
  <c r="QX62" i="1"/>
  <c r="QY62" i="1"/>
  <c r="QZ62" i="1"/>
  <c r="RA62" i="1"/>
  <c r="RB62" i="1"/>
  <c r="RC62" i="1"/>
  <c r="RD62" i="1"/>
  <c r="RE62" i="1"/>
  <c r="RF62" i="1"/>
  <c r="RG62" i="1"/>
  <c r="RH62" i="1"/>
  <c r="RI62" i="1"/>
  <c r="RJ62" i="1"/>
  <c r="RK62" i="1"/>
  <c r="RL62" i="1"/>
  <c r="RM62" i="1"/>
  <c r="RN62" i="1"/>
  <c r="RO62" i="1"/>
  <c r="RP62" i="1"/>
  <c r="RQ62" i="1"/>
  <c r="RR62" i="1"/>
  <c r="RS62" i="1"/>
  <c r="RT62" i="1"/>
  <c r="RU62" i="1"/>
  <c r="RV62" i="1"/>
  <c r="RW62" i="1"/>
  <c r="RX62" i="1"/>
  <c r="RY62" i="1"/>
  <c r="RZ62" i="1"/>
  <c r="SA62" i="1"/>
  <c r="SB62" i="1"/>
  <c r="SC62" i="1"/>
  <c r="SD62" i="1"/>
  <c r="SE62" i="1"/>
  <c r="SF62" i="1"/>
  <c r="SG62" i="1"/>
  <c r="SH62" i="1"/>
  <c r="SI62" i="1"/>
  <c r="SJ62" i="1"/>
  <c r="SK62" i="1"/>
  <c r="SL62" i="1"/>
  <c r="SM62" i="1"/>
  <c r="SN62" i="1"/>
  <c r="SO62" i="1"/>
  <c r="SP62" i="1"/>
  <c r="SQ62" i="1"/>
  <c r="SR62" i="1"/>
  <c r="SS62" i="1"/>
  <c r="ST62" i="1"/>
  <c r="SU62" i="1"/>
  <c r="SV62" i="1"/>
  <c r="SW62" i="1"/>
  <c r="SX62" i="1"/>
  <c r="SY62" i="1"/>
  <c r="SZ62" i="1"/>
  <c r="TA62" i="1"/>
  <c r="TB62" i="1"/>
  <c r="TC62" i="1"/>
  <c r="TD62" i="1"/>
  <c r="TE62" i="1"/>
  <c r="TF62" i="1"/>
  <c r="TG62" i="1"/>
  <c r="TH62" i="1"/>
  <c r="TI62" i="1"/>
  <c r="TJ62" i="1"/>
  <c r="TK62" i="1"/>
  <c r="TL62" i="1"/>
  <c r="TM62" i="1"/>
  <c r="TN62" i="1"/>
  <c r="TO62" i="1"/>
  <c r="TP62" i="1"/>
  <c r="TQ62" i="1"/>
  <c r="TR62" i="1"/>
  <c r="TS62" i="1"/>
  <c r="TT62" i="1"/>
  <c r="TU62" i="1"/>
  <c r="TV62" i="1"/>
  <c r="TW62" i="1"/>
  <c r="TX62" i="1"/>
  <c r="TY62" i="1"/>
  <c r="TZ62" i="1"/>
  <c r="UA62" i="1"/>
  <c r="UB62" i="1"/>
  <c r="UC62" i="1"/>
  <c r="UD62" i="1"/>
  <c r="UE62" i="1"/>
  <c r="UF62" i="1"/>
  <c r="UG62" i="1"/>
  <c r="UH62" i="1"/>
  <c r="UI62" i="1"/>
  <c r="UJ62" i="1"/>
  <c r="UK62" i="1"/>
  <c r="UL62" i="1"/>
  <c r="UM62" i="1"/>
  <c r="UN62" i="1"/>
  <c r="UO62" i="1"/>
  <c r="UP62" i="1"/>
  <c r="UQ62" i="1"/>
  <c r="UR62" i="1"/>
  <c r="US62" i="1"/>
  <c r="UT62" i="1"/>
  <c r="UU62" i="1"/>
  <c r="UV62" i="1"/>
  <c r="UW62" i="1"/>
  <c r="UX62" i="1"/>
  <c r="UY62" i="1"/>
  <c r="UZ62" i="1"/>
  <c r="VA62" i="1"/>
  <c r="VB62" i="1"/>
  <c r="VC62" i="1"/>
  <c r="VD62" i="1"/>
  <c r="VE62" i="1"/>
  <c r="VF62" i="1"/>
  <c r="VG62" i="1"/>
  <c r="VH62" i="1"/>
  <c r="VI62" i="1"/>
  <c r="VJ62" i="1"/>
  <c r="VK62" i="1"/>
  <c r="VL62" i="1"/>
  <c r="VM62" i="1"/>
  <c r="VN62" i="1"/>
  <c r="VO62" i="1"/>
  <c r="VP62" i="1"/>
  <c r="VQ62" i="1"/>
  <c r="VR62" i="1"/>
  <c r="VS62" i="1"/>
  <c r="VT62" i="1"/>
  <c r="VU62" i="1"/>
  <c r="VV62" i="1"/>
  <c r="VW62" i="1"/>
  <c r="VX62" i="1"/>
  <c r="VY62" i="1"/>
  <c r="VZ62" i="1"/>
  <c r="WA62" i="1"/>
  <c r="WB62" i="1"/>
  <c r="WC62" i="1"/>
  <c r="WD62" i="1"/>
  <c r="WE62" i="1"/>
  <c r="WF62" i="1"/>
  <c r="WG62" i="1"/>
  <c r="WH62" i="1"/>
  <c r="WI62" i="1"/>
  <c r="WJ62" i="1"/>
  <c r="WK62" i="1"/>
  <c r="WL62" i="1"/>
  <c r="WM62" i="1"/>
  <c r="WN62" i="1"/>
  <c r="WO62" i="1"/>
  <c r="WP62" i="1"/>
  <c r="WQ62" i="1"/>
  <c r="WR62" i="1"/>
  <c r="WS62" i="1"/>
  <c r="WT62" i="1"/>
  <c r="WU62" i="1"/>
  <c r="WV62" i="1"/>
  <c r="WW62" i="1"/>
  <c r="WX62" i="1"/>
  <c r="WY62" i="1"/>
  <c r="WZ62" i="1"/>
  <c r="XA62" i="1"/>
  <c r="XB62" i="1"/>
  <c r="XC62" i="1"/>
  <c r="XD62" i="1"/>
  <c r="XE62" i="1"/>
  <c r="XF62" i="1"/>
  <c r="XG62" i="1"/>
  <c r="XH62" i="1"/>
  <c r="XI62" i="1"/>
  <c r="XJ62" i="1"/>
  <c r="XK62" i="1"/>
  <c r="XL62" i="1"/>
  <c r="XM62" i="1"/>
  <c r="XN62" i="1"/>
  <c r="XO62" i="1"/>
  <c r="XP62" i="1"/>
  <c r="XQ62" i="1"/>
  <c r="XR62" i="1"/>
  <c r="XS62" i="1"/>
  <c r="XT62" i="1"/>
  <c r="XU62" i="1"/>
  <c r="XV62" i="1"/>
  <c r="XW62" i="1"/>
  <c r="XX62" i="1"/>
  <c r="XY62" i="1"/>
  <c r="XZ62" i="1"/>
  <c r="YA62" i="1"/>
  <c r="YB62" i="1"/>
  <c r="YC62" i="1"/>
  <c r="YD62" i="1"/>
  <c r="YE62" i="1"/>
  <c r="YF62" i="1"/>
  <c r="YG62" i="1"/>
  <c r="YH62" i="1"/>
  <c r="YI62" i="1"/>
  <c r="YJ62" i="1"/>
  <c r="YK62" i="1"/>
  <c r="YL62" i="1"/>
  <c r="YM62" i="1"/>
  <c r="YN62" i="1"/>
  <c r="YO62" i="1"/>
  <c r="YP62" i="1"/>
  <c r="YQ62" i="1"/>
  <c r="YR62" i="1"/>
  <c r="YS62" i="1"/>
  <c r="YT62" i="1"/>
  <c r="YU62" i="1"/>
  <c r="YV62" i="1"/>
  <c r="YW62" i="1"/>
  <c r="YX62" i="1"/>
  <c r="YY62" i="1"/>
  <c r="YZ62" i="1"/>
  <c r="ZA62" i="1"/>
  <c r="ZB62" i="1"/>
  <c r="ZC62" i="1"/>
  <c r="ZD62" i="1"/>
  <c r="ZE62" i="1"/>
  <c r="ZF62" i="1"/>
  <c r="ZG62" i="1"/>
  <c r="ZH62" i="1"/>
  <c r="ZI62" i="1"/>
  <c r="ZJ62" i="1"/>
  <c r="ZK62" i="1"/>
  <c r="ZL62" i="1"/>
  <c r="ZM62" i="1"/>
  <c r="ZN62" i="1"/>
  <c r="ZO62" i="1"/>
  <c r="ZP62" i="1"/>
  <c r="ZQ62" i="1"/>
  <c r="ZR62" i="1"/>
  <c r="ZS62" i="1"/>
  <c r="ZT62" i="1"/>
  <c r="ZU62" i="1"/>
  <c r="ZV62" i="1"/>
  <c r="ZW62" i="1"/>
  <c r="ZX62" i="1"/>
  <c r="ZY62" i="1"/>
  <c r="ZZ62" i="1"/>
  <c r="AAA62" i="1"/>
  <c r="AAB62" i="1"/>
  <c r="AAC62" i="1"/>
  <c r="AAD62" i="1"/>
  <c r="AAE62" i="1"/>
  <c r="AAF62" i="1"/>
  <c r="AAG62" i="1"/>
  <c r="AAH62" i="1"/>
  <c r="AAI62" i="1"/>
  <c r="AAJ62" i="1"/>
  <c r="AAK62" i="1"/>
  <c r="AAL62" i="1"/>
  <c r="AAM62" i="1"/>
  <c r="AAN62" i="1"/>
  <c r="AAO62" i="1"/>
  <c r="AAP62" i="1"/>
  <c r="AAQ62" i="1"/>
  <c r="AAR62" i="1"/>
  <c r="AAS62" i="1"/>
  <c r="AAT62" i="1"/>
  <c r="AAU62" i="1"/>
  <c r="AAV62" i="1"/>
  <c r="AAW62" i="1"/>
  <c r="AAX62" i="1"/>
  <c r="AAY62" i="1"/>
  <c r="AAZ62" i="1"/>
  <c r="ABA62" i="1"/>
  <c r="ABB62" i="1"/>
  <c r="ABC62" i="1"/>
  <c r="ABD62" i="1"/>
  <c r="ABE62" i="1"/>
  <c r="ABF62" i="1"/>
  <c r="ABG62" i="1"/>
  <c r="ABH62" i="1"/>
  <c r="ABI62" i="1"/>
  <c r="ABJ62" i="1"/>
  <c r="ABK62" i="1"/>
  <c r="ABL62" i="1"/>
  <c r="ABM62" i="1"/>
  <c r="ABN62" i="1"/>
  <c r="ABO62" i="1"/>
  <c r="ABP62" i="1"/>
  <c r="ABQ62" i="1"/>
  <c r="ABR62" i="1"/>
  <c r="ABS62" i="1"/>
  <c r="ABT62" i="1"/>
  <c r="ABU62" i="1"/>
  <c r="ABV62" i="1"/>
  <c r="ABW62" i="1"/>
  <c r="ABX62" i="1"/>
  <c r="ABY62" i="1"/>
  <c r="ABZ62" i="1"/>
  <c r="ACA62" i="1"/>
  <c r="ACB62" i="1"/>
  <c r="ACC62" i="1"/>
  <c r="ACD62" i="1"/>
  <c r="ACE62" i="1"/>
  <c r="ACF62" i="1"/>
  <c r="ACG62" i="1"/>
  <c r="ACH62" i="1"/>
  <c r="ACI62" i="1"/>
  <c r="ACJ62" i="1"/>
  <c r="ACK62" i="1"/>
  <c r="ACL62" i="1"/>
  <c r="ACM62" i="1"/>
  <c r="ACN62" i="1"/>
  <c r="ACO62" i="1"/>
  <c r="ACP62" i="1"/>
  <c r="ACQ62" i="1"/>
  <c r="ACR62" i="1"/>
  <c r="ACS62" i="1"/>
  <c r="ACT62" i="1"/>
  <c r="ACU62" i="1"/>
  <c r="ACV62" i="1"/>
  <c r="ACW62" i="1"/>
  <c r="ACX62" i="1"/>
  <c r="ACY62" i="1"/>
  <c r="ACZ62" i="1"/>
  <c r="ADA62" i="1"/>
  <c r="ADB62" i="1"/>
  <c r="ADC62" i="1"/>
  <c r="ADD62" i="1"/>
  <c r="ADE62" i="1"/>
  <c r="ADF62" i="1"/>
  <c r="ADG62" i="1"/>
  <c r="ADH62" i="1"/>
  <c r="ADI62" i="1"/>
  <c r="ADJ62" i="1"/>
  <c r="ADK62" i="1"/>
  <c r="ADL62" i="1"/>
  <c r="ADM62" i="1"/>
  <c r="ADN62" i="1"/>
  <c r="ADO62" i="1"/>
  <c r="ADP62" i="1"/>
  <c r="ADQ62" i="1"/>
  <c r="ADR62" i="1"/>
  <c r="ADS62" i="1"/>
  <c r="ADT62" i="1"/>
  <c r="ADU62" i="1"/>
  <c r="ADV62" i="1"/>
  <c r="ADW62" i="1"/>
  <c r="ADX62" i="1"/>
  <c r="ADY62" i="1"/>
  <c r="ADZ62" i="1"/>
  <c r="AEA62" i="1"/>
  <c r="AEB62" i="1"/>
  <c r="AEC62" i="1"/>
  <c r="AED62" i="1"/>
  <c r="AEE62" i="1"/>
  <c r="AEF62" i="1"/>
  <c r="AEG62" i="1"/>
  <c r="AEH62" i="1"/>
  <c r="AEI62" i="1"/>
  <c r="AEJ62" i="1"/>
  <c r="AEK62" i="1"/>
  <c r="AEL62" i="1"/>
  <c r="AEM62" i="1"/>
  <c r="AEN62" i="1"/>
  <c r="AEO62" i="1"/>
  <c r="AEP62" i="1"/>
  <c r="AEQ62" i="1"/>
  <c r="AER62" i="1"/>
  <c r="AES62" i="1"/>
  <c r="AET62" i="1"/>
  <c r="AEU62" i="1"/>
  <c r="AEV62" i="1"/>
  <c r="AEW62" i="1"/>
  <c r="AEX62" i="1"/>
  <c r="AEY62" i="1"/>
  <c r="AEZ62" i="1"/>
  <c r="AFA62" i="1"/>
  <c r="AFB62" i="1"/>
  <c r="AFC62" i="1"/>
  <c r="AFD62" i="1"/>
  <c r="AFE62" i="1"/>
  <c r="AFF62" i="1"/>
  <c r="AFG62" i="1"/>
  <c r="AFH62" i="1"/>
  <c r="AFI62" i="1"/>
  <c r="AFJ62" i="1"/>
  <c r="AFK62" i="1"/>
  <c r="AFL62" i="1"/>
  <c r="AFM62" i="1"/>
  <c r="AFN62" i="1"/>
  <c r="AFO62" i="1"/>
  <c r="AFP62" i="1"/>
  <c r="AFQ62" i="1"/>
  <c r="AFR62" i="1"/>
  <c r="AFS62" i="1"/>
  <c r="AFT62" i="1"/>
  <c r="AFU62" i="1"/>
  <c r="AFV62" i="1"/>
  <c r="AFW62" i="1"/>
  <c r="AFX62" i="1"/>
  <c r="AFY62" i="1"/>
  <c r="AFZ62" i="1"/>
  <c r="AGA62" i="1"/>
  <c r="AGB62" i="1"/>
  <c r="AGC62" i="1"/>
  <c r="AGD62" i="1"/>
  <c r="AGE62" i="1"/>
  <c r="AGF62" i="1"/>
  <c r="AGG62" i="1"/>
  <c r="AGH62" i="1"/>
  <c r="AGI62" i="1"/>
  <c r="AGJ62" i="1"/>
  <c r="AGK62" i="1"/>
  <c r="AGL62" i="1"/>
  <c r="AGM62" i="1"/>
  <c r="AGN62" i="1"/>
  <c r="AGO62" i="1"/>
  <c r="AGP62" i="1"/>
  <c r="AGQ62" i="1"/>
  <c r="AGR62" i="1"/>
  <c r="AGS62" i="1"/>
  <c r="AGT62" i="1"/>
  <c r="AGU62" i="1"/>
  <c r="C62" i="1"/>
  <c r="D59" i="1"/>
  <c r="D92" i="1"/>
  <c r="E59" i="1"/>
  <c r="E92" i="1"/>
  <c r="F59" i="1"/>
  <c r="F92" i="1"/>
  <c r="G59" i="1"/>
  <c r="G92" i="1"/>
  <c r="H59" i="1"/>
  <c r="H92" i="1"/>
  <c r="I59" i="1"/>
  <c r="I92" i="1"/>
  <c r="J59" i="1"/>
  <c r="J92" i="1"/>
  <c r="K59" i="1"/>
  <c r="K92" i="1"/>
  <c r="L59" i="1"/>
  <c r="L92" i="1"/>
  <c r="M59" i="1"/>
  <c r="M92" i="1"/>
  <c r="N59" i="1"/>
  <c r="N92" i="1"/>
  <c r="O59" i="1"/>
  <c r="O92" i="1"/>
  <c r="P59" i="1"/>
  <c r="P92" i="1"/>
  <c r="Q59" i="1"/>
  <c r="Q92" i="1"/>
  <c r="R59" i="1"/>
  <c r="R92" i="1"/>
  <c r="S59" i="1"/>
  <c r="S92" i="1"/>
  <c r="T59" i="1"/>
  <c r="T92" i="1"/>
  <c r="U59" i="1"/>
  <c r="U92" i="1"/>
  <c r="V59" i="1"/>
  <c r="V92" i="1"/>
  <c r="W59" i="1"/>
  <c r="W92" i="1"/>
  <c r="X59" i="1"/>
  <c r="X92" i="1"/>
  <c r="Y59" i="1"/>
  <c r="Y92" i="1"/>
  <c r="Z59" i="1"/>
  <c r="Z92" i="1"/>
  <c r="AA59" i="1"/>
  <c r="AA92" i="1"/>
  <c r="AB59" i="1"/>
  <c r="AB92" i="1"/>
  <c r="AC59" i="1"/>
  <c r="AC92" i="1"/>
  <c r="AD59" i="1"/>
  <c r="AD92" i="1"/>
  <c r="AE59" i="1"/>
  <c r="AE92" i="1"/>
  <c r="AF59" i="1"/>
  <c r="AF92" i="1"/>
  <c r="AG59" i="1"/>
  <c r="AG92" i="1"/>
  <c r="AH59" i="1"/>
  <c r="AH92" i="1"/>
  <c r="AI59" i="1"/>
  <c r="AI92" i="1"/>
  <c r="AJ59" i="1"/>
  <c r="AJ92" i="1"/>
  <c r="AK59" i="1"/>
  <c r="AK92" i="1"/>
  <c r="AL59" i="1"/>
  <c r="AL92" i="1"/>
  <c r="AM59" i="1"/>
  <c r="AM92" i="1"/>
  <c r="AN59" i="1"/>
  <c r="AN92" i="1"/>
  <c r="AO59" i="1"/>
  <c r="AO92" i="1"/>
  <c r="AP59" i="1"/>
  <c r="AP92" i="1"/>
  <c r="AQ59" i="1"/>
  <c r="AQ92" i="1"/>
  <c r="AR59" i="1"/>
  <c r="AR92" i="1"/>
  <c r="AS59" i="1"/>
  <c r="AS92" i="1"/>
  <c r="AT59" i="1"/>
  <c r="AT92" i="1"/>
  <c r="AU59" i="1"/>
  <c r="AU92" i="1"/>
  <c r="AV59" i="1"/>
  <c r="AV92" i="1"/>
  <c r="AW59" i="1"/>
  <c r="AW92" i="1"/>
  <c r="AX59" i="1"/>
  <c r="AX92" i="1"/>
  <c r="AY59" i="1"/>
  <c r="AY92" i="1"/>
  <c r="AZ59" i="1"/>
  <c r="AZ92" i="1"/>
  <c r="BA59" i="1"/>
  <c r="BA92" i="1"/>
  <c r="BB59" i="1"/>
  <c r="BB92" i="1"/>
  <c r="BC59" i="1"/>
  <c r="BC92" i="1"/>
  <c r="BD59" i="1"/>
  <c r="BD92" i="1"/>
  <c r="BE59" i="1"/>
  <c r="BE92" i="1"/>
  <c r="BF59" i="1"/>
  <c r="BF92" i="1"/>
  <c r="BG59" i="1"/>
  <c r="BG92" i="1"/>
  <c r="BH59" i="1"/>
  <c r="BH92" i="1"/>
  <c r="BI59" i="1"/>
  <c r="BI92" i="1"/>
  <c r="BJ59" i="1"/>
  <c r="BJ92" i="1"/>
  <c r="BK59" i="1"/>
  <c r="BK92" i="1"/>
  <c r="BL59" i="1"/>
  <c r="BL92" i="1"/>
  <c r="BM59" i="1"/>
  <c r="BM92" i="1"/>
  <c r="BN59" i="1"/>
  <c r="BN92" i="1"/>
  <c r="BO59" i="1"/>
  <c r="BO92" i="1"/>
  <c r="BP59" i="1"/>
  <c r="BP92" i="1"/>
  <c r="BQ59" i="1"/>
  <c r="BQ92" i="1"/>
  <c r="BR59" i="1"/>
  <c r="BR92" i="1"/>
  <c r="BS59" i="1"/>
  <c r="BS92" i="1"/>
  <c r="BT59" i="1"/>
  <c r="BT92" i="1"/>
  <c r="BU59" i="1"/>
  <c r="BU92" i="1"/>
  <c r="BV59" i="1"/>
  <c r="BV92" i="1"/>
  <c r="BW59" i="1"/>
  <c r="BW92" i="1"/>
  <c r="BX59" i="1"/>
  <c r="BX92" i="1"/>
  <c r="BY59" i="1"/>
  <c r="BY92" i="1"/>
  <c r="BZ59" i="1"/>
  <c r="BZ92" i="1"/>
  <c r="CA59" i="1"/>
  <c r="CA92" i="1"/>
  <c r="CB59" i="1"/>
  <c r="CB92" i="1"/>
  <c r="CC59" i="1"/>
  <c r="CC92" i="1"/>
  <c r="CD59" i="1"/>
  <c r="CD92" i="1"/>
  <c r="CE59" i="1"/>
  <c r="CE92" i="1"/>
  <c r="CF59" i="1"/>
  <c r="CF92" i="1"/>
  <c r="CG59" i="1"/>
  <c r="CG92" i="1"/>
  <c r="CH59" i="1"/>
  <c r="CH92" i="1"/>
  <c r="CI59" i="1"/>
  <c r="CI92" i="1"/>
  <c r="CJ59" i="1"/>
  <c r="CJ92" i="1"/>
  <c r="CK59" i="1"/>
  <c r="CK92" i="1"/>
  <c r="CL59" i="1"/>
  <c r="CL92" i="1"/>
  <c r="CM59" i="1"/>
  <c r="CM92" i="1"/>
  <c r="CN59" i="1"/>
  <c r="CN92" i="1"/>
  <c r="CO59" i="1"/>
  <c r="CO92" i="1"/>
  <c r="CP59" i="1"/>
  <c r="CP92" i="1"/>
  <c r="CQ59" i="1"/>
  <c r="CQ92" i="1"/>
  <c r="CR59" i="1"/>
  <c r="CR92" i="1"/>
  <c r="CS59" i="1"/>
  <c r="CS92" i="1"/>
  <c r="CT59" i="1"/>
  <c r="CT92" i="1"/>
  <c r="CU59" i="1"/>
  <c r="CU92" i="1"/>
  <c r="CV59" i="1"/>
  <c r="CV92" i="1"/>
  <c r="CW59" i="1"/>
  <c r="CW92" i="1"/>
  <c r="CX59" i="1"/>
  <c r="CX92" i="1"/>
  <c r="CY59" i="1"/>
  <c r="CY92" i="1"/>
  <c r="CZ59" i="1"/>
  <c r="CZ92" i="1"/>
  <c r="DA59" i="1"/>
  <c r="DA92" i="1"/>
  <c r="DB59" i="1"/>
  <c r="DB92" i="1"/>
  <c r="DC59" i="1"/>
  <c r="DC92" i="1"/>
  <c r="DD59" i="1"/>
  <c r="DD92" i="1"/>
  <c r="DE59" i="1"/>
  <c r="DE92" i="1"/>
  <c r="DF59" i="1"/>
  <c r="DF92" i="1"/>
  <c r="DG59" i="1"/>
  <c r="DG92" i="1"/>
  <c r="DH59" i="1"/>
  <c r="DH92" i="1"/>
  <c r="DI59" i="1"/>
  <c r="DI92" i="1"/>
  <c r="DJ59" i="1"/>
  <c r="DJ92" i="1"/>
  <c r="DK59" i="1"/>
  <c r="DK92" i="1"/>
  <c r="DL59" i="1"/>
  <c r="DL92" i="1"/>
  <c r="DM59" i="1"/>
  <c r="DM92" i="1"/>
  <c r="DN59" i="1"/>
  <c r="DN92" i="1"/>
  <c r="DO59" i="1"/>
  <c r="DO92" i="1"/>
  <c r="DP59" i="1"/>
  <c r="DP92" i="1"/>
  <c r="DQ59" i="1"/>
  <c r="DQ92" i="1"/>
  <c r="DR59" i="1"/>
  <c r="DR92" i="1"/>
  <c r="DS59" i="1"/>
  <c r="DS92" i="1"/>
  <c r="DT59" i="1"/>
  <c r="DT92" i="1"/>
  <c r="DU59" i="1"/>
  <c r="DU92" i="1"/>
  <c r="DV59" i="1"/>
  <c r="DV92" i="1"/>
  <c r="DW59" i="1"/>
  <c r="DW92" i="1"/>
  <c r="DX59" i="1"/>
  <c r="DX92" i="1"/>
  <c r="DY59" i="1"/>
  <c r="DY92" i="1"/>
  <c r="DZ59" i="1"/>
  <c r="DZ92" i="1"/>
  <c r="EA59" i="1"/>
  <c r="EA92" i="1"/>
  <c r="EB59" i="1"/>
  <c r="EB92" i="1"/>
  <c r="EC59" i="1"/>
  <c r="EC92" i="1"/>
  <c r="ED59" i="1"/>
  <c r="ED92" i="1"/>
  <c r="EE59" i="1"/>
  <c r="EE92" i="1"/>
  <c r="EF59" i="1"/>
  <c r="EF92" i="1"/>
  <c r="EG59" i="1"/>
  <c r="EG92" i="1"/>
  <c r="EH59" i="1"/>
  <c r="EH92" i="1"/>
  <c r="EI59" i="1"/>
  <c r="EI92" i="1"/>
  <c r="EJ59" i="1"/>
  <c r="EJ92" i="1"/>
  <c r="EK59" i="1"/>
  <c r="EK92" i="1"/>
  <c r="EL59" i="1"/>
  <c r="EL92" i="1"/>
  <c r="EM59" i="1"/>
  <c r="EM92" i="1"/>
  <c r="EN59" i="1"/>
  <c r="EN92" i="1"/>
  <c r="EO59" i="1"/>
  <c r="EO92" i="1"/>
  <c r="EP59" i="1"/>
  <c r="EP92" i="1"/>
  <c r="EQ59" i="1"/>
  <c r="EQ92" i="1"/>
  <c r="ER59" i="1"/>
  <c r="ER92" i="1"/>
  <c r="ES59" i="1"/>
  <c r="ES92" i="1"/>
  <c r="ET59" i="1"/>
  <c r="ET92" i="1"/>
  <c r="EU59" i="1"/>
  <c r="EU92" i="1"/>
  <c r="EV59" i="1"/>
  <c r="EV92" i="1"/>
  <c r="EW59" i="1"/>
  <c r="EW92" i="1"/>
  <c r="EX59" i="1"/>
  <c r="EX92" i="1"/>
  <c r="EY59" i="1"/>
  <c r="EY92" i="1"/>
  <c r="EZ59" i="1"/>
  <c r="EZ92" i="1"/>
  <c r="FA59" i="1"/>
  <c r="FA92" i="1"/>
  <c r="FB59" i="1"/>
  <c r="FB92" i="1"/>
  <c r="FC59" i="1"/>
  <c r="FC92" i="1"/>
  <c r="FD59" i="1"/>
  <c r="FD92" i="1"/>
  <c r="FE59" i="1"/>
  <c r="FE92" i="1"/>
  <c r="FF59" i="1"/>
  <c r="FF92" i="1"/>
  <c r="FG59" i="1"/>
  <c r="FG92" i="1"/>
  <c r="FH59" i="1"/>
  <c r="FH92" i="1"/>
  <c r="FI59" i="1"/>
  <c r="FI92" i="1"/>
  <c r="FJ59" i="1"/>
  <c r="FJ92" i="1"/>
  <c r="FK59" i="1"/>
  <c r="FK92" i="1"/>
  <c r="FL59" i="1"/>
  <c r="FL92" i="1"/>
  <c r="FM59" i="1"/>
  <c r="FM92" i="1"/>
  <c r="FN59" i="1"/>
  <c r="FN92" i="1"/>
  <c r="FO59" i="1"/>
  <c r="FO92" i="1"/>
  <c r="FP59" i="1"/>
  <c r="FP92" i="1"/>
  <c r="FQ59" i="1"/>
  <c r="FQ92" i="1"/>
  <c r="FR59" i="1"/>
  <c r="FR92" i="1"/>
  <c r="FS59" i="1"/>
  <c r="FS92" i="1"/>
  <c r="FT59" i="1"/>
  <c r="FT92" i="1"/>
  <c r="FU59" i="1"/>
  <c r="FU92" i="1"/>
  <c r="FV59" i="1"/>
  <c r="FV92" i="1"/>
  <c r="FW59" i="1"/>
  <c r="FW92" i="1"/>
  <c r="FX59" i="1"/>
  <c r="FX92" i="1"/>
  <c r="FY59" i="1"/>
  <c r="FY92" i="1"/>
  <c r="FZ59" i="1"/>
  <c r="FZ92" i="1"/>
  <c r="GA59" i="1"/>
  <c r="GA92" i="1"/>
  <c r="GB59" i="1"/>
  <c r="GB92" i="1"/>
  <c r="GC59" i="1"/>
  <c r="GC92" i="1"/>
  <c r="GD59" i="1"/>
  <c r="GD92" i="1"/>
  <c r="GE59" i="1"/>
  <c r="GE92" i="1"/>
  <c r="GF59" i="1"/>
  <c r="GF92" i="1"/>
  <c r="GG59" i="1"/>
  <c r="GG92" i="1"/>
  <c r="GH59" i="1"/>
  <c r="GH92" i="1"/>
  <c r="GI59" i="1"/>
  <c r="GI92" i="1"/>
  <c r="GJ59" i="1"/>
  <c r="GJ92" i="1"/>
  <c r="GK59" i="1"/>
  <c r="GK92" i="1"/>
  <c r="GL59" i="1"/>
  <c r="GL92" i="1"/>
  <c r="GM59" i="1"/>
  <c r="GM92" i="1"/>
  <c r="GN59" i="1"/>
  <c r="GN92" i="1"/>
  <c r="GO59" i="1"/>
  <c r="GO92" i="1"/>
  <c r="GP59" i="1"/>
  <c r="GP92" i="1"/>
  <c r="GQ59" i="1"/>
  <c r="GQ92" i="1"/>
  <c r="GR59" i="1"/>
  <c r="GR92" i="1"/>
  <c r="GS59" i="1"/>
  <c r="GS92" i="1"/>
  <c r="GT59" i="1"/>
  <c r="GT92" i="1"/>
  <c r="GU59" i="1"/>
  <c r="GU92" i="1"/>
  <c r="GV59" i="1"/>
  <c r="GV92" i="1"/>
  <c r="GW59" i="1"/>
  <c r="GW92" i="1"/>
  <c r="GX59" i="1"/>
  <c r="GX92" i="1"/>
  <c r="GY59" i="1"/>
  <c r="GY92" i="1"/>
  <c r="GZ59" i="1"/>
  <c r="GZ92" i="1"/>
  <c r="HA59" i="1"/>
  <c r="HA92" i="1"/>
  <c r="HB59" i="1"/>
  <c r="HB92" i="1"/>
  <c r="HC59" i="1"/>
  <c r="HC92" i="1"/>
  <c r="HD59" i="1"/>
  <c r="HD92" i="1"/>
  <c r="HE59" i="1"/>
  <c r="HE92" i="1"/>
  <c r="HF59" i="1"/>
  <c r="HF92" i="1"/>
  <c r="HG59" i="1"/>
  <c r="HG92" i="1"/>
  <c r="HH59" i="1"/>
  <c r="HH92" i="1"/>
  <c r="HI59" i="1"/>
  <c r="HI92" i="1"/>
  <c r="HJ59" i="1"/>
  <c r="HJ92" i="1"/>
  <c r="HK59" i="1"/>
  <c r="HK92" i="1"/>
  <c r="HL59" i="1"/>
  <c r="HL92" i="1"/>
  <c r="HM59" i="1"/>
  <c r="HM92" i="1"/>
  <c r="HN59" i="1"/>
  <c r="HN92" i="1"/>
  <c r="HO59" i="1"/>
  <c r="HO92" i="1"/>
  <c r="HP59" i="1"/>
  <c r="HP92" i="1"/>
  <c r="HQ59" i="1"/>
  <c r="HQ92" i="1"/>
  <c r="HR59" i="1"/>
  <c r="HR92" i="1"/>
  <c r="HS59" i="1"/>
  <c r="HS92" i="1"/>
  <c r="HT59" i="1"/>
  <c r="HT92" i="1"/>
  <c r="HU59" i="1"/>
  <c r="HU92" i="1"/>
  <c r="HV59" i="1"/>
  <c r="HV92" i="1"/>
  <c r="HW59" i="1"/>
  <c r="HW92" i="1"/>
  <c r="HX59" i="1"/>
  <c r="HX92" i="1"/>
  <c r="HY59" i="1"/>
  <c r="HY92" i="1"/>
  <c r="HZ59" i="1"/>
  <c r="HZ92" i="1"/>
  <c r="IA59" i="1"/>
  <c r="IA92" i="1"/>
  <c r="IB59" i="1"/>
  <c r="IB92" i="1"/>
  <c r="IC59" i="1"/>
  <c r="IC92" i="1"/>
  <c r="ID59" i="1"/>
  <c r="ID92" i="1"/>
  <c r="IE59" i="1"/>
  <c r="IE92" i="1"/>
  <c r="IF59" i="1"/>
  <c r="IF92" i="1"/>
  <c r="IG59" i="1"/>
  <c r="IG92" i="1"/>
  <c r="IH59" i="1"/>
  <c r="IH92" i="1"/>
  <c r="II59" i="1"/>
  <c r="II92" i="1"/>
  <c r="IJ59" i="1"/>
  <c r="IJ92" i="1"/>
  <c r="IK59" i="1"/>
  <c r="IK92" i="1"/>
  <c r="IL59" i="1"/>
  <c r="IL92" i="1"/>
  <c r="IM59" i="1"/>
  <c r="IM92" i="1"/>
  <c r="IN59" i="1"/>
  <c r="IN92" i="1"/>
  <c r="IO59" i="1"/>
  <c r="IO92" i="1"/>
  <c r="IP59" i="1"/>
  <c r="IP92" i="1"/>
  <c r="IQ59" i="1"/>
  <c r="IQ92" i="1"/>
  <c r="IR59" i="1"/>
  <c r="IR92" i="1"/>
  <c r="IS59" i="1"/>
  <c r="IS92" i="1"/>
  <c r="IT59" i="1"/>
  <c r="IT92" i="1"/>
  <c r="IU59" i="1"/>
  <c r="IU92" i="1"/>
  <c r="IV59" i="1"/>
  <c r="IV92" i="1"/>
  <c r="IW59" i="1"/>
  <c r="IW92" i="1"/>
  <c r="IX59" i="1"/>
  <c r="IX92" i="1"/>
  <c r="IY59" i="1"/>
  <c r="IY92" i="1"/>
  <c r="IZ59" i="1"/>
  <c r="IZ92" i="1"/>
  <c r="JA59" i="1"/>
  <c r="JA92" i="1"/>
  <c r="JB59" i="1"/>
  <c r="JB92" i="1"/>
  <c r="JC59" i="1"/>
  <c r="JC92" i="1"/>
  <c r="JD59" i="1"/>
  <c r="JD92" i="1"/>
  <c r="JE59" i="1"/>
  <c r="JE92" i="1"/>
  <c r="JF59" i="1"/>
  <c r="JF92" i="1"/>
  <c r="JG59" i="1"/>
  <c r="JG92" i="1"/>
  <c r="JH59" i="1"/>
  <c r="JH92" i="1"/>
  <c r="JI59" i="1"/>
  <c r="JI92" i="1"/>
  <c r="JJ59" i="1"/>
  <c r="JJ92" i="1"/>
  <c r="JK59" i="1"/>
  <c r="JK92" i="1"/>
  <c r="JL59" i="1"/>
  <c r="JL92" i="1"/>
  <c r="JM59" i="1"/>
  <c r="JM92" i="1"/>
  <c r="JN59" i="1"/>
  <c r="JN92" i="1"/>
  <c r="JO59" i="1"/>
  <c r="JO92" i="1"/>
  <c r="JP59" i="1"/>
  <c r="JP92" i="1"/>
  <c r="JQ59" i="1"/>
  <c r="JQ92" i="1"/>
  <c r="JR59" i="1"/>
  <c r="JR92" i="1"/>
  <c r="JS59" i="1"/>
  <c r="JS92" i="1"/>
  <c r="JT59" i="1"/>
  <c r="JT92" i="1"/>
  <c r="JU59" i="1"/>
  <c r="JU92" i="1"/>
  <c r="JV59" i="1"/>
  <c r="JV92" i="1"/>
  <c r="JW59" i="1"/>
  <c r="JW92" i="1"/>
  <c r="JX59" i="1"/>
  <c r="JX92" i="1"/>
  <c r="JY59" i="1"/>
  <c r="JY92" i="1"/>
  <c r="JZ59" i="1"/>
  <c r="JZ92" i="1"/>
  <c r="KA59" i="1"/>
  <c r="KA92" i="1"/>
  <c r="KB59" i="1"/>
  <c r="KB92" i="1"/>
  <c r="KC59" i="1"/>
  <c r="KC92" i="1"/>
  <c r="KD59" i="1"/>
  <c r="KD92" i="1"/>
  <c r="KE59" i="1"/>
  <c r="KE92" i="1"/>
  <c r="KF59" i="1"/>
  <c r="KF92" i="1"/>
  <c r="KG59" i="1"/>
  <c r="KG92" i="1"/>
  <c r="KH59" i="1"/>
  <c r="KH92" i="1"/>
  <c r="KI59" i="1"/>
  <c r="KI92" i="1"/>
  <c r="KJ59" i="1"/>
  <c r="KJ92" i="1"/>
  <c r="KK59" i="1"/>
  <c r="KK92" i="1"/>
  <c r="KL59" i="1"/>
  <c r="KL92" i="1"/>
  <c r="KM59" i="1"/>
  <c r="KM92" i="1"/>
  <c r="KN59" i="1"/>
  <c r="KN92" i="1"/>
  <c r="KO59" i="1"/>
  <c r="KO92" i="1"/>
  <c r="KP59" i="1"/>
  <c r="KP92" i="1"/>
  <c r="KQ59" i="1"/>
  <c r="KQ92" i="1"/>
  <c r="KR59" i="1"/>
  <c r="KR92" i="1"/>
  <c r="KS59" i="1"/>
  <c r="KS92" i="1"/>
  <c r="KT59" i="1"/>
  <c r="KT92" i="1"/>
  <c r="KU59" i="1"/>
  <c r="KU92" i="1"/>
  <c r="KV59" i="1"/>
  <c r="KV92" i="1"/>
  <c r="KW59" i="1"/>
  <c r="KW92" i="1"/>
  <c r="KX59" i="1"/>
  <c r="KX92" i="1"/>
  <c r="KY59" i="1"/>
  <c r="KY92" i="1"/>
  <c r="KZ59" i="1"/>
  <c r="KZ92" i="1"/>
  <c r="LA59" i="1"/>
  <c r="LA92" i="1"/>
  <c r="LB59" i="1"/>
  <c r="LB92" i="1"/>
  <c r="LC59" i="1"/>
  <c r="LC92" i="1"/>
  <c r="LD59" i="1"/>
  <c r="LD92" i="1"/>
  <c r="LE59" i="1"/>
  <c r="LE92" i="1"/>
  <c r="LF59" i="1"/>
  <c r="LF92" i="1"/>
  <c r="LG59" i="1"/>
  <c r="LG92" i="1"/>
  <c r="LH59" i="1"/>
  <c r="LH92" i="1"/>
  <c r="LI59" i="1"/>
  <c r="LI92" i="1"/>
  <c r="LJ59" i="1"/>
  <c r="LJ92" i="1"/>
  <c r="LK59" i="1"/>
  <c r="LK92" i="1"/>
  <c r="LL59" i="1"/>
  <c r="LL92" i="1"/>
  <c r="LM59" i="1"/>
  <c r="LM92" i="1"/>
  <c r="LN59" i="1"/>
  <c r="LN92" i="1"/>
  <c r="LO59" i="1"/>
  <c r="LO92" i="1"/>
  <c r="LP59" i="1"/>
  <c r="LP92" i="1"/>
  <c r="LQ59" i="1"/>
  <c r="LQ92" i="1"/>
  <c r="LR59" i="1"/>
  <c r="LR92" i="1"/>
  <c r="LS59" i="1"/>
  <c r="LS92" i="1"/>
  <c r="LT59" i="1"/>
  <c r="LT92" i="1"/>
  <c r="LU59" i="1"/>
  <c r="LU92" i="1"/>
  <c r="LV59" i="1"/>
  <c r="LV92" i="1"/>
  <c r="LW59" i="1"/>
  <c r="LW92" i="1"/>
  <c r="LX59" i="1"/>
  <c r="LX92" i="1"/>
  <c r="LY59" i="1"/>
  <c r="LY92" i="1"/>
  <c r="LZ59" i="1"/>
  <c r="LZ92" i="1"/>
  <c r="MA59" i="1"/>
  <c r="MA92" i="1"/>
  <c r="MB59" i="1"/>
  <c r="MB92" i="1"/>
  <c r="MC59" i="1"/>
  <c r="MC92" i="1"/>
  <c r="MD59" i="1"/>
  <c r="MD92" i="1"/>
  <c r="ME59" i="1"/>
  <c r="ME92" i="1"/>
  <c r="MF59" i="1"/>
  <c r="MF92" i="1"/>
  <c r="MG59" i="1"/>
  <c r="MG92" i="1"/>
  <c r="MH59" i="1"/>
  <c r="MH92" i="1"/>
  <c r="MI59" i="1"/>
  <c r="MI92" i="1"/>
  <c r="MJ59" i="1"/>
  <c r="MJ92" i="1"/>
  <c r="MK59" i="1"/>
  <c r="MK92" i="1"/>
  <c r="ML59" i="1"/>
  <c r="ML92" i="1"/>
  <c r="MM59" i="1"/>
  <c r="MM92" i="1"/>
  <c r="MN59" i="1"/>
  <c r="MN92" i="1"/>
  <c r="MO59" i="1"/>
  <c r="MO92" i="1"/>
  <c r="MP59" i="1"/>
  <c r="MP92" i="1"/>
  <c r="MQ59" i="1"/>
  <c r="MQ92" i="1"/>
  <c r="MR59" i="1"/>
  <c r="MR92" i="1"/>
  <c r="MS59" i="1"/>
  <c r="MS92" i="1"/>
  <c r="MT59" i="1"/>
  <c r="MT92" i="1"/>
  <c r="MU59" i="1"/>
  <c r="MU92" i="1"/>
  <c r="MV59" i="1"/>
  <c r="MV92" i="1"/>
  <c r="MW59" i="1"/>
  <c r="MW92" i="1"/>
  <c r="MX59" i="1"/>
  <c r="MX92" i="1"/>
  <c r="MY59" i="1"/>
  <c r="MY92" i="1"/>
  <c r="MZ59" i="1"/>
  <c r="MZ92" i="1"/>
  <c r="NA59" i="1"/>
  <c r="NA92" i="1"/>
  <c r="NB59" i="1"/>
  <c r="NB92" i="1"/>
  <c r="NC59" i="1"/>
  <c r="NC92" i="1"/>
  <c r="ND59" i="1"/>
  <c r="ND92" i="1"/>
  <c r="NE59" i="1"/>
  <c r="NE92" i="1"/>
  <c r="NF59" i="1"/>
  <c r="NF92" i="1"/>
  <c r="NG59" i="1"/>
  <c r="NG92" i="1"/>
  <c r="NH59" i="1"/>
  <c r="NH92" i="1"/>
  <c r="NI59" i="1"/>
  <c r="NI92" i="1"/>
  <c r="NJ59" i="1"/>
  <c r="NJ92" i="1"/>
  <c r="NK59" i="1"/>
  <c r="NK92" i="1"/>
  <c r="NL59" i="1"/>
  <c r="NL92" i="1"/>
  <c r="NM59" i="1"/>
  <c r="NM92" i="1"/>
  <c r="NN59" i="1"/>
  <c r="NN92" i="1"/>
  <c r="NO59" i="1"/>
  <c r="NO92" i="1"/>
  <c r="NP59" i="1"/>
  <c r="NP92" i="1"/>
  <c r="NQ59" i="1"/>
  <c r="NQ92" i="1"/>
  <c r="NR59" i="1"/>
  <c r="NR92" i="1"/>
  <c r="NS59" i="1"/>
  <c r="NS92" i="1"/>
  <c r="NT59" i="1"/>
  <c r="NT92" i="1"/>
  <c r="NU59" i="1"/>
  <c r="NU92" i="1"/>
  <c r="NV59" i="1"/>
  <c r="NV92" i="1"/>
  <c r="NW59" i="1"/>
  <c r="NW92" i="1"/>
  <c r="NX59" i="1"/>
  <c r="NX92" i="1"/>
  <c r="NY59" i="1"/>
  <c r="NY92" i="1"/>
  <c r="NZ59" i="1"/>
  <c r="NZ92" i="1"/>
  <c r="OA59" i="1"/>
  <c r="OA92" i="1"/>
  <c r="OB59" i="1"/>
  <c r="OB92" i="1"/>
  <c r="OC59" i="1"/>
  <c r="OC92" i="1"/>
  <c r="OD59" i="1"/>
  <c r="OD92" i="1"/>
  <c r="OE59" i="1"/>
  <c r="OE92" i="1"/>
  <c r="OF59" i="1"/>
  <c r="OF92" i="1"/>
  <c r="OG59" i="1"/>
  <c r="OG92" i="1"/>
  <c r="OH59" i="1"/>
  <c r="OH92" i="1"/>
  <c r="OI59" i="1"/>
  <c r="OI92" i="1"/>
  <c r="OJ59" i="1"/>
  <c r="OJ92" i="1"/>
  <c r="OK59" i="1"/>
  <c r="OK92" i="1"/>
  <c r="OL59" i="1"/>
  <c r="OL92" i="1"/>
  <c r="OM59" i="1"/>
  <c r="OM92" i="1"/>
  <c r="ON59" i="1"/>
  <c r="ON92" i="1"/>
  <c r="OO59" i="1"/>
  <c r="OO92" i="1"/>
  <c r="OP59" i="1"/>
  <c r="OP92" i="1"/>
  <c r="OQ59" i="1"/>
  <c r="OQ92" i="1"/>
  <c r="OR59" i="1"/>
  <c r="OR92" i="1"/>
  <c r="OS59" i="1"/>
  <c r="OS92" i="1"/>
  <c r="OT59" i="1"/>
  <c r="OT92" i="1"/>
  <c r="OU59" i="1"/>
  <c r="OU92" i="1"/>
  <c r="OV59" i="1"/>
  <c r="OV92" i="1"/>
  <c r="OW59" i="1"/>
  <c r="OW92" i="1"/>
  <c r="OX59" i="1"/>
  <c r="OX92" i="1"/>
  <c r="OY59" i="1"/>
  <c r="OY92" i="1"/>
  <c r="OZ59" i="1"/>
  <c r="OZ92" i="1"/>
  <c r="PA59" i="1"/>
  <c r="PA92" i="1"/>
  <c r="PB59" i="1"/>
  <c r="PB92" i="1"/>
  <c r="PC59" i="1"/>
  <c r="PC92" i="1"/>
  <c r="PD59" i="1"/>
  <c r="PD92" i="1"/>
  <c r="PE59" i="1"/>
  <c r="PE92" i="1"/>
  <c r="PF59" i="1"/>
  <c r="PF92" i="1"/>
  <c r="PG59" i="1"/>
  <c r="PG92" i="1"/>
  <c r="PH59" i="1"/>
  <c r="PH92" i="1"/>
  <c r="PI59" i="1"/>
  <c r="PI92" i="1"/>
  <c r="PJ59" i="1"/>
  <c r="PJ92" i="1"/>
  <c r="PK59" i="1"/>
  <c r="PK92" i="1"/>
  <c r="PL59" i="1"/>
  <c r="PL92" i="1"/>
  <c r="PM59" i="1"/>
  <c r="PM92" i="1"/>
  <c r="PN59" i="1"/>
  <c r="PN92" i="1"/>
  <c r="PO59" i="1"/>
  <c r="PO92" i="1"/>
  <c r="PP59" i="1"/>
  <c r="PP92" i="1"/>
  <c r="PQ59" i="1"/>
  <c r="PQ92" i="1"/>
  <c r="PR59" i="1"/>
  <c r="PR92" i="1"/>
  <c r="PS59" i="1"/>
  <c r="PS92" i="1"/>
  <c r="PT59" i="1"/>
  <c r="PT92" i="1"/>
  <c r="PU59" i="1"/>
  <c r="PU92" i="1"/>
  <c r="PV59" i="1"/>
  <c r="PV92" i="1"/>
  <c r="PW59" i="1"/>
  <c r="PW92" i="1"/>
  <c r="PX59" i="1"/>
  <c r="PX92" i="1"/>
  <c r="PY59" i="1"/>
  <c r="PY92" i="1"/>
  <c r="PZ59" i="1"/>
  <c r="PZ92" i="1"/>
  <c r="QA59" i="1"/>
  <c r="QA92" i="1"/>
  <c r="QB59" i="1"/>
  <c r="QB92" i="1"/>
  <c r="QC59" i="1"/>
  <c r="QC92" i="1"/>
  <c r="QD59" i="1"/>
  <c r="QD92" i="1"/>
  <c r="QE59" i="1"/>
  <c r="QE92" i="1"/>
  <c r="QF59" i="1"/>
  <c r="QF92" i="1"/>
  <c r="QG59" i="1"/>
  <c r="QG92" i="1"/>
  <c r="QH59" i="1"/>
  <c r="QH92" i="1"/>
  <c r="QI59" i="1"/>
  <c r="QI92" i="1"/>
  <c r="QJ59" i="1"/>
  <c r="QJ92" i="1"/>
  <c r="QK59" i="1"/>
  <c r="QK92" i="1"/>
  <c r="QL59" i="1"/>
  <c r="QL92" i="1"/>
  <c r="QM59" i="1"/>
  <c r="QM92" i="1"/>
  <c r="QN59" i="1"/>
  <c r="QN92" i="1"/>
  <c r="QO59" i="1"/>
  <c r="QO92" i="1"/>
  <c r="QP59" i="1"/>
  <c r="QP92" i="1"/>
  <c r="QQ59" i="1"/>
  <c r="QQ92" i="1"/>
  <c r="QR59" i="1"/>
  <c r="QR92" i="1"/>
  <c r="QS59" i="1"/>
  <c r="QS92" i="1"/>
  <c r="QT59" i="1"/>
  <c r="QT92" i="1"/>
  <c r="QU59" i="1"/>
  <c r="QU92" i="1"/>
  <c r="QV59" i="1"/>
  <c r="QV92" i="1"/>
  <c r="QW59" i="1"/>
  <c r="QW92" i="1"/>
  <c r="QX59" i="1"/>
  <c r="QX92" i="1"/>
  <c r="QY59" i="1"/>
  <c r="QY92" i="1"/>
  <c r="QZ59" i="1"/>
  <c r="QZ92" i="1"/>
  <c r="RA59" i="1"/>
  <c r="RA92" i="1"/>
  <c r="RB59" i="1"/>
  <c r="RB92" i="1"/>
  <c r="RC59" i="1"/>
  <c r="RC92" i="1"/>
  <c r="RD59" i="1"/>
  <c r="RD92" i="1"/>
  <c r="RE59" i="1"/>
  <c r="RE92" i="1"/>
  <c r="RF59" i="1"/>
  <c r="RF92" i="1"/>
  <c r="RG59" i="1"/>
  <c r="RG92" i="1"/>
  <c r="RH59" i="1"/>
  <c r="RH92" i="1"/>
  <c r="RI59" i="1"/>
  <c r="RI92" i="1"/>
  <c r="RJ59" i="1"/>
  <c r="RJ92" i="1"/>
  <c r="RK59" i="1"/>
  <c r="RK92" i="1"/>
  <c r="RL59" i="1"/>
  <c r="RL92" i="1"/>
  <c r="RM59" i="1"/>
  <c r="RM92" i="1"/>
  <c r="RN59" i="1"/>
  <c r="RN92" i="1"/>
  <c r="RO59" i="1"/>
  <c r="RO92" i="1"/>
  <c r="RP59" i="1"/>
  <c r="RP92" i="1"/>
  <c r="RQ59" i="1"/>
  <c r="RQ92" i="1"/>
  <c r="RR59" i="1"/>
  <c r="RR92" i="1"/>
  <c r="RS59" i="1"/>
  <c r="RS92" i="1"/>
  <c r="RT59" i="1"/>
  <c r="RT92" i="1"/>
  <c r="RU59" i="1"/>
  <c r="RU92" i="1"/>
  <c r="RV59" i="1"/>
  <c r="RV92" i="1"/>
  <c r="RW59" i="1"/>
  <c r="RW92" i="1"/>
  <c r="RX59" i="1"/>
  <c r="RX92" i="1"/>
  <c r="RY59" i="1"/>
  <c r="RY92" i="1"/>
  <c r="RZ59" i="1"/>
  <c r="RZ92" i="1"/>
  <c r="SA59" i="1"/>
  <c r="SA92" i="1"/>
  <c r="SB59" i="1"/>
  <c r="SB92" i="1"/>
  <c r="SC59" i="1"/>
  <c r="SC92" i="1"/>
  <c r="SD59" i="1"/>
  <c r="SD92" i="1"/>
  <c r="SE59" i="1"/>
  <c r="SE92" i="1"/>
  <c r="SF59" i="1"/>
  <c r="SF92" i="1"/>
  <c r="SG59" i="1"/>
  <c r="SG92" i="1"/>
  <c r="SH59" i="1"/>
  <c r="SH92" i="1"/>
  <c r="SI59" i="1"/>
  <c r="SI92" i="1"/>
  <c r="SJ59" i="1"/>
  <c r="SJ92" i="1"/>
  <c r="SK59" i="1"/>
  <c r="SK92" i="1"/>
  <c r="SL59" i="1"/>
  <c r="SL92" i="1"/>
  <c r="SM59" i="1"/>
  <c r="SM92" i="1"/>
  <c r="SN59" i="1"/>
  <c r="SN92" i="1"/>
  <c r="SO59" i="1"/>
  <c r="SO92" i="1"/>
  <c r="SP59" i="1"/>
  <c r="SP92" i="1"/>
  <c r="SQ59" i="1"/>
  <c r="SQ92" i="1"/>
  <c r="SR59" i="1"/>
  <c r="SR92" i="1"/>
  <c r="SS59" i="1"/>
  <c r="SS92" i="1"/>
  <c r="ST59" i="1"/>
  <c r="ST92" i="1"/>
  <c r="SU59" i="1"/>
  <c r="SU92" i="1"/>
  <c r="SV59" i="1"/>
  <c r="SV92" i="1"/>
  <c r="SW59" i="1"/>
  <c r="SW92" i="1"/>
  <c r="SX59" i="1"/>
  <c r="SX92" i="1"/>
  <c r="SY59" i="1"/>
  <c r="SY92" i="1"/>
  <c r="SZ59" i="1"/>
  <c r="SZ92" i="1"/>
  <c r="TA59" i="1"/>
  <c r="TA92" i="1"/>
  <c r="TB59" i="1"/>
  <c r="TB92" i="1"/>
  <c r="TC59" i="1"/>
  <c r="TC92" i="1"/>
  <c r="TD59" i="1"/>
  <c r="TD92" i="1"/>
  <c r="TE59" i="1"/>
  <c r="TE92" i="1"/>
  <c r="TF59" i="1"/>
  <c r="TF92" i="1"/>
  <c r="TG59" i="1"/>
  <c r="TG92" i="1"/>
  <c r="TH59" i="1"/>
  <c r="TH92" i="1"/>
  <c r="TI59" i="1"/>
  <c r="TI92" i="1"/>
  <c r="TJ59" i="1"/>
  <c r="TJ92" i="1"/>
  <c r="TK59" i="1"/>
  <c r="TK92" i="1"/>
  <c r="TL59" i="1"/>
  <c r="TL92" i="1"/>
  <c r="TM59" i="1"/>
  <c r="TM92" i="1"/>
  <c r="TN59" i="1"/>
  <c r="TN92" i="1"/>
  <c r="TO59" i="1"/>
  <c r="TO92" i="1"/>
  <c r="TP59" i="1"/>
  <c r="TP92" i="1"/>
  <c r="TQ59" i="1"/>
  <c r="TQ92" i="1"/>
  <c r="TR59" i="1"/>
  <c r="TR92" i="1"/>
  <c r="TS59" i="1"/>
  <c r="TS92" i="1"/>
  <c r="TT59" i="1"/>
  <c r="TT92" i="1"/>
  <c r="TU59" i="1"/>
  <c r="TU92" i="1"/>
  <c r="TV59" i="1"/>
  <c r="TV92" i="1"/>
  <c r="TW59" i="1"/>
  <c r="TW92" i="1"/>
  <c r="TX59" i="1"/>
  <c r="TX92" i="1"/>
  <c r="TY59" i="1"/>
  <c r="TY92" i="1"/>
  <c r="TZ59" i="1"/>
  <c r="TZ92" i="1"/>
  <c r="UA59" i="1"/>
  <c r="UA92" i="1"/>
  <c r="UB59" i="1"/>
  <c r="UB92" i="1"/>
  <c r="UC59" i="1"/>
  <c r="UC92" i="1"/>
  <c r="UD59" i="1"/>
  <c r="UD92" i="1"/>
  <c r="UE59" i="1"/>
  <c r="UE92" i="1"/>
  <c r="UF59" i="1"/>
  <c r="UF92" i="1"/>
  <c r="UG59" i="1"/>
  <c r="UG92" i="1"/>
  <c r="UH59" i="1"/>
  <c r="UH92" i="1"/>
  <c r="UI59" i="1"/>
  <c r="UI92" i="1"/>
  <c r="UJ59" i="1"/>
  <c r="UJ92" i="1"/>
  <c r="UK59" i="1"/>
  <c r="UK92" i="1"/>
  <c r="UL59" i="1"/>
  <c r="UL92" i="1"/>
  <c r="UM59" i="1"/>
  <c r="UM92" i="1"/>
  <c r="UN59" i="1"/>
  <c r="UN92" i="1"/>
  <c r="UO59" i="1"/>
  <c r="UO92" i="1"/>
  <c r="UP59" i="1"/>
  <c r="UP92" i="1"/>
  <c r="UQ59" i="1"/>
  <c r="UQ92" i="1"/>
  <c r="UR59" i="1"/>
  <c r="UR92" i="1"/>
  <c r="US59" i="1"/>
  <c r="US92" i="1"/>
  <c r="UT59" i="1"/>
  <c r="UT92" i="1"/>
  <c r="UU59" i="1"/>
  <c r="UU92" i="1"/>
  <c r="UV59" i="1"/>
  <c r="UV92" i="1"/>
  <c r="UW59" i="1"/>
  <c r="UW92" i="1"/>
  <c r="UX59" i="1"/>
  <c r="UX92" i="1"/>
  <c r="UY59" i="1"/>
  <c r="UY92" i="1"/>
  <c r="UZ59" i="1"/>
  <c r="UZ92" i="1"/>
  <c r="VA59" i="1"/>
  <c r="VA92" i="1"/>
  <c r="VB59" i="1"/>
  <c r="VB92" i="1"/>
  <c r="VC59" i="1"/>
  <c r="VC92" i="1"/>
  <c r="VD59" i="1"/>
  <c r="VD92" i="1"/>
  <c r="VE59" i="1"/>
  <c r="VE92" i="1"/>
  <c r="VF59" i="1"/>
  <c r="VF92" i="1"/>
  <c r="VG59" i="1"/>
  <c r="VG92" i="1"/>
  <c r="VH59" i="1"/>
  <c r="VH92" i="1"/>
  <c r="VI59" i="1"/>
  <c r="VI92" i="1"/>
  <c r="VJ59" i="1"/>
  <c r="VJ92" i="1"/>
  <c r="VK59" i="1"/>
  <c r="VK92" i="1"/>
  <c r="VL59" i="1"/>
  <c r="VL92" i="1"/>
  <c r="VM59" i="1"/>
  <c r="VM92" i="1"/>
  <c r="VN59" i="1"/>
  <c r="VN92" i="1"/>
  <c r="VO59" i="1"/>
  <c r="VO92" i="1"/>
  <c r="VP59" i="1"/>
  <c r="VP92" i="1"/>
  <c r="VQ59" i="1"/>
  <c r="VQ92" i="1"/>
  <c r="VR59" i="1"/>
  <c r="VR92" i="1"/>
  <c r="VS59" i="1"/>
  <c r="VS92" i="1"/>
  <c r="VT59" i="1"/>
  <c r="VT92" i="1"/>
  <c r="VU59" i="1"/>
  <c r="VU92" i="1"/>
  <c r="VV59" i="1"/>
  <c r="VV92" i="1"/>
  <c r="VW59" i="1"/>
  <c r="VW92" i="1"/>
  <c r="VX59" i="1"/>
  <c r="VX92" i="1"/>
  <c r="VY59" i="1"/>
  <c r="VY92" i="1"/>
  <c r="VZ59" i="1"/>
  <c r="VZ92" i="1"/>
  <c r="WA59" i="1"/>
  <c r="WA92" i="1"/>
  <c r="WB59" i="1"/>
  <c r="WB92" i="1"/>
  <c r="WC59" i="1"/>
  <c r="WC92" i="1"/>
  <c r="WD59" i="1"/>
  <c r="WD92" i="1"/>
  <c r="WE59" i="1"/>
  <c r="WE92" i="1"/>
  <c r="WF59" i="1"/>
  <c r="WF92" i="1"/>
  <c r="WG59" i="1"/>
  <c r="WG92" i="1"/>
  <c r="WH59" i="1"/>
  <c r="WH92" i="1"/>
  <c r="WI59" i="1"/>
  <c r="WI92" i="1"/>
  <c r="WJ59" i="1"/>
  <c r="WJ92" i="1"/>
  <c r="WK59" i="1"/>
  <c r="WK92" i="1"/>
  <c r="WL59" i="1"/>
  <c r="WL92" i="1"/>
  <c r="WM59" i="1"/>
  <c r="WM92" i="1"/>
  <c r="WN59" i="1"/>
  <c r="WN92" i="1"/>
  <c r="WO59" i="1"/>
  <c r="WO92" i="1"/>
  <c r="WP59" i="1"/>
  <c r="WP92" i="1"/>
  <c r="WQ59" i="1"/>
  <c r="WQ92" i="1"/>
  <c r="WR59" i="1"/>
  <c r="WR92" i="1"/>
  <c r="WS59" i="1"/>
  <c r="WS92" i="1"/>
  <c r="WT59" i="1"/>
  <c r="WT92" i="1"/>
  <c r="WU59" i="1"/>
  <c r="WU92" i="1"/>
  <c r="WV59" i="1"/>
  <c r="WV92" i="1"/>
  <c r="WW59" i="1"/>
  <c r="WW92" i="1"/>
  <c r="WX59" i="1"/>
  <c r="WX92" i="1"/>
  <c r="WY59" i="1"/>
  <c r="WY92" i="1"/>
  <c r="WZ59" i="1"/>
  <c r="WZ92" i="1"/>
  <c r="XA59" i="1"/>
  <c r="XA92" i="1"/>
  <c r="XB59" i="1"/>
  <c r="XB92" i="1"/>
  <c r="XC59" i="1"/>
  <c r="XC92" i="1"/>
  <c r="XD59" i="1"/>
  <c r="XD92" i="1"/>
  <c r="XE59" i="1"/>
  <c r="XE92" i="1"/>
  <c r="XF59" i="1"/>
  <c r="XF92" i="1"/>
  <c r="XG59" i="1"/>
  <c r="XG92" i="1"/>
  <c r="XH59" i="1"/>
  <c r="XH92" i="1"/>
  <c r="XI59" i="1"/>
  <c r="XI92" i="1"/>
  <c r="XJ59" i="1"/>
  <c r="XJ92" i="1"/>
  <c r="XK59" i="1"/>
  <c r="XK92" i="1"/>
  <c r="XL59" i="1"/>
  <c r="XL92" i="1"/>
  <c r="XM59" i="1"/>
  <c r="XM92" i="1"/>
  <c r="XN59" i="1"/>
  <c r="XN92" i="1"/>
  <c r="XO59" i="1"/>
  <c r="XO92" i="1"/>
  <c r="XP59" i="1"/>
  <c r="XP92" i="1"/>
  <c r="XQ59" i="1"/>
  <c r="XQ92" i="1"/>
  <c r="XR59" i="1"/>
  <c r="XR92" i="1"/>
  <c r="XS59" i="1"/>
  <c r="XS92" i="1"/>
  <c r="XT59" i="1"/>
  <c r="XT92" i="1"/>
  <c r="XU59" i="1"/>
  <c r="XU92" i="1"/>
  <c r="XV59" i="1"/>
  <c r="XV92" i="1"/>
  <c r="XW59" i="1"/>
  <c r="XW92" i="1"/>
  <c r="XX59" i="1"/>
  <c r="XX92" i="1"/>
  <c r="XY59" i="1"/>
  <c r="XY92" i="1"/>
  <c r="XZ59" i="1"/>
  <c r="XZ92" i="1"/>
  <c r="YA59" i="1"/>
  <c r="YA92" i="1"/>
  <c r="YB59" i="1"/>
  <c r="YB92" i="1"/>
  <c r="YC59" i="1"/>
  <c r="YC92" i="1"/>
  <c r="YD59" i="1"/>
  <c r="YD92" i="1"/>
  <c r="YE59" i="1"/>
  <c r="YE92" i="1"/>
  <c r="YF59" i="1"/>
  <c r="YF92" i="1"/>
  <c r="YG59" i="1"/>
  <c r="YG92" i="1"/>
  <c r="YH59" i="1"/>
  <c r="YH92" i="1"/>
  <c r="YI59" i="1"/>
  <c r="YI92" i="1"/>
  <c r="YJ59" i="1"/>
  <c r="YJ92" i="1"/>
  <c r="YK59" i="1"/>
  <c r="YK92" i="1"/>
  <c r="YL59" i="1"/>
  <c r="YL92" i="1"/>
  <c r="YM59" i="1"/>
  <c r="YM92" i="1"/>
  <c r="YN59" i="1"/>
  <c r="YN92" i="1"/>
  <c r="YO59" i="1"/>
  <c r="YO92" i="1"/>
  <c r="YP59" i="1"/>
  <c r="YP92" i="1"/>
  <c r="YQ59" i="1"/>
  <c r="YQ92" i="1"/>
  <c r="YR59" i="1"/>
  <c r="YR92" i="1"/>
  <c r="YS59" i="1"/>
  <c r="YS92" i="1"/>
  <c r="YT59" i="1"/>
  <c r="YT92" i="1"/>
  <c r="YU59" i="1"/>
  <c r="YU92" i="1"/>
  <c r="YV59" i="1"/>
  <c r="YV92" i="1"/>
  <c r="YW59" i="1"/>
  <c r="YW92" i="1"/>
  <c r="YX59" i="1"/>
  <c r="YX92" i="1"/>
  <c r="YY59" i="1"/>
  <c r="YY92" i="1"/>
  <c r="YZ59" i="1"/>
  <c r="YZ92" i="1"/>
  <c r="ZA59" i="1"/>
  <c r="ZA92" i="1"/>
  <c r="ZB59" i="1"/>
  <c r="ZB92" i="1"/>
  <c r="ZC59" i="1"/>
  <c r="ZC92" i="1"/>
  <c r="ZD59" i="1"/>
  <c r="ZD92" i="1"/>
  <c r="ZE59" i="1"/>
  <c r="ZE92" i="1"/>
  <c r="ZF59" i="1"/>
  <c r="ZF92" i="1"/>
  <c r="ZG59" i="1"/>
  <c r="ZG92" i="1"/>
  <c r="ZH59" i="1"/>
  <c r="ZH92" i="1"/>
  <c r="ZI59" i="1"/>
  <c r="ZI92" i="1"/>
  <c r="ZJ59" i="1"/>
  <c r="ZJ92" i="1"/>
  <c r="ZK59" i="1"/>
  <c r="ZK92" i="1"/>
  <c r="ZL59" i="1"/>
  <c r="ZL92" i="1"/>
  <c r="ZM59" i="1"/>
  <c r="ZM92" i="1"/>
  <c r="ZN59" i="1"/>
  <c r="ZN92" i="1"/>
  <c r="ZO59" i="1"/>
  <c r="ZO92" i="1"/>
  <c r="ZP59" i="1"/>
  <c r="ZP92" i="1"/>
  <c r="ZQ59" i="1"/>
  <c r="ZQ92" i="1"/>
  <c r="ZR59" i="1"/>
  <c r="ZR92" i="1"/>
  <c r="ZS59" i="1"/>
  <c r="ZS92" i="1"/>
  <c r="ZT59" i="1"/>
  <c r="ZT92" i="1"/>
  <c r="ZU59" i="1"/>
  <c r="ZU92" i="1"/>
  <c r="ZV59" i="1"/>
  <c r="ZV92" i="1"/>
  <c r="ZW59" i="1"/>
  <c r="ZW92" i="1"/>
  <c r="ZX59" i="1"/>
  <c r="ZX92" i="1"/>
  <c r="ZY59" i="1"/>
  <c r="ZY92" i="1"/>
  <c r="ZZ59" i="1"/>
  <c r="ZZ92" i="1"/>
  <c r="AAA59" i="1"/>
  <c r="AAA92" i="1"/>
  <c r="AAB59" i="1"/>
  <c r="AAB92" i="1"/>
  <c r="AAC59" i="1"/>
  <c r="AAC92" i="1"/>
  <c r="AAD59" i="1"/>
  <c r="AAD92" i="1"/>
  <c r="AAE59" i="1"/>
  <c r="AAE92" i="1"/>
  <c r="AAF59" i="1"/>
  <c r="AAF92" i="1"/>
  <c r="AAG59" i="1"/>
  <c r="AAG92" i="1"/>
  <c r="AAH59" i="1"/>
  <c r="AAH92" i="1"/>
  <c r="AAI59" i="1"/>
  <c r="AAI92" i="1"/>
  <c r="AAJ59" i="1"/>
  <c r="AAJ92" i="1"/>
  <c r="AAK59" i="1"/>
  <c r="AAK92" i="1"/>
  <c r="AAL59" i="1"/>
  <c r="AAL92" i="1"/>
  <c r="AAM59" i="1"/>
  <c r="AAM92" i="1"/>
  <c r="AAN59" i="1"/>
  <c r="AAN92" i="1"/>
  <c r="AAO59" i="1"/>
  <c r="AAO92" i="1"/>
  <c r="AAP59" i="1"/>
  <c r="AAP92" i="1"/>
  <c r="AAQ59" i="1"/>
  <c r="AAQ92" i="1"/>
  <c r="AAR59" i="1"/>
  <c r="AAR92" i="1"/>
  <c r="AAS59" i="1"/>
  <c r="AAS92" i="1"/>
  <c r="AAT59" i="1"/>
  <c r="AAT92" i="1"/>
  <c r="AAU59" i="1"/>
  <c r="AAU92" i="1"/>
  <c r="AAV59" i="1"/>
  <c r="AAV92" i="1"/>
  <c r="AAW59" i="1"/>
  <c r="AAW92" i="1"/>
  <c r="AAX59" i="1"/>
  <c r="AAX92" i="1"/>
  <c r="AAY59" i="1"/>
  <c r="AAY92" i="1"/>
  <c r="AAZ59" i="1"/>
  <c r="AAZ92" i="1"/>
  <c r="ABA59" i="1"/>
  <c r="ABA92" i="1"/>
  <c r="ABB59" i="1"/>
  <c r="ABB92" i="1"/>
  <c r="ABC59" i="1"/>
  <c r="ABC92" i="1"/>
  <c r="ABD59" i="1"/>
  <c r="ABD92" i="1"/>
  <c r="ABE59" i="1"/>
  <c r="ABE92" i="1"/>
  <c r="ABF59" i="1"/>
  <c r="ABF92" i="1"/>
  <c r="ABG59" i="1"/>
  <c r="ABG92" i="1"/>
  <c r="ABH59" i="1"/>
  <c r="ABH92" i="1"/>
  <c r="ABI59" i="1"/>
  <c r="ABI92" i="1"/>
  <c r="ABJ59" i="1"/>
  <c r="ABJ92" i="1"/>
  <c r="ABK59" i="1"/>
  <c r="ABK92" i="1"/>
  <c r="ABL59" i="1"/>
  <c r="ABL92" i="1"/>
  <c r="ABM59" i="1"/>
  <c r="ABM92" i="1"/>
  <c r="ABN59" i="1"/>
  <c r="ABN92" i="1"/>
  <c r="ABO59" i="1"/>
  <c r="ABO92" i="1"/>
  <c r="ABP59" i="1"/>
  <c r="ABP92" i="1"/>
  <c r="ABQ59" i="1"/>
  <c r="ABQ92" i="1"/>
  <c r="ABR59" i="1"/>
  <c r="ABR92" i="1"/>
  <c r="ABS59" i="1"/>
  <c r="ABS92" i="1"/>
  <c r="ABT59" i="1"/>
  <c r="ABT92" i="1"/>
  <c r="ABU59" i="1"/>
  <c r="ABU92" i="1"/>
  <c r="ABV59" i="1"/>
  <c r="ABV92" i="1"/>
  <c r="ABW59" i="1"/>
  <c r="ABW92" i="1"/>
  <c r="ABX59" i="1"/>
  <c r="ABX92" i="1"/>
  <c r="ABY59" i="1"/>
  <c r="ABY92" i="1"/>
  <c r="ABZ59" i="1"/>
  <c r="ABZ92" i="1"/>
  <c r="ACA59" i="1"/>
  <c r="ACA92" i="1"/>
  <c r="ACB59" i="1"/>
  <c r="ACB92" i="1"/>
  <c r="ACC59" i="1"/>
  <c r="ACC92" i="1"/>
  <c r="ACD59" i="1"/>
  <c r="ACD92" i="1"/>
  <c r="ACE59" i="1"/>
  <c r="ACE92" i="1"/>
  <c r="ACF59" i="1"/>
  <c r="ACF92" i="1"/>
  <c r="ACG59" i="1"/>
  <c r="ACG92" i="1"/>
  <c r="ACH59" i="1"/>
  <c r="ACH92" i="1"/>
  <c r="ACI59" i="1"/>
  <c r="ACI92" i="1"/>
  <c r="ACJ59" i="1"/>
  <c r="ACJ92" i="1"/>
  <c r="ACK59" i="1"/>
  <c r="ACK92" i="1"/>
  <c r="ACL59" i="1"/>
  <c r="ACL92" i="1"/>
  <c r="ACM59" i="1"/>
  <c r="ACM92" i="1"/>
  <c r="ACN59" i="1"/>
  <c r="ACN92" i="1"/>
  <c r="ACO59" i="1"/>
  <c r="ACO92" i="1"/>
  <c r="ACP59" i="1"/>
  <c r="ACP92" i="1"/>
  <c r="ACQ59" i="1"/>
  <c r="ACQ92" i="1"/>
  <c r="ACR59" i="1"/>
  <c r="ACR92" i="1"/>
  <c r="ACS59" i="1"/>
  <c r="ACS92" i="1"/>
  <c r="ACT59" i="1"/>
  <c r="ACT92" i="1"/>
  <c r="ACU59" i="1"/>
  <c r="ACU92" i="1"/>
  <c r="ACV59" i="1"/>
  <c r="ACV92" i="1"/>
  <c r="ACW59" i="1"/>
  <c r="ACW92" i="1"/>
  <c r="ACX59" i="1"/>
  <c r="ACX92" i="1"/>
  <c r="ACY59" i="1"/>
  <c r="ACY92" i="1"/>
  <c r="ACZ59" i="1"/>
  <c r="ACZ92" i="1"/>
  <c r="ADA59" i="1"/>
  <c r="ADA92" i="1"/>
  <c r="ADB59" i="1"/>
  <c r="ADB92" i="1"/>
  <c r="ADC59" i="1"/>
  <c r="ADC92" i="1"/>
  <c r="ADD59" i="1"/>
  <c r="ADD92" i="1"/>
  <c r="ADE59" i="1"/>
  <c r="ADE92" i="1"/>
  <c r="ADF59" i="1"/>
  <c r="ADF92" i="1"/>
  <c r="ADG59" i="1"/>
  <c r="ADG92" i="1"/>
  <c r="ADH59" i="1"/>
  <c r="ADH92" i="1"/>
  <c r="ADI59" i="1"/>
  <c r="ADI92" i="1"/>
  <c r="ADJ59" i="1"/>
  <c r="ADJ92" i="1"/>
  <c r="ADK59" i="1"/>
  <c r="ADK92" i="1"/>
  <c r="ADL59" i="1"/>
  <c r="ADL92" i="1"/>
  <c r="ADM59" i="1"/>
  <c r="ADM92" i="1"/>
  <c r="ADN59" i="1"/>
  <c r="ADN92" i="1"/>
  <c r="ADO59" i="1"/>
  <c r="ADO92" i="1"/>
  <c r="ADP59" i="1"/>
  <c r="ADP92" i="1"/>
  <c r="ADQ59" i="1"/>
  <c r="ADQ92" i="1"/>
  <c r="ADR59" i="1"/>
  <c r="ADR92" i="1"/>
  <c r="ADS59" i="1"/>
  <c r="ADS92" i="1"/>
  <c r="ADT59" i="1"/>
  <c r="ADT92" i="1"/>
  <c r="ADU59" i="1"/>
  <c r="ADU92" i="1"/>
  <c r="ADV59" i="1"/>
  <c r="ADV92" i="1"/>
  <c r="ADW59" i="1"/>
  <c r="ADW92" i="1"/>
  <c r="ADX59" i="1"/>
  <c r="ADX92" i="1"/>
  <c r="ADY59" i="1"/>
  <c r="ADY92" i="1"/>
  <c r="ADZ59" i="1"/>
  <c r="ADZ92" i="1"/>
  <c r="AEA59" i="1"/>
  <c r="AEA92" i="1"/>
  <c r="AEB59" i="1"/>
  <c r="AEB92" i="1"/>
  <c r="AEC59" i="1"/>
  <c r="AEC92" i="1"/>
  <c r="AED59" i="1"/>
  <c r="AED92" i="1"/>
  <c r="AEE59" i="1"/>
  <c r="AEE92" i="1"/>
  <c r="AEF59" i="1"/>
  <c r="AEF92" i="1"/>
  <c r="AEG59" i="1"/>
  <c r="AEG92" i="1"/>
  <c r="AEH59" i="1"/>
  <c r="AEH92" i="1"/>
  <c r="AEI59" i="1"/>
  <c r="AEI92" i="1"/>
  <c r="AEJ59" i="1"/>
  <c r="AEJ92" i="1"/>
  <c r="AEK59" i="1"/>
  <c r="AEK92" i="1"/>
  <c r="AEL59" i="1"/>
  <c r="AEL92" i="1"/>
  <c r="AEM59" i="1"/>
  <c r="AEM92" i="1"/>
  <c r="AEN59" i="1"/>
  <c r="AEN92" i="1"/>
  <c r="AEO59" i="1"/>
  <c r="AEO92" i="1"/>
  <c r="AEP59" i="1"/>
  <c r="AEP92" i="1"/>
  <c r="AEQ59" i="1"/>
  <c r="AEQ92" i="1"/>
  <c r="AER59" i="1"/>
  <c r="AER92" i="1"/>
  <c r="AES59" i="1"/>
  <c r="AES92" i="1"/>
  <c r="AET59" i="1"/>
  <c r="AET92" i="1"/>
  <c r="AEU59" i="1"/>
  <c r="AEU92" i="1"/>
  <c r="AEV59" i="1"/>
  <c r="AEV92" i="1"/>
  <c r="AEW59" i="1"/>
  <c r="AEW92" i="1"/>
  <c r="AEX59" i="1"/>
  <c r="AEX92" i="1"/>
  <c r="AEY59" i="1"/>
  <c r="AEY92" i="1"/>
  <c r="AEZ59" i="1"/>
  <c r="AEZ92" i="1"/>
  <c r="AFA59" i="1"/>
  <c r="AFA92" i="1"/>
  <c r="AFB59" i="1"/>
  <c r="AFB92" i="1"/>
  <c r="AFC59" i="1"/>
  <c r="AFC92" i="1"/>
  <c r="AFD59" i="1"/>
  <c r="AFD92" i="1"/>
  <c r="AFE59" i="1"/>
  <c r="AFE92" i="1"/>
  <c r="AFF59" i="1"/>
  <c r="AFF92" i="1"/>
  <c r="AFG59" i="1"/>
  <c r="AFG92" i="1"/>
  <c r="AFH59" i="1"/>
  <c r="AFH92" i="1"/>
  <c r="AFI59" i="1"/>
  <c r="AFI92" i="1"/>
  <c r="AFJ59" i="1"/>
  <c r="AFJ92" i="1"/>
  <c r="AFK59" i="1"/>
  <c r="AFK92" i="1"/>
  <c r="AFL59" i="1"/>
  <c r="AFL92" i="1"/>
  <c r="AFM59" i="1"/>
  <c r="AFM92" i="1"/>
  <c r="AFN59" i="1"/>
  <c r="AFN92" i="1"/>
  <c r="AFO59" i="1"/>
  <c r="AFO92" i="1"/>
  <c r="AFP59" i="1"/>
  <c r="AFP92" i="1"/>
  <c r="AFQ59" i="1"/>
  <c r="AFQ92" i="1"/>
  <c r="AFR59" i="1"/>
  <c r="AFR92" i="1"/>
  <c r="AFS59" i="1"/>
  <c r="AFS92" i="1"/>
  <c r="AFT59" i="1"/>
  <c r="AFT92" i="1"/>
  <c r="AFU59" i="1"/>
  <c r="AFU92" i="1"/>
  <c r="AFV59" i="1"/>
  <c r="AFV92" i="1"/>
  <c r="AFW59" i="1"/>
  <c r="AFW92" i="1"/>
  <c r="AFX59" i="1"/>
  <c r="AFX92" i="1"/>
  <c r="AFY59" i="1"/>
  <c r="AFY92" i="1"/>
  <c r="AFZ59" i="1"/>
  <c r="AFZ92" i="1"/>
  <c r="AGA59" i="1"/>
  <c r="AGA92" i="1"/>
  <c r="AGB59" i="1"/>
  <c r="AGB92" i="1"/>
  <c r="AGC59" i="1"/>
  <c r="AGC92" i="1"/>
  <c r="AGD59" i="1"/>
  <c r="AGD92" i="1"/>
  <c r="AGE59" i="1"/>
  <c r="AGE92" i="1"/>
  <c r="AGF59" i="1"/>
  <c r="AGF92" i="1"/>
  <c r="AGG59" i="1"/>
  <c r="AGG92" i="1"/>
  <c r="AGH59" i="1"/>
  <c r="AGH92" i="1"/>
  <c r="AGI59" i="1"/>
  <c r="AGI92" i="1"/>
  <c r="AGJ59" i="1"/>
  <c r="AGJ92" i="1"/>
  <c r="AGK59" i="1"/>
  <c r="AGK92" i="1"/>
  <c r="AGL59" i="1"/>
  <c r="AGL92" i="1"/>
  <c r="AGM59" i="1"/>
  <c r="AGM92" i="1"/>
  <c r="AGN59" i="1"/>
  <c r="AGN92" i="1"/>
  <c r="AGO59" i="1"/>
  <c r="AGO92" i="1"/>
  <c r="AGP59" i="1"/>
  <c r="AGP92" i="1"/>
  <c r="AGQ59" i="1"/>
  <c r="AGQ92" i="1"/>
  <c r="AGR59" i="1"/>
  <c r="AGR92" i="1"/>
  <c r="AGS59" i="1"/>
  <c r="AGS92" i="1"/>
  <c r="AGT59" i="1"/>
  <c r="AGT92" i="1"/>
  <c r="AGU59" i="1"/>
  <c r="AGU92" i="1"/>
  <c r="D60" i="1"/>
  <c r="D93" i="1"/>
  <c r="E60" i="1"/>
  <c r="E93" i="1"/>
  <c r="F60" i="1"/>
  <c r="F93" i="1"/>
  <c r="G60" i="1"/>
  <c r="G93" i="1"/>
  <c r="H60" i="1"/>
  <c r="H93" i="1"/>
  <c r="I60" i="1"/>
  <c r="I93" i="1"/>
  <c r="J60" i="1"/>
  <c r="J93" i="1"/>
  <c r="K60" i="1"/>
  <c r="K93" i="1"/>
  <c r="L60" i="1"/>
  <c r="L93" i="1"/>
  <c r="M60" i="1"/>
  <c r="M93" i="1"/>
  <c r="N60" i="1"/>
  <c r="N93" i="1"/>
  <c r="O60" i="1"/>
  <c r="O93" i="1"/>
  <c r="P60" i="1"/>
  <c r="P93" i="1"/>
  <c r="Q60" i="1"/>
  <c r="Q93" i="1"/>
  <c r="R60" i="1"/>
  <c r="R93" i="1"/>
  <c r="S60" i="1"/>
  <c r="S93" i="1"/>
  <c r="T60" i="1"/>
  <c r="T93" i="1"/>
  <c r="U60" i="1"/>
  <c r="U93" i="1"/>
  <c r="V60" i="1"/>
  <c r="V93" i="1"/>
  <c r="W60" i="1"/>
  <c r="W93" i="1"/>
  <c r="X60" i="1"/>
  <c r="X93" i="1"/>
  <c r="Y60" i="1"/>
  <c r="Y93" i="1"/>
  <c r="Z60" i="1"/>
  <c r="Z93" i="1"/>
  <c r="AA60" i="1"/>
  <c r="AA93" i="1"/>
  <c r="AB60" i="1"/>
  <c r="AB93" i="1"/>
  <c r="AC60" i="1"/>
  <c r="AC93" i="1"/>
  <c r="AD60" i="1"/>
  <c r="AD93" i="1"/>
  <c r="AE60" i="1"/>
  <c r="AE93" i="1"/>
  <c r="AF60" i="1"/>
  <c r="AF93" i="1"/>
  <c r="AG60" i="1"/>
  <c r="AG93" i="1"/>
  <c r="AH60" i="1"/>
  <c r="AH93" i="1"/>
  <c r="AI60" i="1"/>
  <c r="AI93" i="1"/>
  <c r="AJ60" i="1"/>
  <c r="AJ93" i="1"/>
  <c r="AK60" i="1"/>
  <c r="AK93" i="1"/>
  <c r="AL60" i="1"/>
  <c r="AL93" i="1"/>
  <c r="AM60" i="1"/>
  <c r="AM93" i="1"/>
  <c r="AN60" i="1"/>
  <c r="AN93" i="1"/>
  <c r="AO60" i="1"/>
  <c r="AO93" i="1"/>
  <c r="AP60" i="1"/>
  <c r="AP93" i="1"/>
  <c r="AQ60" i="1"/>
  <c r="AQ93" i="1"/>
  <c r="AR60" i="1"/>
  <c r="AR93" i="1"/>
  <c r="AS60" i="1"/>
  <c r="AS93" i="1"/>
  <c r="AT60" i="1"/>
  <c r="AT93" i="1"/>
  <c r="AU60" i="1"/>
  <c r="AU93" i="1"/>
  <c r="AV60" i="1"/>
  <c r="AV93" i="1"/>
  <c r="AW60" i="1"/>
  <c r="AW93" i="1"/>
  <c r="AX60" i="1"/>
  <c r="AX93" i="1"/>
  <c r="AY60" i="1"/>
  <c r="AY93" i="1"/>
  <c r="AZ60" i="1"/>
  <c r="AZ93" i="1"/>
  <c r="BA60" i="1"/>
  <c r="BA93" i="1"/>
  <c r="BB60" i="1"/>
  <c r="BB93" i="1"/>
  <c r="BC60" i="1"/>
  <c r="BC93" i="1"/>
  <c r="BD60" i="1"/>
  <c r="BD93" i="1"/>
  <c r="BE60" i="1"/>
  <c r="BE93" i="1"/>
  <c r="BF60" i="1"/>
  <c r="BF93" i="1"/>
  <c r="BG60" i="1"/>
  <c r="BG93" i="1"/>
  <c r="BH60" i="1"/>
  <c r="BH93" i="1"/>
  <c r="BI60" i="1"/>
  <c r="BI93" i="1"/>
  <c r="BJ60" i="1"/>
  <c r="BJ93" i="1"/>
  <c r="BK60" i="1"/>
  <c r="BK93" i="1"/>
  <c r="BL60" i="1"/>
  <c r="BL93" i="1"/>
  <c r="BM60" i="1"/>
  <c r="BM93" i="1"/>
  <c r="BN60" i="1"/>
  <c r="BN93" i="1"/>
  <c r="BO60" i="1"/>
  <c r="BO93" i="1"/>
  <c r="BP60" i="1"/>
  <c r="BP93" i="1"/>
  <c r="BQ60" i="1"/>
  <c r="BQ93" i="1"/>
  <c r="BR60" i="1"/>
  <c r="BR93" i="1"/>
  <c r="BS60" i="1"/>
  <c r="BS93" i="1"/>
  <c r="BT60" i="1"/>
  <c r="BT93" i="1"/>
  <c r="BU60" i="1"/>
  <c r="BU93" i="1"/>
  <c r="BV60" i="1"/>
  <c r="BV93" i="1"/>
  <c r="BW60" i="1"/>
  <c r="BW93" i="1"/>
  <c r="BX60" i="1"/>
  <c r="BX93" i="1"/>
  <c r="BY60" i="1"/>
  <c r="BY93" i="1"/>
  <c r="BZ60" i="1"/>
  <c r="BZ93" i="1"/>
  <c r="CA60" i="1"/>
  <c r="CA93" i="1"/>
  <c r="CB60" i="1"/>
  <c r="CB93" i="1"/>
  <c r="CC60" i="1"/>
  <c r="CC93" i="1"/>
  <c r="CD60" i="1"/>
  <c r="CD93" i="1"/>
  <c r="CE60" i="1"/>
  <c r="CE93" i="1"/>
  <c r="CF60" i="1"/>
  <c r="CF93" i="1"/>
  <c r="CG60" i="1"/>
  <c r="CG93" i="1"/>
  <c r="CH60" i="1"/>
  <c r="CH93" i="1"/>
  <c r="CI60" i="1"/>
  <c r="CI93" i="1"/>
  <c r="CJ60" i="1"/>
  <c r="CJ93" i="1"/>
  <c r="CK60" i="1"/>
  <c r="CK93" i="1"/>
  <c r="CL60" i="1"/>
  <c r="CL93" i="1"/>
  <c r="CM60" i="1"/>
  <c r="CM93" i="1"/>
  <c r="CN60" i="1"/>
  <c r="CN93" i="1"/>
  <c r="CO60" i="1"/>
  <c r="CO93" i="1"/>
  <c r="CP60" i="1"/>
  <c r="CP93" i="1"/>
  <c r="CQ60" i="1"/>
  <c r="CQ93" i="1"/>
  <c r="CR60" i="1"/>
  <c r="CR93" i="1"/>
  <c r="CS60" i="1"/>
  <c r="CS93" i="1"/>
  <c r="CT60" i="1"/>
  <c r="CT93" i="1"/>
  <c r="CU60" i="1"/>
  <c r="CU93" i="1"/>
  <c r="CV60" i="1"/>
  <c r="CV93" i="1"/>
  <c r="CW60" i="1"/>
  <c r="CW93" i="1"/>
  <c r="CX60" i="1"/>
  <c r="CX93" i="1"/>
  <c r="CY60" i="1"/>
  <c r="CY93" i="1"/>
  <c r="CZ60" i="1"/>
  <c r="CZ93" i="1"/>
  <c r="DA60" i="1"/>
  <c r="DA93" i="1"/>
  <c r="DB60" i="1"/>
  <c r="DB93" i="1"/>
  <c r="DC60" i="1"/>
  <c r="DC93" i="1"/>
  <c r="DD60" i="1"/>
  <c r="DD93" i="1"/>
  <c r="DE60" i="1"/>
  <c r="DE93" i="1"/>
  <c r="DF60" i="1"/>
  <c r="DF93" i="1"/>
  <c r="DG60" i="1"/>
  <c r="DG93" i="1"/>
  <c r="DH60" i="1"/>
  <c r="DH93" i="1"/>
  <c r="DI60" i="1"/>
  <c r="DI93" i="1"/>
  <c r="DJ60" i="1"/>
  <c r="DJ93" i="1"/>
  <c r="DK60" i="1"/>
  <c r="DK93" i="1"/>
  <c r="DL60" i="1"/>
  <c r="DL93" i="1"/>
  <c r="DM60" i="1"/>
  <c r="DM93" i="1"/>
  <c r="DN60" i="1"/>
  <c r="DN93" i="1"/>
  <c r="DO60" i="1"/>
  <c r="DO93" i="1"/>
  <c r="DP60" i="1"/>
  <c r="DP93" i="1"/>
  <c r="DQ60" i="1"/>
  <c r="DQ93" i="1"/>
  <c r="DR60" i="1"/>
  <c r="DR93" i="1"/>
  <c r="DS60" i="1"/>
  <c r="DS93" i="1"/>
  <c r="DT60" i="1"/>
  <c r="DT93" i="1"/>
  <c r="DU60" i="1"/>
  <c r="DU93" i="1"/>
  <c r="DV60" i="1"/>
  <c r="DV93" i="1"/>
  <c r="DW60" i="1"/>
  <c r="DW93" i="1"/>
  <c r="DX60" i="1"/>
  <c r="DX93" i="1"/>
  <c r="DY60" i="1"/>
  <c r="DY93" i="1"/>
  <c r="DZ60" i="1"/>
  <c r="DZ93" i="1"/>
  <c r="EA60" i="1"/>
  <c r="EA93" i="1"/>
  <c r="EB60" i="1"/>
  <c r="EB93" i="1"/>
  <c r="EC60" i="1"/>
  <c r="EC93" i="1"/>
  <c r="ED60" i="1"/>
  <c r="ED93" i="1"/>
  <c r="EE60" i="1"/>
  <c r="EE93" i="1"/>
  <c r="EF60" i="1"/>
  <c r="EF93" i="1"/>
  <c r="EG60" i="1"/>
  <c r="EG93" i="1"/>
  <c r="EH60" i="1"/>
  <c r="EH93" i="1"/>
  <c r="EI60" i="1"/>
  <c r="EI93" i="1"/>
  <c r="EJ60" i="1"/>
  <c r="EJ93" i="1"/>
  <c r="EK60" i="1"/>
  <c r="EK93" i="1"/>
  <c r="EL60" i="1"/>
  <c r="EL93" i="1"/>
  <c r="EM60" i="1"/>
  <c r="EM93" i="1"/>
  <c r="EN60" i="1"/>
  <c r="EN93" i="1"/>
  <c r="EO60" i="1"/>
  <c r="EO93" i="1"/>
  <c r="EP60" i="1"/>
  <c r="EP93" i="1"/>
  <c r="EQ60" i="1"/>
  <c r="EQ93" i="1"/>
  <c r="ER60" i="1"/>
  <c r="ER93" i="1"/>
  <c r="ES60" i="1"/>
  <c r="ES93" i="1"/>
  <c r="ET60" i="1"/>
  <c r="ET93" i="1"/>
  <c r="EU60" i="1"/>
  <c r="EU93" i="1"/>
  <c r="EV60" i="1"/>
  <c r="EV93" i="1"/>
  <c r="EW60" i="1"/>
  <c r="EW93" i="1"/>
  <c r="EX60" i="1"/>
  <c r="EX93" i="1"/>
  <c r="EY60" i="1"/>
  <c r="EY93" i="1"/>
  <c r="EZ60" i="1"/>
  <c r="EZ93" i="1"/>
  <c r="FA60" i="1"/>
  <c r="FA93" i="1"/>
  <c r="FB60" i="1"/>
  <c r="FB93" i="1"/>
  <c r="FC60" i="1"/>
  <c r="FC93" i="1"/>
  <c r="FD60" i="1"/>
  <c r="FD93" i="1"/>
  <c r="FE60" i="1"/>
  <c r="FE93" i="1"/>
  <c r="FF60" i="1"/>
  <c r="FF93" i="1"/>
  <c r="FG60" i="1"/>
  <c r="FG93" i="1"/>
  <c r="FH60" i="1"/>
  <c r="FH93" i="1"/>
  <c r="FI60" i="1"/>
  <c r="FI93" i="1"/>
  <c r="FJ60" i="1"/>
  <c r="FJ93" i="1"/>
  <c r="FK60" i="1"/>
  <c r="FK93" i="1"/>
  <c r="FL60" i="1"/>
  <c r="FL93" i="1"/>
  <c r="FM60" i="1"/>
  <c r="FM93" i="1"/>
  <c r="FN60" i="1"/>
  <c r="FN93" i="1"/>
  <c r="FO60" i="1"/>
  <c r="FO93" i="1"/>
  <c r="FP60" i="1"/>
  <c r="FP93" i="1"/>
  <c r="FQ60" i="1"/>
  <c r="FQ93" i="1"/>
  <c r="FR60" i="1"/>
  <c r="FR93" i="1"/>
  <c r="FS60" i="1"/>
  <c r="FS93" i="1"/>
  <c r="FT60" i="1"/>
  <c r="FT93" i="1"/>
  <c r="FU60" i="1"/>
  <c r="FU93" i="1"/>
  <c r="FV60" i="1"/>
  <c r="FV93" i="1"/>
  <c r="FW60" i="1"/>
  <c r="FW93" i="1"/>
  <c r="FX60" i="1"/>
  <c r="FX93" i="1"/>
  <c r="FY60" i="1"/>
  <c r="FY93" i="1"/>
  <c r="FZ60" i="1"/>
  <c r="FZ93" i="1"/>
  <c r="GA60" i="1"/>
  <c r="GA93" i="1"/>
  <c r="GB60" i="1"/>
  <c r="GB93" i="1"/>
  <c r="GC60" i="1"/>
  <c r="GC93" i="1"/>
  <c r="GD60" i="1"/>
  <c r="GD93" i="1"/>
  <c r="GE60" i="1"/>
  <c r="GE93" i="1"/>
  <c r="GF60" i="1"/>
  <c r="GF93" i="1"/>
  <c r="GG60" i="1"/>
  <c r="GG93" i="1"/>
  <c r="GH60" i="1"/>
  <c r="GH93" i="1"/>
  <c r="GI60" i="1"/>
  <c r="GI93" i="1"/>
  <c r="GJ60" i="1"/>
  <c r="GJ93" i="1"/>
  <c r="GK60" i="1"/>
  <c r="GK93" i="1"/>
  <c r="GL60" i="1"/>
  <c r="GL93" i="1"/>
  <c r="GM60" i="1"/>
  <c r="GM93" i="1"/>
  <c r="GN60" i="1"/>
  <c r="GN93" i="1"/>
  <c r="GO60" i="1"/>
  <c r="GO93" i="1"/>
  <c r="GP60" i="1"/>
  <c r="GP93" i="1"/>
  <c r="GQ60" i="1"/>
  <c r="GQ93" i="1"/>
  <c r="GR60" i="1"/>
  <c r="GR93" i="1"/>
  <c r="GS60" i="1"/>
  <c r="GS93" i="1"/>
  <c r="GT60" i="1"/>
  <c r="GT93" i="1"/>
  <c r="GU60" i="1"/>
  <c r="GU93" i="1"/>
  <c r="GV60" i="1"/>
  <c r="GV93" i="1"/>
  <c r="GW60" i="1"/>
  <c r="GW93" i="1"/>
  <c r="GX60" i="1"/>
  <c r="GX93" i="1"/>
  <c r="GY60" i="1"/>
  <c r="GY93" i="1"/>
  <c r="GZ60" i="1"/>
  <c r="GZ93" i="1"/>
  <c r="HA60" i="1"/>
  <c r="HA93" i="1"/>
  <c r="HB60" i="1"/>
  <c r="HB93" i="1"/>
  <c r="HC60" i="1"/>
  <c r="HC93" i="1"/>
  <c r="HD60" i="1"/>
  <c r="HD93" i="1"/>
  <c r="HE60" i="1"/>
  <c r="HE93" i="1"/>
  <c r="HF60" i="1"/>
  <c r="HF93" i="1"/>
  <c r="HG60" i="1"/>
  <c r="HG93" i="1"/>
  <c r="HH60" i="1"/>
  <c r="HH93" i="1"/>
  <c r="HI60" i="1"/>
  <c r="HI93" i="1"/>
  <c r="HJ60" i="1"/>
  <c r="HJ93" i="1"/>
  <c r="HK60" i="1"/>
  <c r="HK93" i="1"/>
  <c r="HL60" i="1"/>
  <c r="HL93" i="1"/>
  <c r="HM60" i="1"/>
  <c r="HM93" i="1"/>
  <c r="HN60" i="1"/>
  <c r="HN93" i="1"/>
  <c r="HO60" i="1"/>
  <c r="HO93" i="1"/>
  <c r="HP60" i="1"/>
  <c r="HP93" i="1"/>
  <c r="HQ60" i="1"/>
  <c r="HQ93" i="1"/>
  <c r="HR60" i="1"/>
  <c r="HR93" i="1"/>
  <c r="HS60" i="1"/>
  <c r="HS93" i="1"/>
  <c r="HT60" i="1"/>
  <c r="HT93" i="1"/>
  <c r="HU60" i="1"/>
  <c r="HU93" i="1"/>
  <c r="HV60" i="1"/>
  <c r="HV93" i="1"/>
  <c r="HW60" i="1"/>
  <c r="HW93" i="1"/>
  <c r="HX60" i="1"/>
  <c r="HX93" i="1"/>
  <c r="HY60" i="1"/>
  <c r="HY93" i="1"/>
  <c r="HZ60" i="1"/>
  <c r="HZ93" i="1"/>
  <c r="IA60" i="1"/>
  <c r="IA93" i="1"/>
  <c r="IB60" i="1"/>
  <c r="IB93" i="1"/>
  <c r="IC60" i="1"/>
  <c r="IC93" i="1"/>
  <c r="ID60" i="1"/>
  <c r="ID93" i="1"/>
  <c r="IE60" i="1"/>
  <c r="IE93" i="1"/>
  <c r="IF60" i="1"/>
  <c r="IF93" i="1"/>
  <c r="IG60" i="1"/>
  <c r="IG93" i="1"/>
  <c r="IH60" i="1"/>
  <c r="IH93" i="1"/>
  <c r="II60" i="1"/>
  <c r="II93" i="1"/>
  <c r="IJ60" i="1"/>
  <c r="IJ93" i="1"/>
  <c r="IK60" i="1"/>
  <c r="IK93" i="1"/>
  <c r="IL60" i="1"/>
  <c r="IL93" i="1"/>
  <c r="IM60" i="1"/>
  <c r="IM93" i="1"/>
  <c r="IN60" i="1"/>
  <c r="IN93" i="1"/>
  <c r="IO60" i="1"/>
  <c r="IO93" i="1"/>
  <c r="IP60" i="1"/>
  <c r="IP93" i="1"/>
  <c r="IQ60" i="1"/>
  <c r="IQ93" i="1"/>
  <c r="IR60" i="1"/>
  <c r="IR93" i="1"/>
  <c r="IS60" i="1"/>
  <c r="IS93" i="1"/>
  <c r="IT60" i="1"/>
  <c r="IT93" i="1"/>
  <c r="IU60" i="1"/>
  <c r="IU93" i="1"/>
  <c r="IV60" i="1"/>
  <c r="IV93" i="1"/>
  <c r="IW60" i="1"/>
  <c r="IW93" i="1"/>
  <c r="IX60" i="1"/>
  <c r="IX93" i="1"/>
  <c r="IY60" i="1"/>
  <c r="IY93" i="1"/>
  <c r="IZ60" i="1"/>
  <c r="IZ93" i="1"/>
  <c r="JA60" i="1"/>
  <c r="JA93" i="1"/>
  <c r="JB60" i="1"/>
  <c r="JB93" i="1"/>
  <c r="JC60" i="1"/>
  <c r="JC93" i="1"/>
  <c r="JD60" i="1"/>
  <c r="JD93" i="1"/>
  <c r="JE60" i="1"/>
  <c r="JE93" i="1"/>
  <c r="JF60" i="1"/>
  <c r="JF93" i="1"/>
  <c r="JG60" i="1"/>
  <c r="JG93" i="1"/>
  <c r="JH60" i="1"/>
  <c r="JH93" i="1"/>
  <c r="JI60" i="1"/>
  <c r="JI93" i="1"/>
  <c r="JJ60" i="1"/>
  <c r="JJ93" i="1"/>
  <c r="JK60" i="1"/>
  <c r="JK93" i="1"/>
  <c r="JL60" i="1"/>
  <c r="JL93" i="1"/>
  <c r="JM60" i="1"/>
  <c r="JM93" i="1"/>
  <c r="JN60" i="1"/>
  <c r="JN93" i="1"/>
  <c r="JO60" i="1"/>
  <c r="JO93" i="1"/>
  <c r="JP60" i="1"/>
  <c r="JP93" i="1"/>
  <c r="JQ60" i="1"/>
  <c r="JQ93" i="1"/>
  <c r="JR60" i="1"/>
  <c r="JR93" i="1"/>
  <c r="JS60" i="1"/>
  <c r="JS93" i="1"/>
  <c r="JT60" i="1"/>
  <c r="JT93" i="1"/>
  <c r="JU60" i="1"/>
  <c r="JU93" i="1"/>
  <c r="JV60" i="1"/>
  <c r="JV93" i="1"/>
  <c r="JW60" i="1"/>
  <c r="JW93" i="1"/>
  <c r="JX60" i="1"/>
  <c r="JX93" i="1"/>
  <c r="JY60" i="1"/>
  <c r="JY93" i="1"/>
  <c r="JZ60" i="1"/>
  <c r="JZ93" i="1"/>
  <c r="KA60" i="1"/>
  <c r="KA93" i="1"/>
  <c r="KB60" i="1"/>
  <c r="KB93" i="1"/>
  <c r="KC60" i="1"/>
  <c r="KC93" i="1"/>
  <c r="KD60" i="1"/>
  <c r="KD93" i="1"/>
  <c r="KE60" i="1"/>
  <c r="KE93" i="1"/>
  <c r="KF60" i="1"/>
  <c r="KF93" i="1"/>
  <c r="KG60" i="1"/>
  <c r="KG93" i="1"/>
  <c r="KH60" i="1"/>
  <c r="KH93" i="1"/>
  <c r="KI60" i="1"/>
  <c r="KI93" i="1"/>
  <c r="KJ60" i="1"/>
  <c r="KJ93" i="1"/>
  <c r="KK60" i="1"/>
  <c r="KK93" i="1"/>
  <c r="KL60" i="1"/>
  <c r="KL93" i="1"/>
  <c r="KM60" i="1"/>
  <c r="KM93" i="1"/>
  <c r="KN60" i="1"/>
  <c r="KN93" i="1"/>
  <c r="KO60" i="1"/>
  <c r="KO93" i="1"/>
  <c r="KP60" i="1"/>
  <c r="KP93" i="1"/>
  <c r="KQ60" i="1"/>
  <c r="KQ93" i="1"/>
  <c r="KR60" i="1"/>
  <c r="KR93" i="1"/>
  <c r="KS60" i="1"/>
  <c r="KS93" i="1"/>
  <c r="KT60" i="1"/>
  <c r="KT93" i="1"/>
  <c r="KU60" i="1"/>
  <c r="KU93" i="1"/>
  <c r="KV60" i="1"/>
  <c r="KV93" i="1"/>
  <c r="KW60" i="1"/>
  <c r="KW93" i="1"/>
  <c r="KX60" i="1"/>
  <c r="KX93" i="1"/>
  <c r="KY60" i="1"/>
  <c r="KY93" i="1"/>
  <c r="KZ60" i="1"/>
  <c r="KZ93" i="1"/>
  <c r="LA60" i="1"/>
  <c r="LA93" i="1"/>
  <c r="LB60" i="1"/>
  <c r="LB93" i="1"/>
  <c r="LC60" i="1"/>
  <c r="LC93" i="1"/>
  <c r="LD60" i="1"/>
  <c r="LD93" i="1"/>
  <c r="LE60" i="1"/>
  <c r="LE93" i="1"/>
  <c r="LF60" i="1"/>
  <c r="LF93" i="1"/>
  <c r="LG60" i="1"/>
  <c r="LG93" i="1"/>
  <c r="LH60" i="1"/>
  <c r="LH93" i="1"/>
  <c r="LI60" i="1"/>
  <c r="LI93" i="1"/>
  <c r="LJ60" i="1"/>
  <c r="LJ93" i="1"/>
  <c r="LK60" i="1"/>
  <c r="LK93" i="1"/>
  <c r="LL60" i="1"/>
  <c r="LL93" i="1"/>
  <c r="LM60" i="1"/>
  <c r="LM93" i="1"/>
  <c r="LN60" i="1"/>
  <c r="LN93" i="1"/>
  <c r="LO60" i="1"/>
  <c r="LO93" i="1"/>
  <c r="LP60" i="1"/>
  <c r="LP93" i="1"/>
  <c r="LQ60" i="1"/>
  <c r="LQ93" i="1"/>
  <c r="LR60" i="1"/>
  <c r="LR93" i="1"/>
  <c r="LS60" i="1"/>
  <c r="LS93" i="1"/>
  <c r="LT60" i="1"/>
  <c r="LT93" i="1"/>
  <c r="LU60" i="1"/>
  <c r="LU93" i="1"/>
  <c r="LV60" i="1"/>
  <c r="LV93" i="1"/>
  <c r="LW60" i="1"/>
  <c r="LW93" i="1"/>
  <c r="LX60" i="1"/>
  <c r="LX93" i="1"/>
  <c r="LY60" i="1"/>
  <c r="LY93" i="1"/>
  <c r="LZ60" i="1"/>
  <c r="LZ93" i="1"/>
  <c r="MA60" i="1"/>
  <c r="MA93" i="1"/>
  <c r="MB60" i="1"/>
  <c r="MB93" i="1"/>
  <c r="MC60" i="1"/>
  <c r="MC93" i="1"/>
  <c r="MD60" i="1"/>
  <c r="MD93" i="1"/>
  <c r="ME60" i="1"/>
  <c r="ME93" i="1"/>
  <c r="MF60" i="1"/>
  <c r="MF93" i="1"/>
  <c r="MG60" i="1"/>
  <c r="MG93" i="1"/>
  <c r="MH60" i="1"/>
  <c r="MH93" i="1"/>
  <c r="MI60" i="1"/>
  <c r="MI93" i="1"/>
  <c r="MJ60" i="1"/>
  <c r="MJ93" i="1"/>
  <c r="MK60" i="1"/>
  <c r="MK93" i="1"/>
  <c r="ML60" i="1"/>
  <c r="ML93" i="1"/>
  <c r="MM60" i="1"/>
  <c r="MM93" i="1"/>
  <c r="MN60" i="1"/>
  <c r="MN93" i="1"/>
  <c r="MO60" i="1"/>
  <c r="MO93" i="1"/>
  <c r="MP60" i="1"/>
  <c r="MP93" i="1"/>
  <c r="MQ60" i="1"/>
  <c r="MQ93" i="1"/>
  <c r="MR60" i="1"/>
  <c r="MR93" i="1"/>
  <c r="MS60" i="1"/>
  <c r="MS93" i="1"/>
  <c r="MT60" i="1"/>
  <c r="MT93" i="1"/>
  <c r="MU60" i="1"/>
  <c r="MU93" i="1"/>
  <c r="MV60" i="1"/>
  <c r="MV93" i="1"/>
  <c r="MW60" i="1"/>
  <c r="MW93" i="1"/>
  <c r="MX60" i="1"/>
  <c r="MX93" i="1"/>
  <c r="MY60" i="1"/>
  <c r="MY93" i="1"/>
  <c r="MZ60" i="1"/>
  <c r="MZ93" i="1"/>
  <c r="NA60" i="1"/>
  <c r="NA93" i="1"/>
  <c r="NB60" i="1"/>
  <c r="NB93" i="1"/>
  <c r="NC60" i="1"/>
  <c r="NC93" i="1"/>
  <c r="ND60" i="1"/>
  <c r="ND93" i="1"/>
  <c r="NE60" i="1"/>
  <c r="NE93" i="1"/>
  <c r="NF60" i="1"/>
  <c r="NF93" i="1"/>
  <c r="NG60" i="1"/>
  <c r="NG93" i="1"/>
  <c r="NH60" i="1"/>
  <c r="NH93" i="1"/>
  <c r="NI60" i="1"/>
  <c r="NI93" i="1"/>
  <c r="NJ60" i="1"/>
  <c r="NJ93" i="1"/>
  <c r="NK60" i="1"/>
  <c r="NK93" i="1"/>
  <c r="NL60" i="1"/>
  <c r="NL93" i="1"/>
  <c r="NM60" i="1"/>
  <c r="NM93" i="1"/>
  <c r="NN60" i="1"/>
  <c r="NN93" i="1"/>
  <c r="NO60" i="1"/>
  <c r="NO93" i="1"/>
  <c r="NP60" i="1"/>
  <c r="NP93" i="1"/>
  <c r="NQ60" i="1"/>
  <c r="NQ93" i="1"/>
  <c r="NR60" i="1"/>
  <c r="NR93" i="1"/>
  <c r="NS60" i="1"/>
  <c r="NS93" i="1"/>
  <c r="NT60" i="1"/>
  <c r="NT93" i="1"/>
  <c r="NU60" i="1"/>
  <c r="NU93" i="1"/>
  <c r="NV60" i="1"/>
  <c r="NV93" i="1"/>
  <c r="NW60" i="1"/>
  <c r="NW93" i="1"/>
  <c r="NX60" i="1"/>
  <c r="NX93" i="1"/>
  <c r="NY60" i="1"/>
  <c r="NY93" i="1"/>
  <c r="NZ60" i="1"/>
  <c r="NZ93" i="1"/>
  <c r="OA60" i="1"/>
  <c r="OA93" i="1"/>
  <c r="OB60" i="1"/>
  <c r="OB93" i="1"/>
  <c r="OC60" i="1"/>
  <c r="OC93" i="1"/>
  <c r="OD60" i="1"/>
  <c r="OD93" i="1"/>
  <c r="OE60" i="1"/>
  <c r="OE93" i="1"/>
  <c r="OF60" i="1"/>
  <c r="OF93" i="1"/>
  <c r="OG60" i="1"/>
  <c r="OG93" i="1"/>
  <c r="OH60" i="1"/>
  <c r="OH93" i="1"/>
  <c r="OI60" i="1"/>
  <c r="OI93" i="1"/>
  <c r="OJ60" i="1"/>
  <c r="OJ93" i="1"/>
  <c r="OK60" i="1"/>
  <c r="OK93" i="1"/>
  <c r="OL60" i="1"/>
  <c r="OL93" i="1"/>
  <c r="OM60" i="1"/>
  <c r="OM93" i="1"/>
  <c r="ON60" i="1"/>
  <c r="ON93" i="1"/>
  <c r="OO60" i="1"/>
  <c r="OO93" i="1"/>
  <c r="OP60" i="1"/>
  <c r="OP93" i="1"/>
  <c r="OQ60" i="1"/>
  <c r="OQ93" i="1"/>
  <c r="OR60" i="1"/>
  <c r="OR93" i="1"/>
  <c r="OS60" i="1"/>
  <c r="OS93" i="1"/>
  <c r="OT60" i="1"/>
  <c r="OT93" i="1"/>
  <c r="OU60" i="1"/>
  <c r="OU93" i="1"/>
  <c r="OV60" i="1"/>
  <c r="OV93" i="1"/>
  <c r="OW60" i="1"/>
  <c r="OW93" i="1"/>
  <c r="OX60" i="1"/>
  <c r="OX93" i="1"/>
  <c r="OY60" i="1"/>
  <c r="OY93" i="1"/>
  <c r="OZ60" i="1"/>
  <c r="OZ93" i="1"/>
  <c r="PA60" i="1"/>
  <c r="PA93" i="1"/>
  <c r="PB60" i="1"/>
  <c r="PB93" i="1"/>
  <c r="PC60" i="1"/>
  <c r="PC93" i="1"/>
  <c r="PD60" i="1"/>
  <c r="PD93" i="1"/>
  <c r="PE60" i="1"/>
  <c r="PE93" i="1"/>
  <c r="PF60" i="1"/>
  <c r="PF93" i="1"/>
  <c r="PG60" i="1"/>
  <c r="PG93" i="1"/>
  <c r="PH60" i="1"/>
  <c r="PH93" i="1"/>
  <c r="PI60" i="1"/>
  <c r="PI93" i="1"/>
  <c r="PJ60" i="1"/>
  <c r="PJ93" i="1"/>
  <c r="PK60" i="1"/>
  <c r="PK93" i="1"/>
  <c r="PL60" i="1"/>
  <c r="PL93" i="1"/>
  <c r="PM60" i="1"/>
  <c r="PM93" i="1"/>
  <c r="PN60" i="1"/>
  <c r="PN93" i="1"/>
  <c r="PO60" i="1"/>
  <c r="PO93" i="1"/>
  <c r="PP60" i="1"/>
  <c r="PP93" i="1"/>
  <c r="PQ60" i="1"/>
  <c r="PQ93" i="1"/>
  <c r="PR60" i="1"/>
  <c r="PR93" i="1"/>
  <c r="PS60" i="1"/>
  <c r="PS93" i="1"/>
  <c r="PT60" i="1"/>
  <c r="PT93" i="1"/>
  <c r="PU60" i="1"/>
  <c r="PU93" i="1"/>
  <c r="PV60" i="1"/>
  <c r="PV93" i="1"/>
  <c r="PW60" i="1"/>
  <c r="PW93" i="1"/>
  <c r="PX60" i="1"/>
  <c r="PX93" i="1"/>
  <c r="PY60" i="1"/>
  <c r="PY93" i="1"/>
  <c r="PZ60" i="1"/>
  <c r="PZ93" i="1"/>
  <c r="QA60" i="1"/>
  <c r="QA93" i="1"/>
  <c r="QB60" i="1"/>
  <c r="QB93" i="1"/>
  <c r="QC60" i="1"/>
  <c r="QC93" i="1"/>
  <c r="QD60" i="1"/>
  <c r="QD93" i="1"/>
  <c r="QE60" i="1"/>
  <c r="QE93" i="1"/>
  <c r="QF60" i="1"/>
  <c r="QF93" i="1"/>
  <c r="QG60" i="1"/>
  <c r="QG93" i="1"/>
  <c r="QH60" i="1"/>
  <c r="QH93" i="1"/>
  <c r="QI60" i="1"/>
  <c r="QI93" i="1"/>
  <c r="QJ60" i="1"/>
  <c r="QJ93" i="1"/>
  <c r="QK60" i="1"/>
  <c r="QK93" i="1"/>
  <c r="QL60" i="1"/>
  <c r="QL93" i="1"/>
  <c r="QM60" i="1"/>
  <c r="QM93" i="1"/>
  <c r="QN60" i="1"/>
  <c r="QN93" i="1"/>
  <c r="QO60" i="1"/>
  <c r="QO93" i="1"/>
  <c r="QP60" i="1"/>
  <c r="QP93" i="1"/>
  <c r="QQ60" i="1"/>
  <c r="QQ93" i="1"/>
  <c r="QR60" i="1"/>
  <c r="QR93" i="1"/>
  <c r="QS60" i="1"/>
  <c r="QS93" i="1"/>
  <c r="QT60" i="1"/>
  <c r="QT93" i="1"/>
  <c r="QU60" i="1"/>
  <c r="QU93" i="1"/>
  <c r="QV60" i="1"/>
  <c r="QV93" i="1"/>
  <c r="QW60" i="1"/>
  <c r="QW93" i="1"/>
  <c r="QX60" i="1"/>
  <c r="QX93" i="1"/>
  <c r="QY60" i="1"/>
  <c r="QY93" i="1"/>
  <c r="QZ60" i="1"/>
  <c r="QZ93" i="1"/>
  <c r="RA60" i="1"/>
  <c r="RA93" i="1"/>
  <c r="RB60" i="1"/>
  <c r="RB93" i="1"/>
  <c r="RC60" i="1"/>
  <c r="RC93" i="1"/>
  <c r="RD60" i="1"/>
  <c r="RD93" i="1"/>
  <c r="RE60" i="1"/>
  <c r="RE93" i="1"/>
  <c r="RF60" i="1"/>
  <c r="RF93" i="1"/>
  <c r="RG60" i="1"/>
  <c r="RG93" i="1"/>
  <c r="RH60" i="1"/>
  <c r="RH93" i="1"/>
  <c r="RI60" i="1"/>
  <c r="RI93" i="1"/>
  <c r="RJ60" i="1"/>
  <c r="RJ93" i="1"/>
  <c r="RK60" i="1"/>
  <c r="RK93" i="1"/>
  <c r="RL60" i="1"/>
  <c r="RL93" i="1"/>
  <c r="RM60" i="1"/>
  <c r="RM93" i="1"/>
  <c r="RN60" i="1"/>
  <c r="RN93" i="1"/>
  <c r="RO60" i="1"/>
  <c r="RO93" i="1"/>
  <c r="RP60" i="1"/>
  <c r="RP93" i="1"/>
  <c r="RQ60" i="1"/>
  <c r="RQ93" i="1"/>
  <c r="RR60" i="1"/>
  <c r="RR93" i="1"/>
  <c r="RS60" i="1"/>
  <c r="RS93" i="1"/>
  <c r="RT60" i="1"/>
  <c r="RT93" i="1"/>
  <c r="RU60" i="1"/>
  <c r="RU93" i="1"/>
  <c r="RV60" i="1"/>
  <c r="RV93" i="1"/>
  <c r="RW60" i="1"/>
  <c r="RW93" i="1"/>
  <c r="RX60" i="1"/>
  <c r="RX93" i="1"/>
  <c r="RY60" i="1"/>
  <c r="RY93" i="1"/>
  <c r="RZ60" i="1"/>
  <c r="RZ93" i="1"/>
  <c r="SA60" i="1"/>
  <c r="SA93" i="1"/>
  <c r="SB60" i="1"/>
  <c r="SB93" i="1"/>
  <c r="SC60" i="1"/>
  <c r="SC93" i="1"/>
  <c r="SD60" i="1"/>
  <c r="SD93" i="1"/>
  <c r="SE60" i="1"/>
  <c r="SE93" i="1"/>
  <c r="SF60" i="1"/>
  <c r="SF93" i="1"/>
  <c r="SG60" i="1"/>
  <c r="SG93" i="1"/>
  <c r="SH60" i="1"/>
  <c r="SH93" i="1"/>
  <c r="SI60" i="1"/>
  <c r="SI93" i="1"/>
  <c r="SJ60" i="1"/>
  <c r="SJ93" i="1"/>
  <c r="SK60" i="1"/>
  <c r="SK93" i="1"/>
  <c r="SL60" i="1"/>
  <c r="SL93" i="1"/>
  <c r="SM60" i="1"/>
  <c r="SM93" i="1"/>
  <c r="SN60" i="1"/>
  <c r="SN93" i="1"/>
  <c r="SO60" i="1"/>
  <c r="SO93" i="1"/>
  <c r="SP60" i="1"/>
  <c r="SP93" i="1"/>
  <c r="SQ60" i="1"/>
  <c r="SQ93" i="1"/>
  <c r="SR60" i="1"/>
  <c r="SR93" i="1"/>
  <c r="SS60" i="1"/>
  <c r="SS93" i="1"/>
  <c r="ST60" i="1"/>
  <c r="ST93" i="1"/>
  <c r="SU60" i="1"/>
  <c r="SU93" i="1"/>
  <c r="SV60" i="1"/>
  <c r="SV93" i="1"/>
  <c r="SW60" i="1"/>
  <c r="SW93" i="1"/>
  <c r="SX60" i="1"/>
  <c r="SX93" i="1"/>
  <c r="SY60" i="1"/>
  <c r="SY93" i="1"/>
  <c r="SZ60" i="1"/>
  <c r="SZ93" i="1"/>
  <c r="TA60" i="1"/>
  <c r="TA93" i="1"/>
  <c r="TB60" i="1"/>
  <c r="TB93" i="1"/>
  <c r="TC60" i="1"/>
  <c r="TC93" i="1"/>
  <c r="TD60" i="1"/>
  <c r="TD93" i="1"/>
  <c r="TE60" i="1"/>
  <c r="TE93" i="1"/>
  <c r="TF60" i="1"/>
  <c r="TF93" i="1"/>
  <c r="TG60" i="1"/>
  <c r="TG93" i="1"/>
  <c r="TH60" i="1"/>
  <c r="TH93" i="1"/>
  <c r="TI60" i="1"/>
  <c r="TI93" i="1"/>
  <c r="TJ60" i="1"/>
  <c r="TJ93" i="1"/>
  <c r="TK60" i="1"/>
  <c r="TK93" i="1"/>
  <c r="TL60" i="1"/>
  <c r="TL93" i="1"/>
  <c r="TM60" i="1"/>
  <c r="TM93" i="1"/>
  <c r="TN60" i="1"/>
  <c r="TN93" i="1"/>
  <c r="TO60" i="1"/>
  <c r="TO93" i="1"/>
  <c r="TP60" i="1"/>
  <c r="TP93" i="1"/>
  <c r="TQ60" i="1"/>
  <c r="TQ93" i="1"/>
  <c r="TR60" i="1"/>
  <c r="TR93" i="1"/>
  <c r="TS60" i="1"/>
  <c r="TS93" i="1"/>
  <c r="TT60" i="1"/>
  <c r="TT93" i="1"/>
  <c r="TU60" i="1"/>
  <c r="TU93" i="1"/>
  <c r="TV60" i="1"/>
  <c r="TV93" i="1"/>
  <c r="TW60" i="1"/>
  <c r="TW93" i="1"/>
  <c r="TX60" i="1"/>
  <c r="TX93" i="1"/>
  <c r="TY60" i="1"/>
  <c r="TY93" i="1"/>
  <c r="TZ60" i="1"/>
  <c r="TZ93" i="1"/>
  <c r="UA60" i="1"/>
  <c r="UA93" i="1"/>
  <c r="UB60" i="1"/>
  <c r="UB93" i="1"/>
  <c r="UC60" i="1"/>
  <c r="UC93" i="1"/>
  <c r="UD60" i="1"/>
  <c r="UD93" i="1"/>
  <c r="UE60" i="1"/>
  <c r="UE93" i="1"/>
  <c r="UF60" i="1"/>
  <c r="UF93" i="1"/>
  <c r="UG60" i="1"/>
  <c r="UG93" i="1"/>
  <c r="UH60" i="1"/>
  <c r="UH93" i="1"/>
  <c r="UI60" i="1"/>
  <c r="UI93" i="1"/>
  <c r="UJ60" i="1"/>
  <c r="UJ93" i="1"/>
  <c r="UK60" i="1"/>
  <c r="UK93" i="1"/>
  <c r="UL60" i="1"/>
  <c r="UL93" i="1"/>
  <c r="UM60" i="1"/>
  <c r="UM93" i="1"/>
  <c r="UN60" i="1"/>
  <c r="UN93" i="1"/>
  <c r="UO60" i="1"/>
  <c r="UO93" i="1"/>
  <c r="UP60" i="1"/>
  <c r="UP93" i="1"/>
  <c r="UQ60" i="1"/>
  <c r="UQ93" i="1"/>
  <c r="UR60" i="1"/>
  <c r="UR93" i="1"/>
  <c r="US60" i="1"/>
  <c r="US93" i="1"/>
  <c r="UT60" i="1"/>
  <c r="UT93" i="1"/>
  <c r="UU60" i="1"/>
  <c r="UU93" i="1"/>
  <c r="UV60" i="1"/>
  <c r="UV93" i="1"/>
  <c r="UW60" i="1"/>
  <c r="UW93" i="1"/>
  <c r="UX60" i="1"/>
  <c r="UX93" i="1"/>
  <c r="UY60" i="1"/>
  <c r="UY93" i="1"/>
  <c r="UZ60" i="1"/>
  <c r="UZ93" i="1"/>
  <c r="VA60" i="1"/>
  <c r="VA93" i="1"/>
  <c r="VB60" i="1"/>
  <c r="VB93" i="1"/>
  <c r="VC60" i="1"/>
  <c r="VC93" i="1"/>
  <c r="VD60" i="1"/>
  <c r="VD93" i="1"/>
  <c r="VE60" i="1"/>
  <c r="VE93" i="1"/>
  <c r="VF60" i="1"/>
  <c r="VF93" i="1"/>
  <c r="VG60" i="1"/>
  <c r="VG93" i="1"/>
  <c r="VH60" i="1"/>
  <c r="VH93" i="1"/>
  <c r="VI60" i="1"/>
  <c r="VI93" i="1"/>
  <c r="VJ60" i="1"/>
  <c r="VJ93" i="1"/>
  <c r="VK60" i="1"/>
  <c r="VK93" i="1"/>
  <c r="VL60" i="1"/>
  <c r="VL93" i="1"/>
  <c r="VM60" i="1"/>
  <c r="VM93" i="1"/>
  <c r="VN60" i="1"/>
  <c r="VN93" i="1"/>
  <c r="VO60" i="1"/>
  <c r="VO93" i="1"/>
  <c r="VP60" i="1"/>
  <c r="VP93" i="1"/>
  <c r="VQ60" i="1"/>
  <c r="VQ93" i="1"/>
  <c r="VR60" i="1"/>
  <c r="VR93" i="1"/>
  <c r="VS60" i="1"/>
  <c r="VS93" i="1"/>
  <c r="VT60" i="1"/>
  <c r="VT93" i="1"/>
  <c r="VU60" i="1"/>
  <c r="VU93" i="1"/>
  <c r="VV60" i="1"/>
  <c r="VV93" i="1"/>
  <c r="VW60" i="1"/>
  <c r="VW93" i="1"/>
  <c r="VX60" i="1"/>
  <c r="VX93" i="1"/>
  <c r="VY60" i="1"/>
  <c r="VY93" i="1"/>
  <c r="VZ60" i="1"/>
  <c r="VZ93" i="1"/>
  <c r="WA60" i="1"/>
  <c r="WA93" i="1"/>
  <c r="WB60" i="1"/>
  <c r="WB93" i="1"/>
  <c r="WC60" i="1"/>
  <c r="WC93" i="1"/>
  <c r="WD60" i="1"/>
  <c r="WD93" i="1"/>
  <c r="WE60" i="1"/>
  <c r="WE93" i="1"/>
  <c r="WF60" i="1"/>
  <c r="WF93" i="1"/>
  <c r="WG60" i="1"/>
  <c r="WG93" i="1"/>
  <c r="WH60" i="1"/>
  <c r="WH93" i="1"/>
  <c r="WI60" i="1"/>
  <c r="WI93" i="1"/>
  <c r="WJ60" i="1"/>
  <c r="WJ93" i="1"/>
  <c r="WK60" i="1"/>
  <c r="WK93" i="1"/>
  <c r="WL60" i="1"/>
  <c r="WL93" i="1"/>
  <c r="WM60" i="1"/>
  <c r="WM93" i="1"/>
  <c r="WN60" i="1"/>
  <c r="WN93" i="1"/>
  <c r="WO60" i="1"/>
  <c r="WO93" i="1"/>
  <c r="WP60" i="1"/>
  <c r="WP93" i="1"/>
  <c r="WQ60" i="1"/>
  <c r="WQ93" i="1"/>
  <c r="WR60" i="1"/>
  <c r="WR93" i="1"/>
  <c r="WS60" i="1"/>
  <c r="WS93" i="1"/>
  <c r="WT60" i="1"/>
  <c r="WT93" i="1"/>
  <c r="WU60" i="1"/>
  <c r="WU93" i="1"/>
  <c r="WV60" i="1"/>
  <c r="WV93" i="1"/>
  <c r="WW60" i="1"/>
  <c r="WW93" i="1"/>
  <c r="WX60" i="1"/>
  <c r="WX93" i="1"/>
  <c r="WY60" i="1"/>
  <c r="WY93" i="1"/>
  <c r="WZ60" i="1"/>
  <c r="WZ93" i="1"/>
  <c r="XA60" i="1"/>
  <c r="XA93" i="1"/>
  <c r="XB60" i="1"/>
  <c r="XB93" i="1"/>
  <c r="XC60" i="1"/>
  <c r="XC93" i="1"/>
  <c r="XD60" i="1"/>
  <c r="XD93" i="1"/>
  <c r="XE60" i="1"/>
  <c r="XE93" i="1"/>
  <c r="XF60" i="1"/>
  <c r="XF93" i="1"/>
  <c r="XG60" i="1"/>
  <c r="XG93" i="1"/>
  <c r="XH60" i="1"/>
  <c r="XH93" i="1"/>
  <c r="XI60" i="1"/>
  <c r="XI93" i="1"/>
  <c r="XJ60" i="1"/>
  <c r="XJ93" i="1"/>
  <c r="XK60" i="1"/>
  <c r="XK93" i="1"/>
  <c r="XL60" i="1"/>
  <c r="XL93" i="1"/>
  <c r="XM60" i="1"/>
  <c r="XM93" i="1"/>
  <c r="XN60" i="1"/>
  <c r="XN93" i="1"/>
  <c r="XO60" i="1"/>
  <c r="XO93" i="1"/>
  <c r="XP60" i="1"/>
  <c r="XP93" i="1"/>
  <c r="XQ60" i="1"/>
  <c r="XQ93" i="1"/>
  <c r="XR60" i="1"/>
  <c r="XR93" i="1"/>
  <c r="XS60" i="1"/>
  <c r="XS93" i="1"/>
  <c r="XT60" i="1"/>
  <c r="XT93" i="1"/>
  <c r="XU60" i="1"/>
  <c r="XU93" i="1"/>
  <c r="XV60" i="1"/>
  <c r="XV93" i="1"/>
  <c r="XW60" i="1"/>
  <c r="XW93" i="1"/>
  <c r="XX60" i="1"/>
  <c r="XX93" i="1"/>
  <c r="XY60" i="1"/>
  <c r="XY93" i="1"/>
  <c r="XZ60" i="1"/>
  <c r="XZ93" i="1"/>
  <c r="YA60" i="1"/>
  <c r="YA93" i="1"/>
  <c r="YB60" i="1"/>
  <c r="YB93" i="1"/>
  <c r="YC60" i="1"/>
  <c r="YC93" i="1"/>
  <c r="YD60" i="1"/>
  <c r="YD93" i="1"/>
  <c r="YE60" i="1"/>
  <c r="YE93" i="1"/>
  <c r="YF60" i="1"/>
  <c r="YF93" i="1"/>
  <c r="YG60" i="1"/>
  <c r="YG93" i="1"/>
  <c r="YH60" i="1"/>
  <c r="YH93" i="1"/>
  <c r="YI60" i="1"/>
  <c r="YI93" i="1"/>
  <c r="YJ60" i="1"/>
  <c r="YJ93" i="1"/>
  <c r="YK60" i="1"/>
  <c r="YK93" i="1"/>
  <c r="YL60" i="1"/>
  <c r="YL93" i="1"/>
  <c r="YM60" i="1"/>
  <c r="YM93" i="1"/>
  <c r="YN60" i="1"/>
  <c r="YN93" i="1"/>
  <c r="YO60" i="1"/>
  <c r="YO93" i="1"/>
  <c r="YP60" i="1"/>
  <c r="YP93" i="1"/>
  <c r="YQ60" i="1"/>
  <c r="YQ93" i="1"/>
  <c r="YR60" i="1"/>
  <c r="YR93" i="1"/>
  <c r="YS60" i="1"/>
  <c r="YS93" i="1"/>
  <c r="YT60" i="1"/>
  <c r="YT93" i="1"/>
  <c r="YU60" i="1"/>
  <c r="YU93" i="1"/>
  <c r="YV60" i="1"/>
  <c r="YV93" i="1"/>
  <c r="YW60" i="1"/>
  <c r="YW93" i="1"/>
  <c r="YX60" i="1"/>
  <c r="YX93" i="1"/>
  <c r="YY60" i="1"/>
  <c r="YY93" i="1"/>
  <c r="YZ60" i="1"/>
  <c r="YZ93" i="1"/>
  <c r="ZA60" i="1"/>
  <c r="ZA93" i="1"/>
  <c r="ZB60" i="1"/>
  <c r="ZB93" i="1"/>
  <c r="ZC60" i="1"/>
  <c r="ZC93" i="1"/>
  <c r="ZD60" i="1"/>
  <c r="ZD93" i="1"/>
  <c r="ZE60" i="1"/>
  <c r="ZE93" i="1"/>
  <c r="ZF60" i="1"/>
  <c r="ZF93" i="1"/>
  <c r="ZG60" i="1"/>
  <c r="ZG93" i="1"/>
  <c r="ZH60" i="1"/>
  <c r="ZH93" i="1"/>
  <c r="ZI60" i="1"/>
  <c r="ZI93" i="1"/>
  <c r="ZJ60" i="1"/>
  <c r="ZJ93" i="1"/>
  <c r="ZK60" i="1"/>
  <c r="ZK93" i="1"/>
  <c r="ZL60" i="1"/>
  <c r="ZL93" i="1"/>
  <c r="ZM60" i="1"/>
  <c r="ZM93" i="1"/>
  <c r="ZN60" i="1"/>
  <c r="ZN93" i="1"/>
  <c r="ZO60" i="1"/>
  <c r="ZO93" i="1"/>
  <c r="ZP60" i="1"/>
  <c r="ZP93" i="1"/>
  <c r="ZQ60" i="1"/>
  <c r="ZQ93" i="1"/>
  <c r="ZR60" i="1"/>
  <c r="ZR93" i="1"/>
  <c r="ZS60" i="1"/>
  <c r="ZS93" i="1"/>
  <c r="ZT60" i="1"/>
  <c r="ZT93" i="1"/>
  <c r="ZU60" i="1"/>
  <c r="ZU93" i="1"/>
  <c r="ZV60" i="1"/>
  <c r="ZV93" i="1"/>
  <c r="ZW60" i="1"/>
  <c r="ZW93" i="1"/>
  <c r="ZX60" i="1"/>
  <c r="ZX93" i="1"/>
  <c r="ZY60" i="1"/>
  <c r="ZY93" i="1"/>
  <c r="ZZ60" i="1"/>
  <c r="ZZ93" i="1"/>
  <c r="AAA60" i="1"/>
  <c r="AAA93" i="1"/>
  <c r="AAB60" i="1"/>
  <c r="AAB93" i="1"/>
  <c r="AAC60" i="1"/>
  <c r="AAC93" i="1"/>
  <c r="AAD60" i="1"/>
  <c r="AAD93" i="1"/>
  <c r="AAE60" i="1"/>
  <c r="AAE93" i="1"/>
  <c r="AAF60" i="1"/>
  <c r="AAF93" i="1"/>
  <c r="AAG60" i="1"/>
  <c r="AAG93" i="1"/>
  <c r="AAH60" i="1"/>
  <c r="AAH93" i="1"/>
  <c r="AAI60" i="1"/>
  <c r="AAI93" i="1"/>
  <c r="AAJ60" i="1"/>
  <c r="AAJ93" i="1"/>
  <c r="AAK60" i="1"/>
  <c r="AAK93" i="1"/>
  <c r="AAL60" i="1"/>
  <c r="AAL93" i="1"/>
  <c r="AAM60" i="1"/>
  <c r="AAM93" i="1"/>
  <c r="AAN60" i="1"/>
  <c r="AAN93" i="1"/>
  <c r="AAO60" i="1"/>
  <c r="AAO93" i="1"/>
  <c r="AAP60" i="1"/>
  <c r="AAP93" i="1"/>
  <c r="AAQ60" i="1"/>
  <c r="AAQ93" i="1"/>
  <c r="AAR60" i="1"/>
  <c r="AAR93" i="1"/>
  <c r="AAS60" i="1"/>
  <c r="AAS93" i="1"/>
  <c r="AAT60" i="1"/>
  <c r="AAT93" i="1"/>
  <c r="AAU60" i="1"/>
  <c r="AAU93" i="1"/>
  <c r="AAV60" i="1"/>
  <c r="AAV93" i="1"/>
  <c r="AAW60" i="1"/>
  <c r="AAW93" i="1"/>
  <c r="AAX60" i="1"/>
  <c r="AAX93" i="1"/>
  <c r="AAY60" i="1"/>
  <c r="AAY93" i="1"/>
  <c r="AAZ60" i="1"/>
  <c r="AAZ93" i="1"/>
  <c r="ABA60" i="1"/>
  <c r="ABA93" i="1"/>
  <c r="ABB60" i="1"/>
  <c r="ABB93" i="1"/>
  <c r="ABC60" i="1"/>
  <c r="ABC93" i="1"/>
  <c r="ABD60" i="1"/>
  <c r="ABD93" i="1"/>
  <c r="ABE60" i="1"/>
  <c r="ABE93" i="1"/>
  <c r="ABF60" i="1"/>
  <c r="ABF93" i="1"/>
  <c r="ABG60" i="1"/>
  <c r="ABG93" i="1"/>
  <c r="ABH60" i="1"/>
  <c r="ABH93" i="1"/>
  <c r="ABI60" i="1"/>
  <c r="ABI93" i="1"/>
  <c r="ABJ60" i="1"/>
  <c r="ABJ93" i="1"/>
  <c r="ABK60" i="1"/>
  <c r="ABK93" i="1"/>
  <c r="ABL60" i="1"/>
  <c r="ABL93" i="1"/>
  <c r="ABM60" i="1"/>
  <c r="ABM93" i="1"/>
  <c r="ABN60" i="1"/>
  <c r="ABN93" i="1"/>
  <c r="ABO60" i="1"/>
  <c r="ABO93" i="1"/>
  <c r="ABP60" i="1"/>
  <c r="ABP93" i="1"/>
  <c r="ABQ60" i="1"/>
  <c r="ABQ93" i="1"/>
  <c r="ABR60" i="1"/>
  <c r="ABR93" i="1"/>
  <c r="ABS60" i="1"/>
  <c r="ABS93" i="1"/>
  <c r="ABT60" i="1"/>
  <c r="ABT93" i="1"/>
  <c r="ABU60" i="1"/>
  <c r="ABU93" i="1"/>
  <c r="ABV60" i="1"/>
  <c r="ABV93" i="1"/>
  <c r="ABW60" i="1"/>
  <c r="ABW93" i="1"/>
  <c r="ABX60" i="1"/>
  <c r="ABX93" i="1"/>
  <c r="ABY60" i="1"/>
  <c r="ABY93" i="1"/>
  <c r="ABZ60" i="1"/>
  <c r="ABZ93" i="1"/>
  <c r="ACA60" i="1"/>
  <c r="ACA93" i="1"/>
  <c r="ACB60" i="1"/>
  <c r="ACB93" i="1"/>
  <c r="ACC60" i="1"/>
  <c r="ACC93" i="1"/>
  <c r="ACD60" i="1"/>
  <c r="ACD93" i="1"/>
  <c r="ACE60" i="1"/>
  <c r="ACE93" i="1"/>
  <c r="ACF60" i="1"/>
  <c r="ACF93" i="1"/>
  <c r="ACG60" i="1"/>
  <c r="ACG93" i="1"/>
  <c r="ACH60" i="1"/>
  <c r="ACH93" i="1"/>
  <c r="ACI60" i="1"/>
  <c r="ACI93" i="1"/>
  <c r="ACJ60" i="1"/>
  <c r="ACJ93" i="1"/>
  <c r="ACK60" i="1"/>
  <c r="ACK93" i="1"/>
  <c r="ACL60" i="1"/>
  <c r="ACL93" i="1"/>
  <c r="ACM60" i="1"/>
  <c r="ACM93" i="1"/>
  <c r="ACN60" i="1"/>
  <c r="ACN93" i="1"/>
  <c r="ACO60" i="1"/>
  <c r="ACO93" i="1"/>
  <c r="ACP60" i="1"/>
  <c r="ACP93" i="1"/>
  <c r="ACQ60" i="1"/>
  <c r="ACQ93" i="1"/>
  <c r="ACR60" i="1"/>
  <c r="ACR93" i="1"/>
  <c r="ACS60" i="1"/>
  <c r="ACS93" i="1"/>
  <c r="ACT60" i="1"/>
  <c r="ACT93" i="1"/>
  <c r="ACU60" i="1"/>
  <c r="ACU93" i="1"/>
  <c r="ACV60" i="1"/>
  <c r="ACV93" i="1"/>
  <c r="ACW60" i="1"/>
  <c r="ACW93" i="1"/>
  <c r="ACX60" i="1"/>
  <c r="ACX93" i="1"/>
  <c r="ACY60" i="1"/>
  <c r="ACY93" i="1"/>
  <c r="ACZ60" i="1"/>
  <c r="ACZ93" i="1"/>
  <c r="ADA60" i="1"/>
  <c r="ADA93" i="1"/>
  <c r="ADB60" i="1"/>
  <c r="ADB93" i="1"/>
  <c r="ADC60" i="1"/>
  <c r="ADC93" i="1"/>
  <c r="ADD60" i="1"/>
  <c r="ADD93" i="1"/>
  <c r="ADE60" i="1"/>
  <c r="ADE93" i="1"/>
  <c r="ADF60" i="1"/>
  <c r="ADF93" i="1"/>
  <c r="ADG60" i="1"/>
  <c r="ADG93" i="1"/>
  <c r="ADH60" i="1"/>
  <c r="ADH93" i="1"/>
  <c r="ADI60" i="1"/>
  <c r="ADI93" i="1"/>
  <c r="ADJ60" i="1"/>
  <c r="ADJ93" i="1"/>
  <c r="ADK60" i="1"/>
  <c r="ADK93" i="1"/>
  <c r="ADL60" i="1"/>
  <c r="ADL93" i="1"/>
  <c r="ADM60" i="1"/>
  <c r="ADM93" i="1"/>
  <c r="ADN60" i="1"/>
  <c r="ADN93" i="1"/>
  <c r="ADO60" i="1"/>
  <c r="ADO93" i="1"/>
  <c r="ADP60" i="1"/>
  <c r="ADP93" i="1"/>
  <c r="ADQ60" i="1"/>
  <c r="ADQ93" i="1"/>
  <c r="ADR60" i="1"/>
  <c r="ADR93" i="1"/>
  <c r="ADS60" i="1"/>
  <c r="ADS93" i="1"/>
  <c r="ADT60" i="1"/>
  <c r="ADT93" i="1"/>
  <c r="ADU60" i="1"/>
  <c r="ADU93" i="1"/>
  <c r="ADV60" i="1"/>
  <c r="ADV93" i="1"/>
  <c r="ADW60" i="1"/>
  <c r="ADW93" i="1"/>
  <c r="ADX60" i="1"/>
  <c r="ADX93" i="1"/>
  <c r="ADY60" i="1"/>
  <c r="ADY93" i="1"/>
  <c r="ADZ60" i="1"/>
  <c r="ADZ93" i="1"/>
  <c r="AEA60" i="1"/>
  <c r="AEA93" i="1"/>
  <c r="AEB60" i="1"/>
  <c r="AEB93" i="1"/>
  <c r="AEC60" i="1"/>
  <c r="AEC93" i="1"/>
  <c r="AED60" i="1"/>
  <c r="AED93" i="1"/>
  <c r="AEE60" i="1"/>
  <c r="AEE93" i="1"/>
  <c r="AEF60" i="1"/>
  <c r="AEF93" i="1"/>
  <c r="AEG60" i="1"/>
  <c r="AEG93" i="1"/>
  <c r="AEH60" i="1"/>
  <c r="AEH93" i="1"/>
  <c r="AEI60" i="1"/>
  <c r="AEI93" i="1"/>
  <c r="AEJ60" i="1"/>
  <c r="AEJ93" i="1"/>
  <c r="AEK60" i="1"/>
  <c r="AEK93" i="1"/>
  <c r="AEL60" i="1"/>
  <c r="AEL93" i="1"/>
  <c r="AEM60" i="1"/>
  <c r="AEM93" i="1"/>
  <c r="AEN60" i="1"/>
  <c r="AEN93" i="1"/>
  <c r="AEO60" i="1"/>
  <c r="AEO93" i="1"/>
  <c r="AEP60" i="1"/>
  <c r="AEP93" i="1"/>
  <c r="AEQ60" i="1"/>
  <c r="AEQ93" i="1"/>
  <c r="AER60" i="1"/>
  <c r="AER93" i="1"/>
  <c r="AES60" i="1"/>
  <c r="AES93" i="1"/>
  <c r="AET60" i="1"/>
  <c r="AET93" i="1"/>
  <c r="AEU60" i="1"/>
  <c r="AEU93" i="1"/>
  <c r="AEV60" i="1"/>
  <c r="AEV93" i="1"/>
  <c r="AEW60" i="1"/>
  <c r="AEW93" i="1"/>
  <c r="AEX60" i="1"/>
  <c r="AEX93" i="1"/>
  <c r="AEY60" i="1"/>
  <c r="AEY93" i="1"/>
  <c r="AEZ60" i="1"/>
  <c r="AEZ93" i="1"/>
  <c r="AFA60" i="1"/>
  <c r="AFA93" i="1"/>
  <c r="AFB60" i="1"/>
  <c r="AFB93" i="1"/>
  <c r="AFC60" i="1"/>
  <c r="AFC93" i="1"/>
  <c r="AFD60" i="1"/>
  <c r="AFD93" i="1"/>
  <c r="AFE60" i="1"/>
  <c r="AFE93" i="1"/>
  <c r="AFF60" i="1"/>
  <c r="AFF93" i="1"/>
  <c r="AFG60" i="1"/>
  <c r="AFG93" i="1"/>
  <c r="AFH60" i="1"/>
  <c r="AFH93" i="1"/>
  <c r="AFI60" i="1"/>
  <c r="AFI93" i="1"/>
  <c r="AFJ60" i="1"/>
  <c r="AFJ93" i="1"/>
  <c r="AFK60" i="1"/>
  <c r="AFK93" i="1"/>
  <c r="AFL60" i="1"/>
  <c r="AFL93" i="1"/>
  <c r="AFM60" i="1"/>
  <c r="AFM93" i="1"/>
  <c r="AFN60" i="1"/>
  <c r="AFN93" i="1"/>
  <c r="AFO60" i="1"/>
  <c r="AFO93" i="1"/>
  <c r="AFP60" i="1"/>
  <c r="AFP93" i="1"/>
  <c r="AFQ60" i="1"/>
  <c r="AFQ93" i="1"/>
  <c r="AFR60" i="1"/>
  <c r="AFR93" i="1"/>
  <c r="AFS60" i="1"/>
  <c r="AFS93" i="1"/>
  <c r="AFT60" i="1"/>
  <c r="AFT93" i="1"/>
  <c r="AFU60" i="1"/>
  <c r="AFU93" i="1"/>
  <c r="AFV60" i="1"/>
  <c r="AFV93" i="1"/>
  <c r="AFW60" i="1"/>
  <c r="AFW93" i="1"/>
  <c r="AFX60" i="1"/>
  <c r="AFX93" i="1"/>
  <c r="AFY60" i="1"/>
  <c r="AFY93" i="1"/>
  <c r="AFZ60" i="1"/>
  <c r="AFZ93" i="1"/>
  <c r="AGA60" i="1"/>
  <c r="AGA93" i="1"/>
  <c r="AGB60" i="1"/>
  <c r="AGB93" i="1"/>
  <c r="AGC60" i="1"/>
  <c r="AGC93" i="1"/>
  <c r="AGD60" i="1"/>
  <c r="AGD93" i="1"/>
  <c r="AGE60" i="1"/>
  <c r="AGE93" i="1"/>
  <c r="AGF60" i="1"/>
  <c r="AGF93" i="1"/>
  <c r="AGG60" i="1"/>
  <c r="AGG93" i="1"/>
  <c r="AGH60" i="1"/>
  <c r="AGH93" i="1"/>
  <c r="AGI60" i="1"/>
  <c r="AGI93" i="1"/>
  <c r="AGJ60" i="1"/>
  <c r="AGJ93" i="1"/>
  <c r="AGK60" i="1"/>
  <c r="AGK93" i="1"/>
  <c r="AGL60" i="1"/>
  <c r="AGL93" i="1"/>
  <c r="AGM60" i="1"/>
  <c r="AGM93" i="1"/>
  <c r="AGN60" i="1"/>
  <c r="AGN93" i="1"/>
  <c r="AGO60" i="1"/>
  <c r="AGO93" i="1"/>
  <c r="AGP60" i="1"/>
  <c r="AGP93" i="1"/>
  <c r="AGQ60" i="1"/>
  <c r="AGQ93" i="1"/>
  <c r="AGR60" i="1"/>
  <c r="AGR93" i="1"/>
  <c r="AGS60" i="1"/>
  <c r="AGS93" i="1"/>
  <c r="AGT60" i="1"/>
  <c r="AGT93" i="1"/>
  <c r="AGU60" i="1"/>
  <c r="AGU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DO94" i="1"/>
  <c r="DP94" i="1"/>
  <c r="DQ94" i="1"/>
  <c r="DR94" i="1"/>
  <c r="DS94" i="1"/>
  <c r="DT94" i="1"/>
  <c r="DU94" i="1"/>
  <c r="DV94" i="1"/>
  <c r="DW94" i="1"/>
  <c r="DX94" i="1"/>
  <c r="DY94" i="1"/>
  <c r="DZ94" i="1"/>
  <c r="EA94" i="1"/>
  <c r="EB94" i="1"/>
  <c r="EC94" i="1"/>
  <c r="ED94" i="1"/>
  <c r="EE94" i="1"/>
  <c r="EF94" i="1"/>
  <c r="EG94" i="1"/>
  <c r="EH94" i="1"/>
  <c r="EI94" i="1"/>
  <c r="EJ94" i="1"/>
  <c r="EK94" i="1"/>
  <c r="EL94" i="1"/>
  <c r="EM94" i="1"/>
  <c r="EN94" i="1"/>
  <c r="EO94" i="1"/>
  <c r="EP94" i="1"/>
  <c r="EQ94" i="1"/>
  <c r="ER94" i="1"/>
  <c r="ES94" i="1"/>
  <c r="ET94" i="1"/>
  <c r="EU94" i="1"/>
  <c r="EV94" i="1"/>
  <c r="EW94" i="1"/>
  <c r="EX94" i="1"/>
  <c r="EY94" i="1"/>
  <c r="EZ94" i="1"/>
  <c r="FA94" i="1"/>
  <c r="FB94" i="1"/>
  <c r="FC94" i="1"/>
  <c r="FD94" i="1"/>
  <c r="FE94" i="1"/>
  <c r="FF94" i="1"/>
  <c r="FG94" i="1"/>
  <c r="FH94" i="1"/>
  <c r="FI94" i="1"/>
  <c r="FJ94" i="1"/>
  <c r="FK94" i="1"/>
  <c r="FL94" i="1"/>
  <c r="FM94" i="1"/>
  <c r="FN94" i="1"/>
  <c r="FO94" i="1"/>
  <c r="FP94" i="1"/>
  <c r="FQ94" i="1"/>
  <c r="FR94" i="1"/>
  <c r="FS94" i="1"/>
  <c r="FT94" i="1"/>
  <c r="FU94" i="1"/>
  <c r="FV94" i="1"/>
  <c r="FW94" i="1"/>
  <c r="FX94" i="1"/>
  <c r="FY94" i="1"/>
  <c r="FZ94" i="1"/>
  <c r="GA94" i="1"/>
  <c r="GB94" i="1"/>
  <c r="GC94" i="1"/>
  <c r="GD94" i="1"/>
  <c r="GE94" i="1"/>
  <c r="GF94" i="1"/>
  <c r="GG94" i="1"/>
  <c r="GH94" i="1"/>
  <c r="GI94" i="1"/>
  <c r="GJ94" i="1"/>
  <c r="GK94" i="1"/>
  <c r="GL94" i="1"/>
  <c r="GM94" i="1"/>
  <c r="GN94" i="1"/>
  <c r="GO94" i="1"/>
  <c r="GP94" i="1"/>
  <c r="GQ94" i="1"/>
  <c r="GR94" i="1"/>
  <c r="GS94" i="1"/>
  <c r="GT94" i="1"/>
  <c r="GU94" i="1"/>
  <c r="GV94" i="1"/>
  <c r="GW94" i="1"/>
  <c r="GX94" i="1"/>
  <c r="GY94" i="1"/>
  <c r="GZ94" i="1"/>
  <c r="HA94" i="1"/>
  <c r="HB94" i="1"/>
  <c r="HC94" i="1"/>
  <c r="HD94" i="1"/>
  <c r="HE94" i="1"/>
  <c r="HF94" i="1"/>
  <c r="HG94" i="1"/>
  <c r="HH94" i="1"/>
  <c r="HI94" i="1"/>
  <c r="HJ94" i="1"/>
  <c r="HK94" i="1"/>
  <c r="HL94" i="1"/>
  <c r="HM94" i="1"/>
  <c r="HN94" i="1"/>
  <c r="HO94" i="1"/>
  <c r="HP94" i="1"/>
  <c r="HQ94" i="1"/>
  <c r="HR94" i="1"/>
  <c r="HS94" i="1"/>
  <c r="HT94" i="1"/>
  <c r="HU94" i="1"/>
  <c r="HV94" i="1"/>
  <c r="HW94" i="1"/>
  <c r="HX94" i="1"/>
  <c r="HY94" i="1"/>
  <c r="HZ94" i="1"/>
  <c r="IA94" i="1"/>
  <c r="IB94" i="1"/>
  <c r="IC94" i="1"/>
  <c r="ID94" i="1"/>
  <c r="IE94" i="1"/>
  <c r="IF94" i="1"/>
  <c r="IG94" i="1"/>
  <c r="IH94" i="1"/>
  <c r="II94" i="1"/>
  <c r="IJ94" i="1"/>
  <c r="IK94" i="1"/>
  <c r="IL94" i="1"/>
  <c r="IM94" i="1"/>
  <c r="IN94" i="1"/>
  <c r="IO94" i="1"/>
  <c r="IP94" i="1"/>
  <c r="IQ94" i="1"/>
  <c r="IR94" i="1"/>
  <c r="IS94" i="1"/>
  <c r="IT94" i="1"/>
  <c r="IU94" i="1"/>
  <c r="IV94" i="1"/>
  <c r="IW94" i="1"/>
  <c r="IX94" i="1"/>
  <c r="IY94" i="1"/>
  <c r="IZ94" i="1"/>
  <c r="JA94" i="1"/>
  <c r="JB94" i="1"/>
  <c r="JC94" i="1"/>
  <c r="JD94" i="1"/>
  <c r="JE94" i="1"/>
  <c r="JF94" i="1"/>
  <c r="JG94" i="1"/>
  <c r="JH94" i="1"/>
  <c r="JI94" i="1"/>
  <c r="JJ94" i="1"/>
  <c r="JK94" i="1"/>
  <c r="JL94" i="1"/>
  <c r="JM94" i="1"/>
  <c r="JN94" i="1"/>
  <c r="JO94" i="1"/>
  <c r="JP94" i="1"/>
  <c r="JQ94" i="1"/>
  <c r="JR94" i="1"/>
  <c r="JS94" i="1"/>
  <c r="JT94" i="1"/>
  <c r="JU94" i="1"/>
  <c r="JV94" i="1"/>
  <c r="JW94" i="1"/>
  <c r="JX94" i="1"/>
  <c r="JY94" i="1"/>
  <c r="JZ94" i="1"/>
  <c r="KA94" i="1"/>
  <c r="KB94" i="1"/>
  <c r="KC94" i="1"/>
  <c r="KD94" i="1"/>
  <c r="KE94" i="1"/>
  <c r="KF94" i="1"/>
  <c r="KG94" i="1"/>
  <c r="KH94" i="1"/>
  <c r="KI94" i="1"/>
  <c r="KJ94" i="1"/>
  <c r="KK94" i="1"/>
  <c r="KL94" i="1"/>
  <c r="KM94" i="1"/>
  <c r="KN94" i="1"/>
  <c r="KO94" i="1"/>
  <c r="KP94" i="1"/>
  <c r="KQ94" i="1"/>
  <c r="KR94" i="1"/>
  <c r="KS94" i="1"/>
  <c r="KT94" i="1"/>
  <c r="KU94" i="1"/>
  <c r="KV94" i="1"/>
  <c r="KW94" i="1"/>
  <c r="KX94" i="1"/>
  <c r="KY94" i="1"/>
  <c r="KZ94" i="1"/>
  <c r="LA94" i="1"/>
  <c r="LB94" i="1"/>
  <c r="LC94" i="1"/>
  <c r="LD94" i="1"/>
  <c r="LE94" i="1"/>
  <c r="LF94" i="1"/>
  <c r="LG94" i="1"/>
  <c r="LH94" i="1"/>
  <c r="LI94" i="1"/>
  <c r="LJ94" i="1"/>
  <c r="LK94" i="1"/>
  <c r="LL94" i="1"/>
  <c r="LM94" i="1"/>
  <c r="LN94" i="1"/>
  <c r="LO94" i="1"/>
  <c r="LP94" i="1"/>
  <c r="LQ94" i="1"/>
  <c r="LR94" i="1"/>
  <c r="LS94" i="1"/>
  <c r="LT94" i="1"/>
  <c r="LU94" i="1"/>
  <c r="LV94" i="1"/>
  <c r="LW94" i="1"/>
  <c r="LX94" i="1"/>
  <c r="LY94" i="1"/>
  <c r="LZ94" i="1"/>
  <c r="MA94" i="1"/>
  <c r="MB94" i="1"/>
  <c r="MC94" i="1"/>
  <c r="MD94" i="1"/>
  <c r="ME94" i="1"/>
  <c r="MF94" i="1"/>
  <c r="MG94" i="1"/>
  <c r="MH94" i="1"/>
  <c r="MI94" i="1"/>
  <c r="MJ94" i="1"/>
  <c r="MK94" i="1"/>
  <c r="ML94" i="1"/>
  <c r="MM94" i="1"/>
  <c r="MN94" i="1"/>
  <c r="MO94" i="1"/>
  <c r="MP94" i="1"/>
  <c r="MQ94" i="1"/>
  <c r="MR94" i="1"/>
  <c r="MS94" i="1"/>
  <c r="MT94" i="1"/>
  <c r="MU94" i="1"/>
  <c r="MV94" i="1"/>
  <c r="MW94" i="1"/>
  <c r="MX94" i="1"/>
  <c r="MY94" i="1"/>
  <c r="MZ94" i="1"/>
  <c r="NA94" i="1"/>
  <c r="NB94" i="1"/>
  <c r="NC94" i="1"/>
  <c r="ND94" i="1"/>
  <c r="NE94" i="1"/>
  <c r="NF94" i="1"/>
  <c r="NG94" i="1"/>
  <c r="NH94" i="1"/>
  <c r="NI94" i="1"/>
  <c r="NJ94" i="1"/>
  <c r="NK94" i="1"/>
  <c r="NL94" i="1"/>
  <c r="NM94" i="1"/>
  <c r="NN94" i="1"/>
  <c r="NO94" i="1"/>
  <c r="NP94" i="1"/>
  <c r="NQ94" i="1"/>
  <c r="NR94" i="1"/>
  <c r="NS94" i="1"/>
  <c r="NT94" i="1"/>
  <c r="NU94" i="1"/>
  <c r="NV94" i="1"/>
  <c r="NW94" i="1"/>
  <c r="NX94" i="1"/>
  <c r="NY94" i="1"/>
  <c r="NZ94" i="1"/>
  <c r="OA94" i="1"/>
  <c r="OB94" i="1"/>
  <c r="OC94" i="1"/>
  <c r="OD94" i="1"/>
  <c r="OE94" i="1"/>
  <c r="OF94" i="1"/>
  <c r="OG94" i="1"/>
  <c r="OH94" i="1"/>
  <c r="OI94" i="1"/>
  <c r="OJ94" i="1"/>
  <c r="OK94" i="1"/>
  <c r="OL94" i="1"/>
  <c r="OM94" i="1"/>
  <c r="ON94" i="1"/>
  <c r="OO94" i="1"/>
  <c r="OP94" i="1"/>
  <c r="OQ94" i="1"/>
  <c r="OR94" i="1"/>
  <c r="OS94" i="1"/>
  <c r="OT94" i="1"/>
  <c r="OU94" i="1"/>
  <c r="OV94" i="1"/>
  <c r="OW94" i="1"/>
  <c r="OX94" i="1"/>
  <c r="OY94" i="1"/>
  <c r="OZ94" i="1"/>
  <c r="PA94" i="1"/>
  <c r="PB94" i="1"/>
  <c r="PC94" i="1"/>
  <c r="PD94" i="1"/>
  <c r="PE94" i="1"/>
  <c r="PF94" i="1"/>
  <c r="PG94" i="1"/>
  <c r="PH94" i="1"/>
  <c r="PI94" i="1"/>
  <c r="PJ94" i="1"/>
  <c r="PK94" i="1"/>
  <c r="PL94" i="1"/>
  <c r="PM94" i="1"/>
  <c r="PN94" i="1"/>
  <c r="PO94" i="1"/>
  <c r="PP94" i="1"/>
  <c r="PQ94" i="1"/>
  <c r="PR94" i="1"/>
  <c r="PS94" i="1"/>
  <c r="PT94" i="1"/>
  <c r="PU94" i="1"/>
  <c r="PV94" i="1"/>
  <c r="PW94" i="1"/>
  <c r="PX94" i="1"/>
  <c r="PY94" i="1"/>
  <c r="PZ94" i="1"/>
  <c r="QA94" i="1"/>
  <c r="QB94" i="1"/>
  <c r="QC94" i="1"/>
  <c r="QD94" i="1"/>
  <c r="QE94" i="1"/>
  <c r="QF94" i="1"/>
  <c r="QG94" i="1"/>
  <c r="QH94" i="1"/>
  <c r="QI94" i="1"/>
  <c r="QJ94" i="1"/>
  <c r="QK94" i="1"/>
  <c r="QL94" i="1"/>
  <c r="QM94" i="1"/>
  <c r="QN94" i="1"/>
  <c r="QO94" i="1"/>
  <c r="QP94" i="1"/>
  <c r="QQ94" i="1"/>
  <c r="QR94" i="1"/>
  <c r="QS94" i="1"/>
  <c r="QT94" i="1"/>
  <c r="QU94" i="1"/>
  <c r="QV94" i="1"/>
  <c r="QW94" i="1"/>
  <c r="QX94" i="1"/>
  <c r="QY94" i="1"/>
  <c r="QZ94" i="1"/>
  <c r="RA94" i="1"/>
  <c r="RB94" i="1"/>
  <c r="RC94" i="1"/>
  <c r="RD94" i="1"/>
  <c r="RE94" i="1"/>
  <c r="RF94" i="1"/>
  <c r="RG94" i="1"/>
  <c r="RH94" i="1"/>
  <c r="RI94" i="1"/>
  <c r="RJ94" i="1"/>
  <c r="RK94" i="1"/>
  <c r="RL94" i="1"/>
  <c r="RM94" i="1"/>
  <c r="RN94" i="1"/>
  <c r="RO94" i="1"/>
  <c r="RP94" i="1"/>
  <c r="RQ94" i="1"/>
  <c r="RR94" i="1"/>
  <c r="RS94" i="1"/>
  <c r="RT94" i="1"/>
  <c r="RU94" i="1"/>
  <c r="RV94" i="1"/>
  <c r="RW94" i="1"/>
  <c r="RX94" i="1"/>
  <c r="RY94" i="1"/>
  <c r="RZ94" i="1"/>
  <c r="SA94" i="1"/>
  <c r="SB94" i="1"/>
  <c r="SC94" i="1"/>
  <c r="SD94" i="1"/>
  <c r="SE94" i="1"/>
  <c r="SF94" i="1"/>
  <c r="SG94" i="1"/>
  <c r="SH94" i="1"/>
  <c r="SI94" i="1"/>
  <c r="SJ94" i="1"/>
  <c r="SK94" i="1"/>
  <c r="SL94" i="1"/>
  <c r="SM94" i="1"/>
  <c r="SN94" i="1"/>
  <c r="SO94" i="1"/>
  <c r="SP94" i="1"/>
  <c r="SQ94" i="1"/>
  <c r="SR94" i="1"/>
  <c r="SS94" i="1"/>
  <c r="ST94" i="1"/>
  <c r="SU94" i="1"/>
  <c r="SV94" i="1"/>
  <c r="SW94" i="1"/>
  <c r="SX94" i="1"/>
  <c r="SY94" i="1"/>
  <c r="SZ94" i="1"/>
  <c r="TA94" i="1"/>
  <c r="TB94" i="1"/>
  <c r="TC94" i="1"/>
  <c r="TD94" i="1"/>
  <c r="TE94" i="1"/>
  <c r="TF94" i="1"/>
  <c r="TG94" i="1"/>
  <c r="TH94" i="1"/>
  <c r="TI94" i="1"/>
  <c r="TJ94" i="1"/>
  <c r="TK94" i="1"/>
  <c r="TL94" i="1"/>
  <c r="TM94" i="1"/>
  <c r="TN94" i="1"/>
  <c r="TO94" i="1"/>
  <c r="TP94" i="1"/>
  <c r="TQ94" i="1"/>
  <c r="TR94" i="1"/>
  <c r="TS94" i="1"/>
  <c r="TT94" i="1"/>
  <c r="TU94" i="1"/>
  <c r="TV94" i="1"/>
  <c r="TW94" i="1"/>
  <c r="TX94" i="1"/>
  <c r="TY94" i="1"/>
  <c r="TZ94" i="1"/>
  <c r="UA94" i="1"/>
  <c r="UB94" i="1"/>
  <c r="UC94" i="1"/>
  <c r="UD94" i="1"/>
  <c r="UE94" i="1"/>
  <c r="UF94" i="1"/>
  <c r="UG94" i="1"/>
  <c r="UH94" i="1"/>
  <c r="UI94" i="1"/>
  <c r="UJ94" i="1"/>
  <c r="UK94" i="1"/>
  <c r="UL94" i="1"/>
  <c r="UM94" i="1"/>
  <c r="UN94" i="1"/>
  <c r="UO94" i="1"/>
  <c r="UP94" i="1"/>
  <c r="UQ94" i="1"/>
  <c r="UR94" i="1"/>
  <c r="US94" i="1"/>
  <c r="UT94" i="1"/>
  <c r="UU94" i="1"/>
  <c r="UV94" i="1"/>
  <c r="UW94" i="1"/>
  <c r="UX94" i="1"/>
  <c r="UY94" i="1"/>
  <c r="UZ94" i="1"/>
  <c r="VA94" i="1"/>
  <c r="VB94" i="1"/>
  <c r="VC94" i="1"/>
  <c r="VD94" i="1"/>
  <c r="VE94" i="1"/>
  <c r="VF94" i="1"/>
  <c r="VG94" i="1"/>
  <c r="VH94" i="1"/>
  <c r="VI94" i="1"/>
  <c r="VJ94" i="1"/>
  <c r="VK94" i="1"/>
  <c r="VL94" i="1"/>
  <c r="VM94" i="1"/>
  <c r="VN94" i="1"/>
  <c r="VO94" i="1"/>
  <c r="VP94" i="1"/>
  <c r="VQ94" i="1"/>
  <c r="VR94" i="1"/>
  <c r="VS94" i="1"/>
  <c r="VT94" i="1"/>
  <c r="VU94" i="1"/>
  <c r="VV94" i="1"/>
  <c r="VW94" i="1"/>
  <c r="VX94" i="1"/>
  <c r="VY94" i="1"/>
  <c r="VZ94" i="1"/>
  <c r="WA94" i="1"/>
  <c r="WB94" i="1"/>
  <c r="WC94" i="1"/>
  <c r="WD94" i="1"/>
  <c r="WE94" i="1"/>
  <c r="WF94" i="1"/>
  <c r="WG94" i="1"/>
  <c r="WH94" i="1"/>
  <c r="WI94" i="1"/>
  <c r="WJ94" i="1"/>
  <c r="WK94" i="1"/>
  <c r="WL94" i="1"/>
  <c r="WM94" i="1"/>
  <c r="WN94" i="1"/>
  <c r="WO94" i="1"/>
  <c r="WP94" i="1"/>
  <c r="WQ94" i="1"/>
  <c r="WR94" i="1"/>
  <c r="WS94" i="1"/>
  <c r="WT94" i="1"/>
  <c r="WU94" i="1"/>
  <c r="WV94" i="1"/>
  <c r="WW94" i="1"/>
  <c r="WX94" i="1"/>
  <c r="WY94" i="1"/>
  <c r="WZ94" i="1"/>
  <c r="XA94" i="1"/>
  <c r="XB94" i="1"/>
  <c r="XC94" i="1"/>
  <c r="XD94" i="1"/>
  <c r="XE94" i="1"/>
  <c r="XF94" i="1"/>
  <c r="XG94" i="1"/>
  <c r="XH94" i="1"/>
  <c r="XI94" i="1"/>
  <c r="XJ94" i="1"/>
  <c r="XK94" i="1"/>
  <c r="XL94" i="1"/>
  <c r="XM94" i="1"/>
  <c r="XN94" i="1"/>
  <c r="XO94" i="1"/>
  <c r="XP94" i="1"/>
  <c r="XQ94" i="1"/>
  <c r="XR94" i="1"/>
  <c r="XS94" i="1"/>
  <c r="XT94" i="1"/>
  <c r="XU94" i="1"/>
  <c r="XV94" i="1"/>
  <c r="XW94" i="1"/>
  <c r="XX94" i="1"/>
  <c r="XY94" i="1"/>
  <c r="XZ94" i="1"/>
  <c r="YA94" i="1"/>
  <c r="YB94" i="1"/>
  <c r="YC94" i="1"/>
  <c r="YD94" i="1"/>
  <c r="YE94" i="1"/>
  <c r="YF94" i="1"/>
  <c r="YG94" i="1"/>
  <c r="YH94" i="1"/>
  <c r="YI94" i="1"/>
  <c r="YJ94" i="1"/>
  <c r="YK94" i="1"/>
  <c r="YL94" i="1"/>
  <c r="YM94" i="1"/>
  <c r="YN94" i="1"/>
  <c r="YO94" i="1"/>
  <c r="YP94" i="1"/>
  <c r="YQ94" i="1"/>
  <c r="YR94" i="1"/>
  <c r="YS94" i="1"/>
  <c r="YT94" i="1"/>
  <c r="YU94" i="1"/>
  <c r="YV94" i="1"/>
  <c r="YW94" i="1"/>
  <c r="YX94" i="1"/>
  <c r="YY94" i="1"/>
  <c r="YZ94" i="1"/>
  <c r="ZA94" i="1"/>
  <c r="ZB94" i="1"/>
  <c r="ZC94" i="1"/>
  <c r="ZD94" i="1"/>
  <c r="ZE94" i="1"/>
  <c r="ZF94" i="1"/>
  <c r="ZG94" i="1"/>
  <c r="ZH94" i="1"/>
  <c r="ZI94" i="1"/>
  <c r="ZJ94" i="1"/>
  <c r="ZK94" i="1"/>
  <c r="ZL94" i="1"/>
  <c r="ZM94" i="1"/>
  <c r="ZN94" i="1"/>
  <c r="ZO94" i="1"/>
  <c r="ZP94" i="1"/>
  <c r="ZQ94" i="1"/>
  <c r="ZR94" i="1"/>
  <c r="ZS94" i="1"/>
  <c r="ZT94" i="1"/>
  <c r="ZU94" i="1"/>
  <c r="ZV94" i="1"/>
  <c r="ZW94" i="1"/>
  <c r="ZX94" i="1"/>
  <c r="ZY94" i="1"/>
  <c r="ZZ94" i="1"/>
  <c r="AAA94" i="1"/>
  <c r="AAB94" i="1"/>
  <c r="AAC94" i="1"/>
  <c r="AAD94" i="1"/>
  <c r="AAE94" i="1"/>
  <c r="AAF94" i="1"/>
  <c r="AAG94" i="1"/>
  <c r="AAH94" i="1"/>
  <c r="AAI94" i="1"/>
  <c r="AAJ94" i="1"/>
  <c r="AAK94" i="1"/>
  <c r="AAL94" i="1"/>
  <c r="AAM94" i="1"/>
  <c r="AAN94" i="1"/>
  <c r="AAO94" i="1"/>
  <c r="AAP94" i="1"/>
  <c r="AAQ94" i="1"/>
  <c r="AAR94" i="1"/>
  <c r="AAS94" i="1"/>
  <c r="AAT94" i="1"/>
  <c r="AAU94" i="1"/>
  <c r="AAV94" i="1"/>
  <c r="AAW94" i="1"/>
  <c r="AAX94" i="1"/>
  <c r="AAY94" i="1"/>
  <c r="AAZ94" i="1"/>
  <c r="ABA94" i="1"/>
  <c r="ABB94" i="1"/>
  <c r="ABC94" i="1"/>
  <c r="ABD94" i="1"/>
  <c r="ABE94" i="1"/>
  <c r="ABF94" i="1"/>
  <c r="ABG94" i="1"/>
  <c r="ABH94" i="1"/>
  <c r="ABI94" i="1"/>
  <c r="ABJ94" i="1"/>
  <c r="ABK94" i="1"/>
  <c r="ABL94" i="1"/>
  <c r="ABM94" i="1"/>
  <c r="ABN94" i="1"/>
  <c r="ABO94" i="1"/>
  <c r="ABP94" i="1"/>
  <c r="ABQ94" i="1"/>
  <c r="ABR94" i="1"/>
  <c r="ABS94" i="1"/>
  <c r="ABT94" i="1"/>
  <c r="ABU94" i="1"/>
  <c r="ABV94" i="1"/>
  <c r="ABW94" i="1"/>
  <c r="ABX94" i="1"/>
  <c r="ABY94" i="1"/>
  <c r="ABZ94" i="1"/>
  <c r="ACA94" i="1"/>
  <c r="ACB94" i="1"/>
  <c r="ACC94" i="1"/>
  <c r="ACD94" i="1"/>
  <c r="ACE94" i="1"/>
  <c r="ACF94" i="1"/>
  <c r="ACG94" i="1"/>
  <c r="ACH94" i="1"/>
  <c r="ACI94" i="1"/>
  <c r="ACJ94" i="1"/>
  <c r="ACK94" i="1"/>
  <c r="ACL94" i="1"/>
  <c r="ACM94" i="1"/>
  <c r="ACN94" i="1"/>
  <c r="ACO94" i="1"/>
  <c r="ACP94" i="1"/>
  <c r="ACQ94" i="1"/>
  <c r="ACR94" i="1"/>
  <c r="ACS94" i="1"/>
  <c r="ACT94" i="1"/>
  <c r="ACU94" i="1"/>
  <c r="ACV94" i="1"/>
  <c r="ACW94" i="1"/>
  <c r="ACX94" i="1"/>
  <c r="ACY94" i="1"/>
  <c r="ACZ94" i="1"/>
  <c r="ADA94" i="1"/>
  <c r="ADB94" i="1"/>
  <c r="ADC94" i="1"/>
  <c r="ADD94" i="1"/>
  <c r="ADE94" i="1"/>
  <c r="ADF94" i="1"/>
  <c r="ADG94" i="1"/>
  <c r="ADH94" i="1"/>
  <c r="ADI94" i="1"/>
  <c r="ADJ94" i="1"/>
  <c r="ADK94" i="1"/>
  <c r="ADL94" i="1"/>
  <c r="ADM94" i="1"/>
  <c r="ADN94" i="1"/>
  <c r="ADO94" i="1"/>
  <c r="ADP94" i="1"/>
  <c r="ADQ94" i="1"/>
  <c r="ADR94" i="1"/>
  <c r="ADS94" i="1"/>
  <c r="ADT94" i="1"/>
  <c r="ADU94" i="1"/>
  <c r="ADV94" i="1"/>
  <c r="ADW94" i="1"/>
  <c r="ADX94" i="1"/>
  <c r="ADY94" i="1"/>
  <c r="ADZ94" i="1"/>
  <c r="AEA94" i="1"/>
  <c r="AEB94" i="1"/>
  <c r="AEC94" i="1"/>
  <c r="AED94" i="1"/>
  <c r="AEE94" i="1"/>
  <c r="AEF94" i="1"/>
  <c r="AEG94" i="1"/>
  <c r="AEH94" i="1"/>
  <c r="AEI94" i="1"/>
  <c r="AEJ94" i="1"/>
  <c r="AEK94" i="1"/>
  <c r="AEL94" i="1"/>
  <c r="AEM94" i="1"/>
  <c r="AEN94" i="1"/>
  <c r="AEO94" i="1"/>
  <c r="AEP94" i="1"/>
  <c r="AEQ94" i="1"/>
  <c r="AER94" i="1"/>
  <c r="AES94" i="1"/>
  <c r="AET94" i="1"/>
  <c r="AEU94" i="1"/>
  <c r="AEV94" i="1"/>
  <c r="AEW94" i="1"/>
  <c r="AEX94" i="1"/>
  <c r="AEY94" i="1"/>
  <c r="AEZ94" i="1"/>
  <c r="AFA94" i="1"/>
  <c r="AFB94" i="1"/>
  <c r="AFC94" i="1"/>
  <c r="AFD94" i="1"/>
  <c r="AFE94" i="1"/>
  <c r="AFF94" i="1"/>
  <c r="AFG94" i="1"/>
  <c r="AFH94" i="1"/>
  <c r="AFI94" i="1"/>
  <c r="AFJ94" i="1"/>
  <c r="AFK94" i="1"/>
  <c r="AFL94" i="1"/>
  <c r="AFM94" i="1"/>
  <c r="AFN94" i="1"/>
  <c r="AFO94" i="1"/>
  <c r="AFP94" i="1"/>
  <c r="AFQ94" i="1"/>
  <c r="AFR94" i="1"/>
  <c r="AFS94" i="1"/>
  <c r="AFT94" i="1"/>
  <c r="AFU94" i="1"/>
  <c r="AFV94" i="1"/>
  <c r="AFW94" i="1"/>
  <c r="AFX94" i="1"/>
  <c r="AFY94" i="1"/>
  <c r="AFZ94" i="1"/>
  <c r="AGA94" i="1"/>
  <c r="AGB94" i="1"/>
  <c r="AGC94" i="1"/>
  <c r="AGD94" i="1"/>
  <c r="AGE94" i="1"/>
  <c r="AGF94" i="1"/>
  <c r="AGG94" i="1"/>
  <c r="AGH94" i="1"/>
  <c r="AGI94" i="1"/>
  <c r="AGJ94" i="1"/>
  <c r="AGK94" i="1"/>
  <c r="AGL94" i="1"/>
  <c r="AGM94" i="1"/>
  <c r="AGN94" i="1"/>
  <c r="AGO94" i="1"/>
  <c r="AGP94" i="1"/>
  <c r="AGQ94" i="1"/>
  <c r="AGR94" i="1"/>
  <c r="AGS94" i="1"/>
  <c r="AGT94" i="1"/>
  <c r="AGU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DO95" i="1"/>
  <c r="DP95" i="1"/>
  <c r="DQ95" i="1"/>
  <c r="DR95" i="1"/>
  <c r="DS95" i="1"/>
  <c r="DT95" i="1"/>
  <c r="DU95" i="1"/>
  <c r="DV95" i="1"/>
  <c r="DW95" i="1"/>
  <c r="DX95" i="1"/>
  <c r="DY95" i="1"/>
  <c r="DZ95" i="1"/>
  <c r="EA95" i="1"/>
  <c r="EB95" i="1"/>
  <c r="EC95" i="1"/>
  <c r="ED95" i="1"/>
  <c r="EE95" i="1"/>
  <c r="EF95" i="1"/>
  <c r="EG95" i="1"/>
  <c r="EH95" i="1"/>
  <c r="EI95" i="1"/>
  <c r="EJ95" i="1"/>
  <c r="EK95" i="1"/>
  <c r="EL95" i="1"/>
  <c r="EM95" i="1"/>
  <c r="EN95" i="1"/>
  <c r="EO95" i="1"/>
  <c r="EP95" i="1"/>
  <c r="EQ95" i="1"/>
  <c r="ER95" i="1"/>
  <c r="ES95" i="1"/>
  <c r="ET95" i="1"/>
  <c r="EU95" i="1"/>
  <c r="EV95" i="1"/>
  <c r="EW95" i="1"/>
  <c r="EX95" i="1"/>
  <c r="EY95" i="1"/>
  <c r="EZ95" i="1"/>
  <c r="FA95" i="1"/>
  <c r="FB95" i="1"/>
  <c r="FC95" i="1"/>
  <c r="FD95" i="1"/>
  <c r="FE95" i="1"/>
  <c r="FF95" i="1"/>
  <c r="FG95" i="1"/>
  <c r="FH95" i="1"/>
  <c r="FI95" i="1"/>
  <c r="FJ95" i="1"/>
  <c r="FK95" i="1"/>
  <c r="FL95" i="1"/>
  <c r="FM95" i="1"/>
  <c r="FN95" i="1"/>
  <c r="FO95" i="1"/>
  <c r="FP95" i="1"/>
  <c r="FQ95" i="1"/>
  <c r="FR95" i="1"/>
  <c r="FS95" i="1"/>
  <c r="FT95" i="1"/>
  <c r="FU95" i="1"/>
  <c r="FV95" i="1"/>
  <c r="FW95" i="1"/>
  <c r="FX95" i="1"/>
  <c r="FY95" i="1"/>
  <c r="FZ95" i="1"/>
  <c r="GA95" i="1"/>
  <c r="GB95" i="1"/>
  <c r="GC95" i="1"/>
  <c r="GD95" i="1"/>
  <c r="GE95" i="1"/>
  <c r="GF95" i="1"/>
  <c r="GG95" i="1"/>
  <c r="GH95" i="1"/>
  <c r="GI95" i="1"/>
  <c r="GJ95" i="1"/>
  <c r="GK95" i="1"/>
  <c r="GL95" i="1"/>
  <c r="GM95" i="1"/>
  <c r="GN95" i="1"/>
  <c r="GO95" i="1"/>
  <c r="GP95" i="1"/>
  <c r="GQ95" i="1"/>
  <c r="GR95" i="1"/>
  <c r="GS95" i="1"/>
  <c r="GT95" i="1"/>
  <c r="GU95" i="1"/>
  <c r="GV95" i="1"/>
  <c r="GW95" i="1"/>
  <c r="GX95" i="1"/>
  <c r="GY95" i="1"/>
  <c r="GZ95" i="1"/>
  <c r="HA95" i="1"/>
  <c r="HB95" i="1"/>
  <c r="HC95" i="1"/>
  <c r="HD95" i="1"/>
  <c r="HE95" i="1"/>
  <c r="HF95" i="1"/>
  <c r="HG95" i="1"/>
  <c r="HH95" i="1"/>
  <c r="HI95" i="1"/>
  <c r="HJ95" i="1"/>
  <c r="HK95" i="1"/>
  <c r="HL95" i="1"/>
  <c r="HM95" i="1"/>
  <c r="HN95" i="1"/>
  <c r="HO95" i="1"/>
  <c r="HP95" i="1"/>
  <c r="HQ95" i="1"/>
  <c r="HR95" i="1"/>
  <c r="HS95" i="1"/>
  <c r="HT95" i="1"/>
  <c r="HU95" i="1"/>
  <c r="HV95" i="1"/>
  <c r="HW95" i="1"/>
  <c r="HX95" i="1"/>
  <c r="HY95" i="1"/>
  <c r="HZ95" i="1"/>
  <c r="IA95" i="1"/>
  <c r="IB95" i="1"/>
  <c r="IC95" i="1"/>
  <c r="ID95" i="1"/>
  <c r="IE95" i="1"/>
  <c r="IF95" i="1"/>
  <c r="IG95" i="1"/>
  <c r="IH95" i="1"/>
  <c r="II95" i="1"/>
  <c r="IJ95" i="1"/>
  <c r="IK95" i="1"/>
  <c r="IL95" i="1"/>
  <c r="IM95" i="1"/>
  <c r="IN95" i="1"/>
  <c r="IO95" i="1"/>
  <c r="IP95" i="1"/>
  <c r="IQ95" i="1"/>
  <c r="IR95" i="1"/>
  <c r="IS95" i="1"/>
  <c r="IT95" i="1"/>
  <c r="IU95" i="1"/>
  <c r="IV95" i="1"/>
  <c r="IW95" i="1"/>
  <c r="IX95" i="1"/>
  <c r="IY95" i="1"/>
  <c r="IZ95" i="1"/>
  <c r="JA95" i="1"/>
  <c r="JB95" i="1"/>
  <c r="JC95" i="1"/>
  <c r="JD95" i="1"/>
  <c r="JE95" i="1"/>
  <c r="JF95" i="1"/>
  <c r="JG95" i="1"/>
  <c r="JH95" i="1"/>
  <c r="JI95" i="1"/>
  <c r="JJ95" i="1"/>
  <c r="JK95" i="1"/>
  <c r="JL95" i="1"/>
  <c r="JM95" i="1"/>
  <c r="JN95" i="1"/>
  <c r="JO95" i="1"/>
  <c r="JP95" i="1"/>
  <c r="JQ95" i="1"/>
  <c r="JR95" i="1"/>
  <c r="JS95" i="1"/>
  <c r="JT95" i="1"/>
  <c r="JU95" i="1"/>
  <c r="JV95" i="1"/>
  <c r="JW95" i="1"/>
  <c r="JX95" i="1"/>
  <c r="JY95" i="1"/>
  <c r="JZ95" i="1"/>
  <c r="KA95" i="1"/>
  <c r="KB95" i="1"/>
  <c r="KC95" i="1"/>
  <c r="KD95" i="1"/>
  <c r="KE95" i="1"/>
  <c r="KF95" i="1"/>
  <c r="KG95" i="1"/>
  <c r="KH95" i="1"/>
  <c r="KI95" i="1"/>
  <c r="KJ95" i="1"/>
  <c r="KK95" i="1"/>
  <c r="KL95" i="1"/>
  <c r="KM95" i="1"/>
  <c r="KN95" i="1"/>
  <c r="KO95" i="1"/>
  <c r="KP95" i="1"/>
  <c r="KQ95" i="1"/>
  <c r="KR95" i="1"/>
  <c r="KS95" i="1"/>
  <c r="KT95" i="1"/>
  <c r="KU95" i="1"/>
  <c r="KV95" i="1"/>
  <c r="KW95" i="1"/>
  <c r="KX95" i="1"/>
  <c r="KY95" i="1"/>
  <c r="KZ95" i="1"/>
  <c r="LA95" i="1"/>
  <c r="LB95" i="1"/>
  <c r="LC95" i="1"/>
  <c r="LD95" i="1"/>
  <c r="LE95" i="1"/>
  <c r="LF95" i="1"/>
  <c r="LG95" i="1"/>
  <c r="LH95" i="1"/>
  <c r="LI95" i="1"/>
  <c r="LJ95" i="1"/>
  <c r="LK95" i="1"/>
  <c r="LL95" i="1"/>
  <c r="LM95" i="1"/>
  <c r="LN95" i="1"/>
  <c r="LO95" i="1"/>
  <c r="LP95" i="1"/>
  <c r="LQ95" i="1"/>
  <c r="LR95" i="1"/>
  <c r="LS95" i="1"/>
  <c r="LT95" i="1"/>
  <c r="LU95" i="1"/>
  <c r="LV95" i="1"/>
  <c r="LW95" i="1"/>
  <c r="LX95" i="1"/>
  <c r="LY95" i="1"/>
  <c r="LZ95" i="1"/>
  <c r="MA95" i="1"/>
  <c r="MB95" i="1"/>
  <c r="MC95" i="1"/>
  <c r="MD95" i="1"/>
  <c r="ME95" i="1"/>
  <c r="MF95" i="1"/>
  <c r="MG95" i="1"/>
  <c r="MH95" i="1"/>
  <c r="MI95" i="1"/>
  <c r="MJ95" i="1"/>
  <c r="MK95" i="1"/>
  <c r="ML95" i="1"/>
  <c r="MM95" i="1"/>
  <c r="MN95" i="1"/>
  <c r="MO95" i="1"/>
  <c r="MP95" i="1"/>
  <c r="MQ95" i="1"/>
  <c r="MR95" i="1"/>
  <c r="MS95" i="1"/>
  <c r="MT95" i="1"/>
  <c r="MU95" i="1"/>
  <c r="MV95" i="1"/>
  <c r="MW95" i="1"/>
  <c r="MX95" i="1"/>
  <c r="MY95" i="1"/>
  <c r="MZ95" i="1"/>
  <c r="NA95" i="1"/>
  <c r="NB95" i="1"/>
  <c r="NC95" i="1"/>
  <c r="ND95" i="1"/>
  <c r="NE95" i="1"/>
  <c r="NF95" i="1"/>
  <c r="NG95" i="1"/>
  <c r="NH95" i="1"/>
  <c r="NI95" i="1"/>
  <c r="NJ95" i="1"/>
  <c r="NK95" i="1"/>
  <c r="NL95" i="1"/>
  <c r="NM95" i="1"/>
  <c r="NN95" i="1"/>
  <c r="NO95" i="1"/>
  <c r="NP95" i="1"/>
  <c r="NQ95" i="1"/>
  <c r="NR95" i="1"/>
  <c r="NS95" i="1"/>
  <c r="NT95" i="1"/>
  <c r="NU95" i="1"/>
  <c r="NV95" i="1"/>
  <c r="NW95" i="1"/>
  <c r="NX95" i="1"/>
  <c r="NY95" i="1"/>
  <c r="NZ95" i="1"/>
  <c r="OA95" i="1"/>
  <c r="OB95" i="1"/>
  <c r="OC95" i="1"/>
  <c r="OD95" i="1"/>
  <c r="OE95" i="1"/>
  <c r="OF95" i="1"/>
  <c r="OG95" i="1"/>
  <c r="OH95" i="1"/>
  <c r="OI95" i="1"/>
  <c r="OJ95" i="1"/>
  <c r="OK95" i="1"/>
  <c r="OL95" i="1"/>
  <c r="OM95" i="1"/>
  <c r="ON95" i="1"/>
  <c r="OO95" i="1"/>
  <c r="OP95" i="1"/>
  <c r="OQ95" i="1"/>
  <c r="OR95" i="1"/>
  <c r="OS95" i="1"/>
  <c r="OT95" i="1"/>
  <c r="OU95" i="1"/>
  <c r="OV95" i="1"/>
  <c r="OW95" i="1"/>
  <c r="OX95" i="1"/>
  <c r="OY95" i="1"/>
  <c r="OZ95" i="1"/>
  <c r="PA95" i="1"/>
  <c r="PB95" i="1"/>
  <c r="PC95" i="1"/>
  <c r="PD95" i="1"/>
  <c r="PE95" i="1"/>
  <c r="PF95" i="1"/>
  <c r="PG95" i="1"/>
  <c r="PH95" i="1"/>
  <c r="PI95" i="1"/>
  <c r="PJ95" i="1"/>
  <c r="PK95" i="1"/>
  <c r="PL95" i="1"/>
  <c r="PM95" i="1"/>
  <c r="PN95" i="1"/>
  <c r="PO95" i="1"/>
  <c r="PP95" i="1"/>
  <c r="PQ95" i="1"/>
  <c r="PR95" i="1"/>
  <c r="PS95" i="1"/>
  <c r="PT95" i="1"/>
  <c r="PU95" i="1"/>
  <c r="PV95" i="1"/>
  <c r="PW95" i="1"/>
  <c r="PX95" i="1"/>
  <c r="PY95" i="1"/>
  <c r="PZ95" i="1"/>
  <c r="QA95" i="1"/>
  <c r="QB95" i="1"/>
  <c r="QC95" i="1"/>
  <c r="QD95" i="1"/>
  <c r="QE95" i="1"/>
  <c r="QF95" i="1"/>
  <c r="QG95" i="1"/>
  <c r="QH95" i="1"/>
  <c r="QI95" i="1"/>
  <c r="QJ95" i="1"/>
  <c r="QK95" i="1"/>
  <c r="QL95" i="1"/>
  <c r="QM95" i="1"/>
  <c r="QN95" i="1"/>
  <c r="QO95" i="1"/>
  <c r="QP95" i="1"/>
  <c r="QQ95" i="1"/>
  <c r="QR95" i="1"/>
  <c r="QS95" i="1"/>
  <c r="QT95" i="1"/>
  <c r="QU95" i="1"/>
  <c r="QV95" i="1"/>
  <c r="QW95" i="1"/>
  <c r="QX95" i="1"/>
  <c r="QY95" i="1"/>
  <c r="QZ95" i="1"/>
  <c r="RA95" i="1"/>
  <c r="RB95" i="1"/>
  <c r="RC95" i="1"/>
  <c r="RD95" i="1"/>
  <c r="RE95" i="1"/>
  <c r="RF95" i="1"/>
  <c r="RG95" i="1"/>
  <c r="RH95" i="1"/>
  <c r="RI95" i="1"/>
  <c r="RJ95" i="1"/>
  <c r="RK95" i="1"/>
  <c r="RL95" i="1"/>
  <c r="RM95" i="1"/>
  <c r="RN95" i="1"/>
  <c r="RO95" i="1"/>
  <c r="RP95" i="1"/>
  <c r="RQ95" i="1"/>
  <c r="RR95" i="1"/>
  <c r="RS95" i="1"/>
  <c r="RT95" i="1"/>
  <c r="RU95" i="1"/>
  <c r="RV95" i="1"/>
  <c r="RW95" i="1"/>
  <c r="RX95" i="1"/>
  <c r="RY95" i="1"/>
  <c r="RZ95" i="1"/>
  <c r="SA95" i="1"/>
  <c r="SB95" i="1"/>
  <c r="SC95" i="1"/>
  <c r="SD95" i="1"/>
  <c r="SE95" i="1"/>
  <c r="SF95" i="1"/>
  <c r="SG95" i="1"/>
  <c r="SH95" i="1"/>
  <c r="SI95" i="1"/>
  <c r="SJ95" i="1"/>
  <c r="SK95" i="1"/>
  <c r="SL95" i="1"/>
  <c r="SM95" i="1"/>
  <c r="SN95" i="1"/>
  <c r="SO95" i="1"/>
  <c r="SP95" i="1"/>
  <c r="SQ95" i="1"/>
  <c r="SR95" i="1"/>
  <c r="SS95" i="1"/>
  <c r="ST95" i="1"/>
  <c r="SU95" i="1"/>
  <c r="SV95" i="1"/>
  <c r="SW95" i="1"/>
  <c r="SX95" i="1"/>
  <c r="SY95" i="1"/>
  <c r="SZ95" i="1"/>
  <c r="TA95" i="1"/>
  <c r="TB95" i="1"/>
  <c r="TC95" i="1"/>
  <c r="TD95" i="1"/>
  <c r="TE95" i="1"/>
  <c r="TF95" i="1"/>
  <c r="TG95" i="1"/>
  <c r="TH95" i="1"/>
  <c r="TI95" i="1"/>
  <c r="TJ95" i="1"/>
  <c r="TK95" i="1"/>
  <c r="TL95" i="1"/>
  <c r="TM95" i="1"/>
  <c r="TN95" i="1"/>
  <c r="TO95" i="1"/>
  <c r="TP95" i="1"/>
  <c r="TQ95" i="1"/>
  <c r="TR95" i="1"/>
  <c r="TS95" i="1"/>
  <c r="TT95" i="1"/>
  <c r="TU95" i="1"/>
  <c r="TV95" i="1"/>
  <c r="TW95" i="1"/>
  <c r="TX95" i="1"/>
  <c r="TY95" i="1"/>
  <c r="TZ95" i="1"/>
  <c r="UA95" i="1"/>
  <c r="UB95" i="1"/>
  <c r="UC95" i="1"/>
  <c r="UD95" i="1"/>
  <c r="UE95" i="1"/>
  <c r="UF95" i="1"/>
  <c r="UG95" i="1"/>
  <c r="UH95" i="1"/>
  <c r="UI95" i="1"/>
  <c r="UJ95" i="1"/>
  <c r="UK95" i="1"/>
  <c r="UL95" i="1"/>
  <c r="UM95" i="1"/>
  <c r="UN95" i="1"/>
  <c r="UO95" i="1"/>
  <c r="UP95" i="1"/>
  <c r="UQ95" i="1"/>
  <c r="UR95" i="1"/>
  <c r="US95" i="1"/>
  <c r="UT95" i="1"/>
  <c r="UU95" i="1"/>
  <c r="UV95" i="1"/>
  <c r="UW95" i="1"/>
  <c r="UX95" i="1"/>
  <c r="UY95" i="1"/>
  <c r="UZ95" i="1"/>
  <c r="VA95" i="1"/>
  <c r="VB95" i="1"/>
  <c r="VC95" i="1"/>
  <c r="VD95" i="1"/>
  <c r="VE95" i="1"/>
  <c r="VF95" i="1"/>
  <c r="VG95" i="1"/>
  <c r="VH95" i="1"/>
  <c r="VI95" i="1"/>
  <c r="VJ95" i="1"/>
  <c r="VK95" i="1"/>
  <c r="VL95" i="1"/>
  <c r="VM95" i="1"/>
  <c r="VN95" i="1"/>
  <c r="VO95" i="1"/>
  <c r="VP95" i="1"/>
  <c r="VQ95" i="1"/>
  <c r="VR95" i="1"/>
  <c r="VS95" i="1"/>
  <c r="VT95" i="1"/>
  <c r="VU95" i="1"/>
  <c r="VV95" i="1"/>
  <c r="VW95" i="1"/>
  <c r="VX95" i="1"/>
  <c r="VY95" i="1"/>
  <c r="VZ95" i="1"/>
  <c r="WA95" i="1"/>
  <c r="WB95" i="1"/>
  <c r="WC95" i="1"/>
  <c r="WD95" i="1"/>
  <c r="WE95" i="1"/>
  <c r="WF95" i="1"/>
  <c r="WG95" i="1"/>
  <c r="WH95" i="1"/>
  <c r="WI95" i="1"/>
  <c r="WJ95" i="1"/>
  <c r="WK95" i="1"/>
  <c r="WL95" i="1"/>
  <c r="WM95" i="1"/>
  <c r="WN95" i="1"/>
  <c r="WO95" i="1"/>
  <c r="WP95" i="1"/>
  <c r="WQ95" i="1"/>
  <c r="WR95" i="1"/>
  <c r="WS95" i="1"/>
  <c r="WT95" i="1"/>
  <c r="WU95" i="1"/>
  <c r="WV95" i="1"/>
  <c r="WW95" i="1"/>
  <c r="WX95" i="1"/>
  <c r="WY95" i="1"/>
  <c r="WZ95" i="1"/>
  <c r="XA95" i="1"/>
  <c r="XB95" i="1"/>
  <c r="XC95" i="1"/>
  <c r="XD95" i="1"/>
  <c r="XE95" i="1"/>
  <c r="XF95" i="1"/>
  <c r="XG95" i="1"/>
  <c r="XH95" i="1"/>
  <c r="XI95" i="1"/>
  <c r="XJ95" i="1"/>
  <c r="XK95" i="1"/>
  <c r="XL95" i="1"/>
  <c r="XM95" i="1"/>
  <c r="XN95" i="1"/>
  <c r="XO95" i="1"/>
  <c r="XP95" i="1"/>
  <c r="XQ95" i="1"/>
  <c r="XR95" i="1"/>
  <c r="XS95" i="1"/>
  <c r="XT95" i="1"/>
  <c r="XU95" i="1"/>
  <c r="XV95" i="1"/>
  <c r="XW95" i="1"/>
  <c r="XX95" i="1"/>
  <c r="XY95" i="1"/>
  <c r="XZ95" i="1"/>
  <c r="YA95" i="1"/>
  <c r="YB95" i="1"/>
  <c r="YC95" i="1"/>
  <c r="YD95" i="1"/>
  <c r="YE95" i="1"/>
  <c r="YF95" i="1"/>
  <c r="YG95" i="1"/>
  <c r="YH95" i="1"/>
  <c r="YI95" i="1"/>
  <c r="YJ95" i="1"/>
  <c r="YK95" i="1"/>
  <c r="YL95" i="1"/>
  <c r="YM95" i="1"/>
  <c r="YN95" i="1"/>
  <c r="YO95" i="1"/>
  <c r="YP95" i="1"/>
  <c r="YQ95" i="1"/>
  <c r="YR95" i="1"/>
  <c r="YS95" i="1"/>
  <c r="YT95" i="1"/>
  <c r="YU95" i="1"/>
  <c r="YV95" i="1"/>
  <c r="YW95" i="1"/>
  <c r="YX95" i="1"/>
  <c r="YY95" i="1"/>
  <c r="YZ95" i="1"/>
  <c r="ZA95" i="1"/>
  <c r="ZB95" i="1"/>
  <c r="ZC95" i="1"/>
  <c r="ZD95" i="1"/>
  <c r="ZE95" i="1"/>
  <c r="ZF95" i="1"/>
  <c r="ZG95" i="1"/>
  <c r="ZH95" i="1"/>
  <c r="ZI95" i="1"/>
  <c r="ZJ95" i="1"/>
  <c r="ZK95" i="1"/>
  <c r="ZL95" i="1"/>
  <c r="ZM95" i="1"/>
  <c r="ZN95" i="1"/>
  <c r="ZO95" i="1"/>
  <c r="ZP95" i="1"/>
  <c r="ZQ95" i="1"/>
  <c r="ZR95" i="1"/>
  <c r="ZS95" i="1"/>
  <c r="ZT95" i="1"/>
  <c r="ZU95" i="1"/>
  <c r="ZV95" i="1"/>
  <c r="ZW95" i="1"/>
  <c r="ZX95" i="1"/>
  <c r="ZY95" i="1"/>
  <c r="ZZ95" i="1"/>
  <c r="AAA95" i="1"/>
  <c r="AAB95" i="1"/>
  <c r="AAC95" i="1"/>
  <c r="AAD95" i="1"/>
  <c r="AAE95" i="1"/>
  <c r="AAF95" i="1"/>
  <c r="AAG95" i="1"/>
  <c r="AAH95" i="1"/>
  <c r="AAI95" i="1"/>
  <c r="AAJ95" i="1"/>
  <c r="AAK95" i="1"/>
  <c r="AAL95" i="1"/>
  <c r="AAM95" i="1"/>
  <c r="AAN95" i="1"/>
  <c r="AAO95" i="1"/>
  <c r="AAP95" i="1"/>
  <c r="AAQ95" i="1"/>
  <c r="AAR95" i="1"/>
  <c r="AAS95" i="1"/>
  <c r="AAT95" i="1"/>
  <c r="AAU95" i="1"/>
  <c r="AAV95" i="1"/>
  <c r="AAW95" i="1"/>
  <c r="AAX95" i="1"/>
  <c r="AAY95" i="1"/>
  <c r="AAZ95" i="1"/>
  <c r="ABA95" i="1"/>
  <c r="ABB95" i="1"/>
  <c r="ABC95" i="1"/>
  <c r="ABD95" i="1"/>
  <c r="ABE95" i="1"/>
  <c r="ABF95" i="1"/>
  <c r="ABG95" i="1"/>
  <c r="ABH95" i="1"/>
  <c r="ABI95" i="1"/>
  <c r="ABJ95" i="1"/>
  <c r="ABK95" i="1"/>
  <c r="ABL95" i="1"/>
  <c r="ABM95" i="1"/>
  <c r="ABN95" i="1"/>
  <c r="ABO95" i="1"/>
  <c r="ABP95" i="1"/>
  <c r="ABQ95" i="1"/>
  <c r="ABR95" i="1"/>
  <c r="ABS95" i="1"/>
  <c r="ABT95" i="1"/>
  <c r="ABU95" i="1"/>
  <c r="ABV95" i="1"/>
  <c r="ABW95" i="1"/>
  <c r="ABX95" i="1"/>
  <c r="ABY95" i="1"/>
  <c r="ABZ95" i="1"/>
  <c r="ACA95" i="1"/>
  <c r="ACB95" i="1"/>
  <c r="ACC95" i="1"/>
  <c r="ACD95" i="1"/>
  <c r="ACE95" i="1"/>
  <c r="ACF95" i="1"/>
  <c r="ACG95" i="1"/>
  <c r="ACH95" i="1"/>
  <c r="ACI95" i="1"/>
  <c r="ACJ95" i="1"/>
  <c r="ACK95" i="1"/>
  <c r="ACL95" i="1"/>
  <c r="ACM95" i="1"/>
  <c r="ACN95" i="1"/>
  <c r="ACO95" i="1"/>
  <c r="ACP95" i="1"/>
  <c r="ACQ95" i="1"/>
  <c r="ACR95" i="1"/>
  <c r="ACS95" i="1"/>
  <c r="ACT95" i="1"/>
  <c r="ACU95" i="1"/>
  <c r="ACV95" i="1"/>
  <c r="ACW95" i="1"/>
  <c r="ACX95" i="1"/>
  <c r="ACY95" i="1"/>
  <c r="ACZ95" i="1"/>
  <c r="ADA95" i="1"/>
  <c r="ADB95" i="1"/>
  <c r="ADC95" i="1"/>
  <c r="ADD95" i="1"/>
  <c r="ADE95" i="1"/>
  <c r="ADF95" i="1"/>
  <c r="ADG95" i="1"/>
  <c r="ADH95" i="1"/>
  <c r="ADI95" i="1"/>
  <c r="ADJ95" i="1"/>
  <c r="ADK95" i="1"/>
  <c r="ADL95" i="1"/>
  <c r="ADM95" i="1"/>
  <c r="ADN95" i="1"/>
  <c r="ADO95" i="1"/>
  <c r="ADP95" i="1"/>
  <c r="ADQ95" i="1"/>
  <c r="ADR95" i="1"/>
  <c r="ADS95" i="1"/>
  <c r="ADT95" i="1"/>
  <c r="ADU95" i="1"/>
  <c r="ADV95" i="1"/>
  <c r="ADW95" i="1"/>
  <c r="ADX95" i="1"/>
  <c r="ADY95" i="1"/>
  <c r="ADZ95" i="1"/>
  <c r="AEA95" i="1"/>
  <c r="AEB95" i="1"/>
  <c r="AEC95" i="1"/>
  <c r="AED95" i="1"/>
  <c r="AEE95" i="1"/>
  <c r="AEF95" i="1"/>
  <c r="AEG95" i="1"/>
  <c r="AEH95" i="1"/>
  <c r="AEI95" i="1"/>
  <c r="AEJ95" i="1"/>
  <c r="AEK95" i="1"/>
  <c r="AEL95" i="1"/>
  <c r="AEM95" i="1"/>
  <c r="AEN95" i="1"/>
  <c r="AEO95" i="1"/>
  <c r="AEP95" i="1"/>
  <c r="AEQ95" i="1"/>
  <c r="AER95" i="1"/>
  <c r="AES95" i="1"/>
  <c r="AET95" i="1"/>
  <c r="AEU95" i="1"/>
  <c r="AEV95" i="1"/>
  <c r="AEW95" i="1"/>
  <c r="AEX95" i="1"/>
  <c r="AEY95" i="1"/>
  <c r="AEZ95" i="1"/>
  <c r="AFA95" i="1"/>
  <c r="AFB95" i="1"/>
  <c r="AFC95" i="1"/>
  <c r="AFD95" i="1"/>
  <c r="AFE95" i="1"/>
  <c r="AFF95" i="1"/>
  <c r="AFG95" i="1"/>
  <c r="AFH95" i="1"/>
  <c r="AFI95" i="1"/>
  <c r="AFJ95" i="1"/>
  <c r="AFK95" i="1"/>
  <c r="AFL95" i="1"/>
  <c r="AFM95" i="1"/>
  <c r="AFN95" i="1"/>
  <c r="AFO95" i="1"/>
  <c r="AFP95" i="1"/>
  <c r="AFQ95" i="1"/>
  <c r="AFR95" i="1"/>
  <c r="AFS95" i="1"/>
  <c r="AFT95" i="1"/>
  <c r="AFU95" i="1"/>
  <c r="AFV95" i="1"/>
  <c r="AFW95" i="1"/>
  <c r="AFX95" i="1"/>
  <c r="AFY95" i="1"/>
  <c r="AFZ95" i="1"/>
  <c r="AGA95" i="1"/>
  <c r="AGB95" i="1"/>
  <c r="AGC95" i="1"/>
  <c r="AGD95" i="1"/>
  <c r="AGE95" i="1"/>
  <c r="AGF95" i="1"/>
  <c r="AGG95" i="1"/>
  <c r="AGH95" i="1"/>
  <c r="AGI95" i="1"/>
  <c r="AGJ95" i="1"/>
  <c r="AGK95" i="1"/>
  <c r="AGL95" i="1"/>
  <c r="AGM95" i="1"/>
  <c r="AGN95" i="1"/>
  <c r="AGO95" i="1"/>
  <c r="AGP95" i="1"/>
  <c r="AGQ95" i="1"/>
  <c r="AGR95" i="1"/>
  <c r="AGS95" i="1"/>
  <c r="AGT95" i="1"/>
  <c r="AGU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DQ96" i="1"/>
  <c r="DR96" i="1"/>
  <c r="DS96" i="1"/>
  <c r="DT96" i="1"/>
  <c r="DU96" i="1"/>
  <c r="DV96" i="1"/>
  <c r="DW96" i="1"/>
  <c r="DX96" i="1"/>
  <c r="DY96" i="1"/>
  <c r="DZ96" i="1"/>
  <c r="EA96" i="1"/>
  <c r="EB96" i="1"/>
  <c r="EC96" i="1"/>
  <c r="ED96" i="1"/>
  <c r="EE96" i="1"/>
  <c r="EF96" i="1"/>
  <c r="EG96" i="1"/>
  <c r="EH96" i="1"/>
  <c r="EI96" i="1"/>
  <c r="EJ96" i="1"/>
  <c r="EK96" i="1"/>
  <c r="EL96" i="1"/>
  <c r="EM96" i="1"/>
  <c r="EN96" i="1"/>
  <c r="EO96" i="1"/>
  <c r="EP96" i="1"/>
  <c r="EQ96" i="1"/>
  <c r="ER96" i="1"/>
  <c r="ES96" i="1"/>
  <c r="ET96" i="1"/>
  <c r="EU96" i="1"/>
  <c r="EV96" i="1"/>
  <c r="EW96" i="1"/>
  <c r="EX96" i="1"/>
  <c r="EY96" i="1"/>
  <c r="EZ96" i="1"/>
  <c r="FA96" i="1"/>
  <c r="FB96" i="1"/>
  <c r="FC96" i="1"/>
  <c r="FD96" i="1"/>
  <c r="FE96" i="1"/>
  <c r="FF96" i="1"/>
  <c r="FG96" i="1"/>
  <c r="FH96" i="1"/>
  <c r="FI96" i="1"/>
  <c r="FJ96" i="1"/>
  <c r="FK96" i="1"/>
  <c r="FL96" i="1"/>
  <c r="FM96" i="1"/>
  <c r="FN96" i="1"/>
  <c r="FO96" i="1"/>
  <c r="FP96" i="1"/>
  <c r="FQ96" i="1"/>
  <c r="FR96" i="1"/>
  <c r="FS96" i="1"/>
  <c r="FT96" i="1"/>
  <c r="FU96" i="1"/>
  <c r="FV96" i="1"/>
  <c r="FW96" i="1"/>
  <c r="FX96" i="1"/>
  <c r="FY96" i="1"/>
  <c r="FZ96" i="1"/>
  <c r="GA96" i="1"/>
  <c r="GB96" i="1"/>
  <c r="GC96" i="1"/>
  <c r="GD96" i="1"/>
  <c r="GE96" i="1"/>
  <c r="GF96" i="1"/>
  <c r="GG96" i="1"/>
  <c r="GH96" i="1"/>
  <c r="GI96" i="1"/>
  <c r="GJ96" i="1"/>
  <c r="GK96" i="1"/>
  <c r="GL96" i="1"/>
  <c r="GM96" i="1"/>
  <c r="GN96" i="1"/>
  <c r="GO96" i="1"/>
  <c r="GP96" i="1"/>
  <c r="GQ96" i="1"/>
  <c r="GR96" i="1"/>
  <c r="GS96" i="1"/>
  <c r="GT96" i="1"/>
  <c r="GU96" i="1"/>
  <c r="GV96" i="1"/>
  <c r="GW96" i="1"/>
  <c r="GX96" i="1"/>
  <c r="GY96" i="1"/>
  <c r="GZ96" i="1"/>
  <c r="HA96" i="1"/>
  <c r="HB96" i="1"/>
  <c r="HC96" i="1"/>
  <c r="HD96" i="1"/>
  <c r="HE96" i="1"/>
  <c r="HF96" i="1"/>
  <c r="HG96" i="1"/>
  <c r="HH96" i="1"/>
  <c r="HI96" i="1"/>
  <c r="HJ96" i="1"/>
  <c r="HK96" i="1"/>
  <c r="HL96" i="1"/>
  <c r="HM96" i="1"/>
  <c r="HN96" i="1"/>
  <c r="HO96" i="1"/>
  <c r="HP96" i="1"/>
  <c r="HQ96" i="1"/>
  <c r="HR96" i="1"/>
  <c r="HS96" i="1"/>
  <c r="HT96" i="1"/>
  <c r="HU96" i="1"/>
  <c r="HV96" i="1"/>
  <c r="HW96" i="1"/>
  <c r="HX96" i="1"/>
  <c r="HY96" i="1"/>
  <c r="HZ96" i="1"/>
  <c r="IA96" i="1"/>
  <c r="IB96" i="1"/>
  <c r="IC96" i="1"/>
  <c r="ID96" i="1"/>
  <c r="IE96" i="1"/>
  <c r="IF96" i="1"/>
  <c r="IG96" i="1"/>
  <c r="IH96" i="1"/>
  <c r="II96" i="1"/>
  <c r="IJ96" i="1"/>
  <c r="IK96" i="1"/>
  <c r="IL96" i="1"/>
  <c r="IM96" i="1"/>
  <c r="IN96" i="1"/>
  <c r="IO96" i="1"/>
  <c r="IP96" i="1"/>
  <c r="IQ96" i="1"/>
  <c r="IR96" i="1"/>
  <c r="IS96" i="1"/>
  <c r="IT96" i="1"/>
  <c r="IU96" i="1"/>
  <c r="IV96" i="1"/>
  <c r="IW96" i="1"/>
  <c r="IX96" i="1"/>
  <c r="IY96" i="1"/>
  <c r="IZ96" i="1"/>
  <c r="JA96" i="1"/>
  <c r="JB96" i="1"/>
  <c r="JC96" i="1"/>
  <c r="JD96" i="1"/>
  <c r="JE96" i="1"/>
  <c r="JF96" i="1"/>
  <c r="JG96" i="1"/>
  <c r="JH96" i="1"/>
  <c r="JI96" i="1"/>
  <c r="JJ96" i="1"/>
  <c r="JK96" i="1"/>
  <c r="JL96" i="1"/>
  <c r="JM96" i="1"/>
  <c r="JN96" i="1"/>
  <c r="JO96" i="1"/>
  <c r="JP96" i="1"/>
  <c r="JQ96" i="1"/>
  <c r="JR96" i="1"/>
  <c r="JS96" i="1"/>
  <c r="JT96" i="1"/>
  <c r="JU96" i="1"/>
  <c r="JV96" i="1"/>
  <c r="JW96" i="1"/>
  <c r="JX96" i="1"/>
  <c r="JY96" i="1"/>
  <c r="JZ96" i="1"/>
  <c r="KA96" i="1"/>
  <c r="KB96" i="1"/>
  <c r="KC96" i="1"/>
  <c r="KD96" i="1"/>
  <c r="KE96" i="1"/>
  <c r="KF96" i="1"/>
  <c r="KG96" i="1"/>
  <c r="KH96" i="1"/>
  <c r="KI96" i="1"/>
  <c r="KJ96" i="1"/>
  <c r="KK96" i="1"/>
  <c r="KL96" i="1"/>
  <c r="KM96" i="1"/>
  <c r="KN96" i="1"/>
  <c r="KO96" i="1"/>
  <c r="KP96" i="1"/>
  <c r="KQ96" i="1"/>
  <c r="KR96" i="1"/>
  <c r="KS96" i="1"/>
  <c r="KT96" i="1"/>
  <c r="KU96" i="1"/>
  <c r="KV96" i="1"/>
  <c r="KW96" i="1"/>
  <c r="KX96" i="1"/>
  <c r="KY96" i="1"/>
  <c r="KZ96" i="1"/>
  <c r="LA96" i="1"/>
  <c r="LB96" i="1"/>
  <c r="LC96" i="1"/>
  <c r="LD96" i="1"/>
  <c r="LE96" i="1"/>
  <c r="LF96" i="1"/>
  <c r="LG96" i="1"/>
  <c r="LH96" i="1"/>
  <c r="LI96" i="1"/>
  <c r="LJ96" i="1"/>
  <c r="LK96" i="1"/>
  <c r="LL96" i="1"/>
  <c r="LM96" i="1"/>
  <c r="LN96" i="1"/>
  <c r="LO96" i="1"/>
  <c r="LP96" i="1"/>
  <c r="LQ96" i="1"/>
  <c r="LR96" i="1"/>
  <c r="LS96" i="1"/>
  <c r="LT96" i="1"/>
  <c r="LU96" i="1"/>
  <c r="LV96" i="1"/>
  <c r="LW96" i="1"/>
  <c r="LX96" i="1"/>
  <c r="LY96" i="1"/>
  <c r="LZ96" i="1"/>
  <c r="MA96" i="1"/>
  <c r="MB96" i="1"/>
  <c r="MC96" i="1"/>
  <c r="MD96" i="1"/>
  <c r="ME96" i="1"/>
  <c r="MF96" i="1"/>
  <c r="MG96" i="1"/>
  <c r="MH96" i="1"/>
  <c r="MI96" i="1"/>
  <c r="MJ96" i="1"/>
  <c r="MK96" i="1"/>
  <c r="ML96" i="1"/>
  <c r="MM96" i="1"/>
  <c r="MN96" i="1"/>
  <c r="MO96" i="1"/>
  <c r="MP96" i="1"/>
  <c r="MQ96" i="1"/>
  <c r="MR96" i="1"/>
  <c r="MS96" i="1"/>
  <c r="MT96" i="1"/>
  <c r="MU96" i="1"/>
  <c r="MV96" i="1"/>
  <c r="MW96" i="1"/>
  <c r="MX96" i="1"/>
  <c r="MY96" i="1"/>
  <c r="MZ96" i="1"/>
  <c r="NA96" i="1"/>
  <c r="NB96" i="1"/>
  <c r="NC96" i="1"/>
  <c r="ND96" i="1"/>
  <c r="NE96" i="1"/>
  <c r="NF96" i="1"/>
  <c r="NG96" i="1"/>
  <c r="NH96" i="1"/>
  <c r="NI96" i="1"/>
  <c r="NJ96" i="1"/>
  <c r="NK96" i="1"/>
  <c r="NL96" i="1"/>
  <c r="NM96" i="1"/>
  <c r="NN96" i="1"/>
  <c r="NO96" i="1"/>
  <c r="NP96" i="1"/>
  <c r="NQ96" i="1"/>
  <c r="NR96" i="1"/>
  <c r="NS96" i="1"/>
  <c r="NT96" i="1"/>
  <c r="NU96" i="1"/>
  <c r="NV96" i="1"/>
  <c r="NW96" i="1"/>
  <c r="NX96" i="1"/>
  <c r="NY96" i="1"/>
  <c r="NZ96" i="1"/>
  <c r="OA96" i="1"/>
  <c r="OB96" i="1"/>
  <c r="OC96" i="1"/>
  <c r="OD96" i="1"/>
  <c r="OE96" i="1"/>
  <c r="OF96" i="1"/>
  <c r="OG96" i="1"/>
  <c r="OH96" i="1"/>
  <c r="OI96" i="1"/>
  <c r="OJ96" i="1"/>
  <c r="OK96" i="1"/>
  <c r="OL96" i="1"/>
  <c r="OM96" i="1"/>
  <c r="ON96" i="1"/>
  <c r="OO96" i="1"/>
  <c r="OP96" i="1"/>
  <c r="OQ96" i="1"/>
  <c r="OR96" i="1"/>
  <c r="OS96" i="1"/>
  <c r="OT96" i="1"/>
  <c r="OU96" i="1"/>
  <c r="OV96" i="1"/>
  <c r="OW96" i="1"/>
  <c r="OX96" i="1"/>
  <c r="OY96" i="1"/>
  <c r="OZ96" i="1"/>
  <c r="PA96" i="1"/>
  <c r="PB96" i="1"/>
  <c r="PC96" i="1"/>
  <c r="PD96" i="1"/>
  <c r="PE96" i="1"/>
  <c r="PF96" i="1"/>
  <c r="PG96" i="1"/>
  <c r="PH96" i="1"/>
  <c r="PI96" i="1"/>
  <c r="PJ96" i="1"/>
  <c r="PK96" i="1"/>
  <c r="PL96" i="1"/>
  <c r="PM96" i="1"/>
  <c r="PN96" i="1"/>
  <c r="PO96" i="1"/>
  <c r="PP96" i="1"/>
  <c r="PQ96" i="1"/>
  <c r="PR96" i="1"/>
  <c r="PS96" i="1"/>
  <c r="PT96" i="1"/>
  <c r="PU96" i="1"/>
  <c r="PV96" i="1"/>
  <c r="PW96" i="1"/>
  <c r="PX96" i="1"/>
  <c r="PY96" i="1"/>
  <c r="PZ96" i="1"/>
  <c r="QA96" i="1"/>
  <c r="QB96" i="1"/>
  <c r="QC96" i="1"/>
  <c r="QD96" i="1"/>
  <c r="QE96" i="1"/>
  <c r="QF96" i="1"/>
  <c r="QG96" i="1"/>
  <c r="QH96" i="1"/>
  <c r="QI96" i="1"/>
  <c r="QJ96" i="1"/>
  <c r="QK96" i="1"/>
  <c r="QL96" i="1"/>
  <c r="QM96" i="1"/>
  <c r="QN96" i="1"/>
  <c r="QO96" i="1"/>
  <c r="QP96" i="1"/>
  <c r="QQ96" i="1"/>
  <c r="QR96" i="1"/>
  <c r="QS96" i="1"/>
  <c r="QT96" i="1"/>
  <c r="QU96" i="1"/>
  <c r="QV96" i="1"/>
  <c r="QW96" i="1"/>
  <c r="QX96" i="1"/>
  <c r="QY96" i="1"/>
  <c r="QZ96" i="1"/>
  <c r="RA96" i="1"/>
  <c r="RB96" i="1"/>
  <c r="RC96" i="1"/>
  <c r="RD96" i="1"/>
  <c r="RE96" i="1"/>
  <c r="RF96" i="1"/>
  <c r="RG96" i="1"/>
  <c r="RH96" i="1"/>
  <c r="RI96" i="1"/>
  <c r="RJ96" i="1"/>
  <c r="RK96" i="1"/>
  <c r="RL96" i="1"/>
  <c r="RM96" i="1"/>
  <c r="RN96" i="1"/>
  <c r="RO96" i="1"/>
  <c r="RP96" i="1"/>
  <c r="RQ96" i="1"/>
  <c r="RR96" i="1"/>
  <c r="RS96" i="1"/>
  <c r="RT96" i="1"/>
  <c r="RU96" i="1"/>
  <c r="RV96" i="1"/>
  <c r="RW96" i="1"/>
  <c r="RX96" i="1"/>
  <c r="RY96" i="1"/>
  <c r="RZ96" i="1"/>
  <c r="SA96" i="1"/>
  <c r="SB96" i="1"/>
  <c r="SC96" i="1"/>
  <c r="SD96" i="1"/>
  <c r="SE96" i="1"/>
  <c r="SF96" i="1"/>
  <c r="SG96" i="1"/>
  <c r="SH96" i="1"/>
  <c r="SI96" i="1"/>
  <c r="SJ96" i="1"/>
  <c r="SK96" i="1"/>
  <c r="SL96" i="1"/>
  <c r="SM96" i="1"/>
  <c r="SN96" i="1"/>
  <c r="SO96" i="1"/>
  <c r="SP96" i="1"/>
  <c r="SQ96" i="1"/>
  <c r="SR96" i="1"/>
  <c r="SS96" i="1"/>
  <c r="ST96" i="1"/>
  <c r="SU96" i="1"/>
  <c r="SV96" i="1"/>
  <c r="SW96" i="1"/>
  <c r="SX96" i="1"/>
  <c r="SY96" i="1"/>
  <c r="SZ96" i="1"/>
  <c r="TA96" i="1"/>
  <c r="TB96" i="1"/>
  <c r="TC96" i="1"/>
  <c r="TD96" i="1"/>
  <c r="TE96" i="1"/>
  <c r="TF96" i="1"/>
  <c r="TG96" i="1"/>
  <c r="TH96" i="1"/>
  <c r="TI96" i="1"/>
  <c r="TJ96" i="1"/>
  <c r="TK96" i="1"/>
  <c r="TL96" i="1"/>
  <c r="TM96" i="1"/>
  <c r="TN96" i="1"/>
  <c r="TO96" i="1"/>
  <c r="TP96" i="1"/>
  <c r="TQ96" i="1"/>
  <c r="TR96" i="1"/>
  <c r="TS96" i="1"/>
  <c r="TT96" i="1"/>
  <c r="TU96" i="1"/>
  <c r="TV96" i="1"/>
  <c r="TW96" i="1"/>
  <c r="TX96" i="1"/>
  <c r="TY96" i="1"/>
  <c r="TZ96" i="1"/>
  <c r="UA96" i="1"/>
  <c r="UB96" i="1"/>
  <c r="UC96" i="1"/>
  <c r="UD96" i="1"/>
  <c r="UE96" i="1"/>
  <c r="UF96" i="1"/>
  <c r="UG96" i="1"/>
  <c r="UH96" i="1"/>
  <c r="UI96" i="1"/>
  <c r="UJ96" i="1"/>
  <c r="UK96" i="1"/>
  <c r="UL96" i="1"/>
  <c r="UM96" i="1"/>
  <c r="UN96" i="1"/>
  <c r="UO96" i="1"/>
  <c r="UP96" i="1"/>
  <c r="UQ96" i="1"/>
  <c r="UR96" i="1"/>
  <c r="US96" i="1"/>
  <c r="UT96" i="1"/>
  <c r="UU96" i="1"/>
  <c r="UV96" i="1"/>
  <c r="UW96" i="1"/>
  <c r="UX96" i="1"/>
  <c r="UY96" i="1"/>
  <c r="UZ96" i="1"/>
  <c r="VA96" i="1"/>
  <c r="VB96" i="1"/>
  <c r="VC96" i="1"/>
  <c r="VD96" i="1"/>
  <c r="VE96" i="1"/>
  <c r="VF96" i="1"/>
  <c r="VG96" i="1"/>
  <c r="VH96" i="1"/>
  <c r="VI96" i="1"/>
  <c r="VJ96" i="1"/>
  <c r="VK96" i="1"/>
  <c r="VL96" i="1"/>
  <c r="VM96" i="1"/>
  <c r="VN96" i="1"/>
  <c r="VO96" i="1"/>
  <c r="VP96" i="1"/>
  <c r="VQ96" i="1"/>
  <c r="VR96" i="1"/>
  <c r="VS96" i="1"/>
  <c r="VT96" i="1"/>
  <c r="VU96" i="1"/>
  <c r="VV96" i="1"/>
  <c r="VW96" i="1"/>
  <c r="VX96" i="1"/>
  <c r="VY96" i="1"/>
  <c r="VZ96" i="1"/>
  <c r="WA96" i="1"/>
  <c r="WB96" i="1"/>
  <c r="WC96" i="1"/>
  <c r="WD96" i="1"/>
  <c r="WE96" i="1"/>
  <c r="WF96" i="1"/>
  <c r="WG96" i="1"/>
  <c r="WH96" i="1"/>
  <c r="WI96" i="1"/>
  <c r="WJ96" i="1"/>
  <c r="WK96" i="1"/>
  <c r="WL96" i="1"/>
  <c r="WM96" i="1"/>
  <c r="WN96" i="1"/>
  <c r="WO96" i="1"/>
  <c r="WP96" i="1"/>
  <c r="WQ96" i="1"/>
  <c r="WR96" i="1"/>
  <c r="WS96" i="1"/>
  <c r="WT96" i="1"/>
  <c r="WU96" i="1"/>
  <c r="WV96" i="1"/>
  <c r="WW96" i="1"/>
  <c r="WX96" i="1"/>
  <c r="WY96" i="1"/>
  <c r="WZ96" i="1"/>
  <c r="XA96" i="1"/>
  <c r="XB96" i="1"/>
  <c r="XC96" i="1"/>
  <c r="XD96" i="1"/>
  <c r="XE96" i="1"/>
  <c r="XF96" i="1"/>
  <c r="XG96" i="1"/>
  <c r="XH96" i="1"/>
  <c r="XI96" i="1"/>
  <c r="XJ96" i="1"/>
  <c r="XK96" i="1"/>
  <c r="XL96" i="1"/>
  <c r="XM96" i="1"/>
  <c r="XN96" i="1"/>
  <c r="XO96" i="1"/>
  <c r="XP96" i="1"/>
  <c r="XQ96" i="1"/>
  <c r="XR96" i="1"/>
  <c r="XS96" i="1"/>
  <c r="XT96" i="1"/>
  <c r="XU96" i="1"/>
  <c r="XV96" i="1"/>
  <c r="XW96" i="1"/>
  <c r="XX96" i="1"/>
  <c r="XY96" i="1"/>
  <c r="XZ96" i="1"/>
  <c r="YA96" i="1"/>
  <c r="YB96" i="1"/>
  <c r="YC96" i="1"/>
  <c r="YD96" i="1"/>
  <c r="YE96" i="1"/>
  <c r="YF96" i="1"/>
  <c r="YG96" i="1"/>
  <c r="YH96" i="1"/>
  <c r="YI96" i="1"/>
  <c r="YJ96" i="1"/>
  <c r="YK96" i="1"/>
  <c r="YL96" i="1"/>
  <c r="YM96" i="1"/>
  <c r="YN96" i="1"/>
  <c r="YO96" i="1"/>
  <c r="YP96" i="1"/>
  <c r="YQ96" i="1"/>
  <c r="YR96" i="1"/>
  <c r="YS96" i="1"/>
  <c r="YT96" i="1"/>
  <c r="YU96" i="1"/>
  <c r="YV96" i="1"/>
  <c r="YW96" i="1"/>
  <c r="YX96" i="1"/>
  <c r="YY96" i="1"/>
  <c r="YZ96" i="1"/>
  <c r="ZA96" i="1"/>
  <c r="ZB96" i="1"/>
  <c r="ZC96" i="1"/>
  <c r="ZD96" i="1"/>
  <c r="ZE96" i="1"/>
  <c r="ZF96" i="1"/>
  <c r="ZG96" i="1"/>
  <c r="ZH96" i="1"/>
  <c r="ZI96" i="1"/>
  <c r="ZJ96" i="1"/>
  <c r="ZK96" i="1"/>
  <c r="ZL96" i="1"/>
  <c r="ZM96" i="1"/>
  <c r="ZN96" i="1"/>
  <c r="ZO96" i="1"/>
  <c r="ZP96" i="1"/>
  <c r="ZQ96" i="1"/>
  <c r="ZR96" i="1"/>
  <c r="ZS96" i="1"/>
  <c r="ZT96" i="1"/>
  <c r="ZU96" i="1"/>
  <c r="ZV96" i="1"/>
  <c r="ZW96" i="1"/>
  <c r="ZX96" i="1"/>
  <c r="ZY96" i="1"/>
  <c r="ZZ96" i="1"/>
  <c r="AAA96" i="1"/>
  <c r="AAB96" i="1"/>
  <c r="AAC96" i="1"/>
  <c r="AAD96" i="1"/>
  <c r="AAE96" i="1"/>
  <c r="AAF96" i="1"/>
  <c r="AAG96" i="1"/>
  <c r="AAH96" i="1"/>
  <c r="AAI96" i="1"/>
  <c r="AAJ96" i="1"/>
  <c r="AAK96" i="1"/>
  <c r="AAL96" i="1"/>
  <c r="AAM96" i="1"/>
  <c r="AAN96" i="1"/>
  <c r="AAO96" i="1"/>
  <c r="AAP96" i="1"/>
  <c r="AAQ96" i="1"/>
  <c r="AAR96" i="1"/>
  <c r="AAS96" i="1"/>
  <c r="AAT96" i="1"/>
  <c r="AAU96" i="1"/>
  <c r="AAV96" i="1"/>
  <c r="AAW96" i="1"/>
  <c r="AAX96" i="1"/>
  <c r="AAY96" i="1"/>
  <c r="AAZ96" i="1"/>
  <c r="ABA96" i="1"/>
  <c r="ABB96" i="1"/>
  <c r="ABC96" i="1"/>
  <c r="ABD96" i="1"/>
  <c r="ABE96" i="1"/>
  <c r="ABF96" i="1"/>
  <c r="ABG96" i="1"/>
  <c r="ABH96" i="1"/>
  <c r="ABI96" i="1"/>
  <c r="ABJ96" i="1"/>
  <c r="ABK96" i="1"/>
  <c r="ABL96" i="1"/>
  <c r="ABM96" i="1"/>
  <c r="ABN96" i="1"/>
  <c r="ABO96" i="1"/>
  <c r="ABP96" i="1"/>
  <c r="ABQ96" i="1"/>
  <c r="ABR96" i="1"/>
  <c r="ABS96" i="1"/>
  <c r="ABT96" i="1"/>
  <c r="ABU96" i="1"/>
  <c r="ABV96" i="1"/>
  <c r="ABW96" i="1"/>
  <c r="ABX96" i="1"/>
  <c r="ABY96" i="1"/>
  <c r="ABZ96" i="1"/>
  <c r="ACA96" i="1"/>
  <c r="ACB96" i="1"/>
  <c r="ACC96" i="1"/>
  <c r="ACD96" i="1"/>
  <c r="ACE96" i="1"/>
  <c r="ACF96" i="1"/>
  <c r="ACG96" i="1"/>
  <c r="ACH96" i="1"/>
  <c r="ACI96" i="1"/>
  <c r="ACJ96" i="1"/>
  <c r="ACK96" i="1"/>
  <c r="ACL96" i="1"/>
  <c r="ACM96" i="1"/>
  <c r="ACN96" i="1"/>
  <c r="ACO96" i="1"/>
  <c r="ACP96" i="1"/>
  <c r="ACQ96" i="1"/>
  <c r="ACR96" i="1"/>
  <c r="ACS96" i="1"/>
  <c r="ACT96" i="1"/>
  <c r="ACU96" i="1"/>
  <c r="ACV96" i="1"/>
  <c r="ACW96" i="1"/>
  <c r="ACX96" i="1"/>
  <c r="ACY96" i="1"/>
  <c r="ACZ96" i="1"/>
  <c r="ADA96" i="1"/>
  <c r="ADB96" i="1"/>
  <c r="ADC96" i="1"/>
  <c r="ADD96" i="1"/>
  <c r="ADE96" i="1"/>
  <c r="ADF96" i="1"/>
  <c r="ADG96" i="1"/>
  <c r="ADH96" i="1"/>
  <c r="ADI96" i="1"/>
  <c r="ADJ96" i="1"/>
  <c r="ADK96" i="1"/>
  <c r="ADL96" i="1"/>
  <c r="ADM96" i="1"/>
  <c r="ADN96" i="1"/>
  <c r="ADO96" i="1"/>
  <c r="ADP96" i="1"/>
  <c r="ADQ96" i="1"/>
  <c r="ADR96" i="1"/>
  <c r="ADS96" i="1"/>
  <c r="ADT96" i="1"/>
  <c r="ADU96" i="1"/>
  <c r="ADV96" i="1"/>
  <c r="ADW96" i="1"/>
  <c r="ADX96" i="1"/>
  <c r="ADY96" i="1"/>
  <c r="ADZ96" i="1"/>
  <c r="AEA96" i="1"/>
  <c r="AEB96" i="1"/>
  <c r="AEC96" i="1"/>
  <c r="AED96" i="1"/>
  <c r="AEE96" i="1"/>
  <c r="AEF96" i="1"/>
  <c r="AEG96" i="1"/>
  <c r="AEH96" i="1"/>
  <c r="AEI96" i="1"/>
  <c r="AEJ96" i="1"/>
  <c r="AEK96" i="1"/>
  <c r="AEL96" i="1"/>
  <c r="AEM96" i="1"/>
  <c r="AEN96" i="1"/>
  <c r="AEO96" i="1"/>
  <c r="AEP96" i="1"/>
  <c r="AEQ96" i="1"/>
  <c r="AER96" i="1"/>
  <c r="AES96" i="1"/>
  <c r="AET96" i="1"/>
  <c r="AEU96" i="1"/>
  <c r="AEV96" i="1"/>
  <c r="AEW96" i="1"/>
  <c r="AEX96" i="1"/>
  <c r="AEY96" i="1"/>
  <c r="AEZ96" i="1"/>
  <c r="AFA96" i="1"/>
  <c r="AFB96" i="1"/>
  <c r="AFC96" i="1"/>
  <c r="AFD96" i="1"/>
  <c r="AFE96" i="1"/>
  <c r="AFF96" i="1"/>
  <c r="AFG96" i="1"/>
  <c r="AFH96" i="1"/>
  <c r="AFI96" i="1"/>
  <c r="AFJ96" i="1"/>
  <c r="AFK96" i="1"/>
  <c r="AFL96" i="1"/>
  <c r="AFM96" i="1"/>
  <c r="AFN96" i="1"/>
  <c r="AFO96" i="1"/>
  <c r="AFP96" i="1"/>
  <c r="AFQ96" i="1"/>
  <c r="AFR96" i="1"/>
  <c r="AFS96" i="1"/>
  <c r="AFT96" i="1"/>
  <c r="AFU96" i="1"/>
  <c r="AFV96" i="1"/>
  <c r="AFW96" i="1"/>
  <c r="AFX96" i="1"/>
  <c r="AFY96" i="1"/>
  <c r="AFZ96" i="1"/>
  <c r="AGA96" i="1"/>
  <c r="AGB96" i="1"/>
  <c r="AGC96" i="1"/>
  <c r="AGD96" i="1"/>
  <c r="AGE96" i="1"/>
  <c r="AGF96" i="1"/>
  <c r="AGG96" i="1"/>
  <c r="AGH96" i="1"/>
  <c r="AGI96" i="1"/>
  <c r="AGJ96" i="1"/>
  <c r="AGK96" i="1"/>
  <c r="AGL96" i="1"/>
  <c r="AGM96" i="1"/>
  <c r="AGN96" i="1"/>
  <c r="AGO96" i="1"/>
  <c r="AGP96" i="1"/>
  <c r="AGQ96" i="1"/>
  <c r="AGR96" i="1"/>
  <c r="AGS96" i="1"/>
  <c r="AGT96" i="1"/>
  <c r="AGU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DO97" i="1"/>
  <c r="DP97" i="1"/>
  <c r="DQ97" i="1"/>
  <c r="DR97" i="1"/>
  <c r="DS97" i="1"/>
  <c r="DT97" i="1"/>
  <c r="DU97" i="1"/>
  <c r="DV97" i="1"/>
  <c r="DW97" i="1"/>
  <c r="DX97" i="1"/>
  <c r="DY97" i="1"/>
  <c r="DZ97" i="1"/>
  <c r="EA97" i="1"/>
  <c r="EB97" i="1"/>
  <c r="EC97" i="1"/>
  <c r="ED97" i="1"/>
  <c r="EE97" i="1"/>
  <c r="EF97" i="1"/>
  <c r="EG97" i="1"/>
  <c r="EH97" i="1"/>
  <c r="EI97" i="1"/>
  <c r="EJ97" i="1"/>
  <c r="EK97" i="1"/>
  <c r="EL97" i="1"/>
  <c r="EM97" i="1"/>
  <c r="EN97" i="1"/>
  <c r="EO97" i="1"/>
  <c r="EP97" i="1"/>
  <c r="EQ97" i="1"/>
  <c r="ER97" i="1"/>
  <c r="ES97" i="1"/>
  <c r="ET97" i="1"/>
  <c r="EU97" i="1"/>
  <c r="EV97" i="1"/>
  <c r="EW97" i="1"/>
  <c r="EX97" i="1"/>
  <c r="EY97" i="1"/>
  <c r="EZ97" i="1"/>
  <c r="FA97" i="1"/>
  <c r="FB97" i="1"/>
  <c r="FC97" i="1"/>
  <c r="FD97" i="1"/>
  <c r="FE97" i="1"/>
  <c r="FF97" i="1"/>
  <c r="FG97" i="1"/>
  <c r="FH97" i="1"/>
  <c r="FI97" i="1"/>
  <c r="FJ97" i="1"/>
  <c r="FK97" i="1"/>
  <c r="FL97" i="1"/>
  <c r="FM97" i="1"/>
  <c r="FN97" i="1"/>
  <c r="FO97" i="1"/>
  <c r="FP97" i="1"/>
  <c r="FQ97" i="1"/>
  <c r="FR97" i="1"/>
  <c r="FS97" i="1"/>
  <c r="FT97" i="1"/>
  <c r="FU97" i="1"/>
  <c r="FV97" i="1"/>
  <c r="FW97" i="1"/>
  <c r="FX97" i="1"/>
  <c r="FY97" i="1"/>
  <c r="FZ97" i="1"/>
  <c r="GA97" i="1"/>
  <c r="GB97" i="1"/>
  <c r="GC97" i="1"/>
  <c r="GD97" i="1"/>
  <c r="GE97" i="1"/>
  <c r="GF97" i="1"/>
  <c r="GG97" i="1"/>
  <c r="GH97" i="1"/>
  <c r="GI97" i="1"/>
  <c r="GJ97" i="1"/>
  <c r="GK97" i="1"/>
  <c r="GL97" i="1"/>
  <c r="GM97" i="1"/>
  <c r="GN97" i="1"/>
  <c r="GO97" i="1"/>
  <c r="GP97" i="1"/>
  <c r="GQ97" i="1"/>
  <c r="GR97" i="1"/>
  <c r="GS97" i="1"/>
  <c r="GT97" i="1"/>
  <c r="GU97" i="1"/>
  <c r="GV97" i="1"/>
  <c r="GW97" i="1"/>
  <c r="GX97" i="1"/>
  <c r="GY97" i="1"/>
  <c r="GZ97" i="1"/>
  <c r="HA97" i="1"/>
  <c r="HB97" i="1"/>
  <c r="HC97" i="1"/>
  <c r="HD97" i="1"/>
  <c r="HE97" i="1"/>
  <c r="HF97" i="1"/>
  <c r="HG97" i="1"/>
  <c r="HH97" i="1"/>
  <c r="HI97" i="1"/>
  <c r="HJ97" i="1"/>
  <c r="HK97" i="1"/>
  <c r="HL97" i="1"/>
  <c r="HM97" i="1"/>
  <c r="HN97" i="1"/>
  <c r="HO97" i="1"/>
  <c r="HP97" i="1"/>
  <c r="HQ97" i="1"/>
  <c r="HR97" i="1"/>
  <c r="HS97" i="1"/>
  <c r="HT97" i="1"/>
  <c r="HU97" i="1"/>
  <c r="HV97" i="1"/>
  <c r="HW97" i="1"/>
  <c r="HX97" i="1"/>
  <c r="HY97" i="1"/>
  <c r="HZ97" i="1"/>
  <c r="IA97" i="1"/>
  <c r="IB97" i="1"/>
  <c r="IC97" i="1"/>
  <c r="ID97" i="1"/>
  <c r="IE97" i="1"/>
  <c r="IF97" i="1"/>
  <c r="IG97" i="1"/>
  <c r="IH97" i="1"/>
  <c r="II97" i="1"/>
  <c r="IJ97" i="1"/>
  <c r="IK97" i="1"/>
  <c r="IL97" i="1"/>
  <c r="IM97" i="1"/>
  <c r="IN97" i="1"/>
  <c r="IO97" i="1"/>
  <c r="IP97" i="1"/>
  <c r="IQ97" i="1"/>
  <c r="IR97" i="1"/>
  <c r="IS97" i="1"/>
  <c r="IT97" i="1"/>
  <c r="IU97" i="1"/>
  <c r="IV97" i="1"/>
  <c r="IW97" i="1"/>
  <c r="IX97" i="1"/>
  <c r="IY97" i="1"/>
  <c r="IZ97" i="1"/>
  <c r="JA97" i="1"/>
  <c r="JB97" i="1"/>
  <c r="JC97" i="1"/>
  <c r="JD97" i="1"/>
  <c r="JE97" i="1"/>
  <c r="JF97" i="1"/>
  <c r="JG97" i="1"/>
  <c r="JH97" i="1"/>
  <c r="JI97" i="1"/>
  <c r="JJ97" i="1"/>
  <c r="JK97" i="1"/>
  <c r="JL97" i="1"/>
  <c r="JM97" i="1"/>
  <c r="JN97" i="1"/>
  <c r="JO97" i="1"/>
  <c r="JP97" i="1"/>
  <c r="JQ97" i="1"/>
  <c r="JR97" i="1"/>
  <c r="JS97" i="1"/>
  <c r="JT97" i="1"/>
  <c r="JU97" i="1"/>
  <c r="JV97" i="1"/>
  <c r="JW97" i="1"/>
  <c r="JX97" i="1"/>
  <c r="JY97" i="1"/>
  <c r="JZ97" i="1"/>
  <c r="KA97" i="1"/>
  <c r="KB97" i="1"/>
  <c r="KC97" i="1"/>
  <c r="KD97" i="1"/>
  <c r="KE97" i="1"/>
  <c r="KF97" i="1"/>
  <c r="KG97" i="1"/>
  <c r="KH97" i="1"/>
  <c r="KI97" i="1"/>
  <c r="KJ97" i="1"/>
  <c r="KK97" i="1"/>
  <c r="KL97" i="1"/>
  <c r="KM97" i="1"/>
  <c r="KN97" i="1"/>
  <c r="KO97" i="1"/>
  <c r="KP97" i="1"/>
  <c r="KQ97" i="1"/>
  <c r="KR97" i="1"/>
  <c r="KS97" i="1"/>
  <c r="KT97" i="1"/>
  <c r="KU97" i="1"/>
  <c r="KV97" i="1"/>
  <c r="KW97" i="1"/>
  <c r="KX97" i="1"/>
  <c r="KY97" i="1"/>
  <c r="KZ97" i="1"/>
  <c r="LA97" i="1"/>
  <c r="LB97" i="1"/>
  <c r="LC97" i="1"/>
  <c r="LD97" i="1"/>
  <c r="LE97" i="1"/>
  <c r="LF97" i="1"/>
  <c r="LG97" i="1"/>
  <c r="LH97" i="1"/>
  <c r="LI97" i="1"/>
  <c r="LJ97" i="1"/>
  <c r="LK97" i="1"/>
  <c r="LL97" i="1"/>
  <c r="LM97" i="1"/>
  <c r="LN97" i="1"/>
  <c r="LO97" i="1"/>
  <c r="LP97" i="1"/>
  <c r="LQ97" i="1"/>
  <c r="LR97" i="1"/>
  <c r="LS97" i="1"/>
  <c r="LT97" i="1"/>
  <c r="LU97" i="1"/>
  <c r="LV97" i="1"/>
  <c r="LW97" i="1"/>
  <c r="LX97" i="1"/>
  <c r="LY97" i="1"/>
  <c r="LZ97" i="1"/>
  <c r="MA97" i="1"/>
  <c r="MB97" i="1"/>
  <c r="MC97" i="1"/>
  <c r="MD97" i="1"/>
  <c r="ME97" i="1"/>
  <c r="MF97" i="1"/>
  <c r="MG97" i="1"/>
  <c r="MH97" i="1"/>
  <c r="MI97" i="1"/>
  <c r="MJ97" i="1"/>
  <c r="MK97" i="1"/>
  <c r="ML97" i="1"/>
  <c r="MM97" i="1"/>
  <c r="MN97" i="1"/>
  <c r="MO97" i="1"/>
  <c r="MP97" i="1"/>
  <c r="MQ97" i="1"/>
  <c r="MR97" i="1"/>
  <c r="MS97" i="1"/>
  <c r="MT97" i="1"/>
  <c r="MU97" i="1"/>
  <c r="MV97" i="1"/>
  <c r="MW97" i="1"/>
  <c r="MX97" i="1"/>
  <c r="MY97" i="1"/>
  <c r="MZ97" i="1"/>
  <c r="NA97" i="1"/>
  <c r="NB97" i="1"/>
  <c r="NC97" i="1"/>
  <c r="ND97" i="1"/>
  <c r="NE97" i="1"/>
  <c r="NF97" i="1"/>
  <c r="NG97" i="1"/>
  <c r="NH97" i="1"/>
  <c r="NI97" i="1"/>
  <c r="NJ97" i="1"/>
  <c r="NK97" i="1"/>
  <c r="NL97" i="1"/>
  <c r="NM97" i="1"/>
  <c r="NN97" i="1"/>
  <c r="NO97" i="1"/>
  <c r="NP97" i="1"/>
  <c r="NQ97" i="1"/>
  <c r="NR97" i="1"/>
  <c r="NS97" i="1"/>
  <c r="NT97" i="1"/>
  <c r="NU97" i="1"/>
  <c r="NV97" i="1"/>
  <c r="NW97" i="1"/>
  <c r="NX97" i="1"/>
  <c r="NY97" i="1"/>
  <c r="NZ97" i="1"/>
  <c r="OA97" i="1"/>
  <c r="OB97" i="1"/>
  <c r="OC97" i="1"/>
  <c r="OD97" i="1"/>
  <c r="OE97" i="1"/>
  <c r="OF97" i="1"/>
  <c r="OG97" i="1"/>
  <c r="OH97" i="1"/>
  <c r="OI97" i="1"/>
  <c r="OJ97" i="1"/>
  <c r="OK97" i="1"/>
  <c r="OL97" i="1"/>
  <c r="OM97" i="1"/>
  <c r="ON97" i="1"/>
  <c r="OO97" i="1"/>
  <c r="OP97" i="1"/>
  <c r="OQ97" i="1"/>
  <c r="OR97" i="1"/>
  <c r="OS97" i="1"/>
  <c r="OT97" i="1"/>
  <c r="OU97" i="1"/>
  <c r="OV97" i="1"/>
  <c r="OW97" i="1"/>
  <c r="OX97" i="1"/>
  <c r="OY97" i="1"/>
  <c r="OZ97" i="1"/>
  <c r="PA97" i="1"/>
  <c r="PB97" i="1"/>
  <c r="PC97" i="1"/>
  <c r="PD97" i="1"/>
  <c r="PE97" i="1"/>
  <c r="PF97" i="1"/>
  <c r="PG97" i="1"/>
  <c r="PH97" i="1"/>
  <c r="PI97" i="1"/>
  <c r="PJ97" i="1"/>
  <c r="PK97" i="1"/>
  <c r="PL97" i="1"/>
  <c r="PM97" i="1"/>
  <c r="PN97" i="1"/>
  <c r="PO97" i="1"/>
  <c r="PP97" i="1"/>
  <c r="PQ97" i="1"/>
  <c r="PR97" i="1"/>
  <c r="PS97" i="1"/>
  <c r="PT97" i="1"/>
  <c r="PU97" i="1"/>
  <c r="PV97" i="1"/>
  <c r="PW97" i="1"/>
  <c r="PX97" i="1"/>
  <c r="PY97" i="1"/>
  <c r="PZ97" i="1"/>
  <c r="QA97" i="1"/>
  <c r="QB97" i="1"/>
  <c r="QC97" i="1"/>
  <c r="QD97" i="1"/>
  <c r="QE97" i="1"/>
  <c r="QF97" i="1"/>
  <c r="QG97" i="1"/>
  <c r="QH97" i="1"/>
  <c r="QI97" i="1"/>
  <c r="QJ97" i="1"/>
  <c r="QK97" i="1"/>
  <c r="QL97" i="1"/>
  <c r="QM97" i="1"/>
  <c r="QN97" i="1"/>
  <c r="QO97" i="1"/>
  <c r="QP97" i="1"/>
  <c r="QQ97" i="1"/>
  <c r="QR97" i="1"/>
  <c r="QS97" i="1"/>
  <c r="QT97" i="1"/>
  <c r="QU97" i="1"/>
  <c r="QV97" i="1"/>
  <c r="QW97" i="1"/>
  <c r="QX97" i="1"/>
  <c r="QY97" i="1"/>
  <c r="QZ97" i="1"/>
  <c r="RA97" i="1"/>
  <c r="RB97" i="1"/>
  <c r="RC97" i="1"/>
  <c r="RD97" i="1"/>
  <c r="RE97" i="1"/>
  <c r="RF97" i="1"/>
  <c r="RG97" i="1"/>
  <c r="RH97" i="1"/>
  <c r="RI97" i="1"/>
  <c r="RJ97" i="1"/>
  <c r="RK97" i="1"/>
  <c r="RL97" i="1"/>
  <c r="RM97" i="1"/>
  <c r="RN97" i="1"/>
  <c r="RO97" i="1"/>
  <c r="RP97" i="1"/>
  <c r="RQ97" i="1"/>
  <c r="RR97" i="1"/>
  <c r="RS97" i="1"/>
  <c r="RT97" i="1"/>
  <c r="RU97" i="1"/>
  <c r="RV97" i="1"/>
  <c r="RW97" i="1"/>
  <c r="RX97" i="1"/>
  <c r="RY97" i="1"/>
  <c r="RZ97" i="1"/>
  <c r="SA97" i="1"/>
  <c r="SB97" i="1"/>
  <c r="SC97" i="1"/>
  <c r="SD97" i="1"/>
  <c r="SE97" i="1"/>
  <c r="SF97" i="1"/>
  <c r="SG97" i="1"/>
  <c r="SH97" i="1"/>
  <c r="SI97" i="1"/>
  <c r="SJ97" i="1"/>
  <c r="SK97" i="1"/>
  <c r="SL97" i="1"/>
  <c r="SM97" i="1"/>
  <c r="SN97" i="1"/>
  <c r="SO97" i="1"/>
  <c r="SP97" i="1"/>
  <c r="SQ97" i="1"/>
  <c r="SR97" i="1"/>
  <c r="SS97" i="1"/>
  <c r="ST97" i="1"/>
  <c r="SU97" i="1"/>
  <c r="SV97" i="1"/>
  <c r="SW97" i="1"/>
  <c r="SX97" i="1"/>
  <c r="SY97" i="1"/>
  <c r="SZ97" i="1"/>
  <c r="TA97" i="1"/>
  <c r="TB97" i="1"/>
  <c r="TC97" i="1"/>
  <c r="TD97" i="1"/>
  <c r="TE97" i="1"/>
  <c r="TF97" i="1"/>
  <c r="TG97" i="1"/>
  <c r="TH97" i="1"/>
  <c r="TI97" i="1"/>
  <c r="TJ97" i="1"/>
  <c r="TK97" i="1"/>
  <c r="TL97" i="1"/>
  <c r="TM97" i="1"/>
  <c r="TN97" i="1"/>
  <c r="TO97" i="1"/>
  <c r="TP97" i="1"/>
  <c r="TQ97" i="1"/>
  <c r="TR97" i="1"/>
  <c r="TS97" i="1"/>
  <c r="TT97" i="1"/>
  <c r="TU97" i="1"/>
  <c r="TV97" i="1"/>
  <c r="TW97" i="1"/>
  <c r="TX97" i="1"/>
  <c r="TY97" i="1"/>
  <c r="TZ97" i="1"/>
  <c r="UA97" i="1"/>
  <c r="UB97" i="1"/>
  <c r="UC97" i="1"/>
  <c r="UD97" i="1"/>
  <c r="UE97" i="1"/>
  <c r="UF97" i="1"/>
  <c r="UG97" i="1"/>
  <c r="UH97" i="1"/>
  <c r="UI97" i="1"/>
  <c r="UJ97" i="1"/>
  <c r="UK97" i="1"/>
  <c r="UL97" i="1"/>
  <c r="UM97" i="1"/>
  <c r="UN97" i="1"/>
  <c r="UO97" i="1"/>
  <c r="UP97" i="1"/>
  <c r="UQ97" i="1"/>
  <c r="UR97" i="1"/>
  <c r="US97" i="1"/>
  <c r="UT97" i="1"/>
  <c r="UU97" i="1"/>
  <c r="UV97" i="1"/>
  <c r="UW97" i="1"/>
  <c r="UX97" i="1"/>
  <c r="UY97" i="1"/>
  <c r="UZ97" i="1"/>
  <c r="VA97" i="1"/>
  <c r="VB97" i="1"/>
  <c r="VC97" i="1"/>
  <c r="VD97" i="1"/>
  <c r="VE97" i="1"/>
  <c r="VF97" i="1"/>
  <c r="VG97" i="1"/>
  <c r="VH97" i="1"/>
  <c r="VI97" i="1"/>
  <c r="VJ97" i="1"/>
  <c r="VK97" i="1"/>
  <c r="VL97" i="1"/>
  <c r="VM97" i="1"/>
  <c r="VN97" i="1"/>
  <c r="VO97" i="1"/>
  <c r="VP97" i="1"/>
  <c r="VQ97" i="1"/>
  <c r="VR97" i="1"/>
  <c r="VS97" i="1"/>
  <c r="VT97" i="1"/>
  <c r="VU97" i="1"/>
  <c r="VV97" i="1"/>
  <c r="VW97" i="1"/>
  <c r="VX97" i="1"/>
  <c r="VY97" i="1"/>
  <c r="VZ97" i="1"/>
  <c r="WA97" i="1"/>
  <c r="WB97" i="1"/>
  <c r="WC97" i="1"/>
  <c r="WD97" i="1"/>
  <c r="WE97" i="1"/>
  <c r="WF97" i="1"/>
  <c r="WG97" i="1"/>
  <c r="WH97" i="1"/>
  <c r="WI97" i="1"/>
  <c r="WJ97" i="1"/>
  <c r="WK97" i="1"/>
  <c r="WL97" i="1"/>
  <c r="WM97" i="1"/>
  <c r="WN97" i="1"/>
  <c r="WO97" i="1"/>
  <c r="WP97" i="1"/>
  <c r="WQ97" i="1"/>
  <c r="WR97" i="1"/>
  <c r="WS97" i="1"/>
  <c r="WT97" i="1"/>
  <c r="WU97" i="1"/>
  <c r="WV97" i="1"/>
  <c r="WW97" i="1"/>
  <c r="WX97" i="1"/>
  <c r="WY97" i="1"/>
  <c r="WZ97" i="1"/>
  <c r="XA97" i="1"/>
  <c r="XB97" i="1"/>
  <c r="XC97" i="1"/>
  <c r="XD97" i="1"/>
  <c r="XE97" i="1"/>
  <c r="XF97" i="1"/>
  <c r="XG97" i="1"/>
  <c r="XH97" i="1"/>
  <c r="XI97" i="1"/>
  <c r="XJ97" i="1"/>
  <c r="XK97" i="1"/>
  <c r="XL97" i="1"/>
  <c r="XM97" i="1"/>
  <c r="XN97" i="1"/>
  <c r="XO97" i="1"/>
  <c r="XP97" i="1"/>
  <c r="XQ97" i="1"/>
  <c r="XR97" i="1"/>
  <c r="XS97" i="1"/>
  <c r="XT97" i="1"/>
  <c r="XU97" i="1"/>
  <c r="XV97" i="1"/>
  <c r="XW97" i="1"/>
  <c r="XX97" i="1"/>
  <c r="XY97" i="1"/>
  <c r="XZ97" i="1"/>
  <c r="YA97" i="1"/>
  <c r="YB97" i="1"/>
  <c r="YC97" i="1"/>
  <c r="YD97" i="1"/>
  <c r="YE97" i="1"/>
  <c r="YF97" i="1"/>
  <c r="YG97" i="1"/>
  <c r="YH97" i="1"/>
  <c r="YI97" i="1"/>
  <c r="YJ97" i="1"/>
  <c r="YK97" i="1"/>
  <c r="YL97" i="1"/>
  <c r="YM97" i="1"/>
  <c r="YN97" i="1"/>
  <c r="YO97" i="1"/>
  <c r="YP97" i="1"/>
  <c r="YQ97" i="1"/>
  <c r="YR97" i="1"/>
  <c r="YS97" i="1"/>
  <c r="YT97" i="1"/>
  <c r="YU97" i="1"/>
  <c r="YV97" i="1"/>
  <c r="YW97" i="1"/>
  <c r="YX97" i="1"/>
  <c r="YY97" i="1"/>
  <c r="YZ97" i="1"/>
  <c r="ZA97" i="1"/>
  <c r="ZB97" i="1"/>
  <c r="ZC97" i="1"/>
  <c r="ZD97" i="1"/>
  <c r="ZE97" i="1"/>
  <c r="ZF97" i="1"/>
  <c r="ZG97" i="1"/>
  <c r="ZH97" i="1"/>
  <c r="ZI97" i="1"/>
  <c r="ZJ97" i="1"/>
  <c r="ZK97" i="1"/>
  <c r="ZL97" i="1"/>
  <c r="ZM97" i="1"/>
  <c r="ZN97" i="1"/>
  <c r="ZO97" i="1"/>
  <c r="ZP97" i="1"/>
  <c r="ZQ97" i="1"/>
  <c r="ZR97" i="1"/>
  <c r="ZS97" i="1"/>
  <c r="ZT97" i="1"/>
  <c r="ZU97" i="1"/>
  <c r="ZV97" i="1"/>
  <c r="ZW97" i="1"/>
  <c r="ZX97" i="1"/>
  <c r="ZY97" i="1"/>
  <c r="ZZ97" i="1"/>
  <c r="AAA97" i="1"/>
  <c r="AAB97" i="1"/>
  <c r="AAC97" i="1"/>
  <c r="AAD97" i="1"/>
  <c r="AAE97" i="1"/>
  <c r="AAF97" i="1"/>
  <c r="AAG97" i="1"/>
  <c r="AAH97" i="1"/>
  <c r="AAI97" i="1"/>
  <c r="AAJ97" i="1"/>
  <c r="AAK97" i="1"/>
  <c r="AAL97" i="1"/>
  <c r="AAM97" i="1"/>
  <c r="AAN97" i="1"/>
  <c r="AAO97" i="1"/>
  <c r="AAP97" i="1"/>
  <c r="AAQ97" i="1"/>
  <c r="AAR97" i="1"/>
  <c r="AAS97" i="1"/>
  <c r="AAT97" i="1"/>
  <c r="AAU97" i="1"/>
  <c r="AAV97" i="1"/>
  <c r="AAW97" i="1"/>
  <c r="AAX97" i="1"/>
  <c r="AAY97" i="1"/>
  <c r="AAZ97" i="1"/>
  <c r="ABA97" i="1"/>
  <c r="ABB97" i="1"/>
  <c r="ABC97" i="1"/>
  <c r="ABD97" i="1"/>
  <c r="ABE97" i="1"/>
  <c r="ABF97" i="1"/>
  <c r="ABG97" i="1"/>
  <c r="ABH97" i="1"/>
  <c r="ABI97" i="1"/>
  <c r="ABJ97" i="1"/>
  <c r="ABK97" i="1"/>
  <c r="ABL97" i="1"/>
  <c r="ABM97" i="1"/>
  <c r="ABN97" i="1"/>
  <c r="ABO97" i="1"/>
  <c r="ABP97" i="1"/>
  <c r="ABQ97" i="1"/>
  <c r="ABR97" i="1"/>
  <c r="ABS97" i="1"/>
  <c r="ABT97" i="1"/>
  <c r="ABU97" i="1"/>
  <c r="ABV97" i="1"/>
  <c r="ABW97" i="1"/>
  <c r="ABX97" i="1"/>
  <c r="ABY97" i="1"/>
  <c r="ABZ97" i="1"/>
  <c r="ACA97" i="1"/>
  <c r="ACB97" i="1"/>
  <c r="ACC97" i="1"/>
  <c r="ACD97" i="1"/>
  <c r="ACE97" i="1"/>
  <c r="ACF97" i="1"/>
  <c r="ACG97" i="1"/>
  <c r="ACH97" i="1"/>
  <c r="ACI97" i="1"/>
  <c r="ACJ97" i="1"/>
  <c r="ACK97" i="1"/>
  <c r="ACL97" i="1"/>
  <c r="ACM97" i="1"/>
  <c r="ACN97" i="1"/>
  <c r="ACO97" i="1"/>
  <c r="ACP97" i="1"/>
  <c r="ACQ97" i="1"/>
  <c r="ACR97" i="1"/>
  <c r="ACS97" i="1"/>
  <c r="ACT97" i="1"/>
  <c r="ACU97" i="1"/>
  <c r="ACV97" i="1"/>
  <c r="ACW97" i="1"/>
  <c r="ACX97" i="1"/>
  <c r="ACY97" i="1"/>
  <c r="ACZ97" i="1"/>
  <c r="ADA97" i="1"/>
  <c r="ADB97" i="1"/>
  <c r="ADC97" i="1"/>
  <c r="ADD97" i="1"/>
  <c r="ADE97" i="1"/>
  <c r="ADF97" i="1"/>
  <c r="ADG97" i="1"/>
  <c r="ADH97" i="1"/>
  <c r="ADI97" i="1"/>
  <c r="ADJ97" i="1"/>
  <c r="ADK97" i="1"/>
  <c r="ADL97" i="1"/>
  <c r="ADM97" i="1"/>
  <c r="ADN97" i="1"/>
  <c r="ADO97" i="1"/>
  <c r="ADP97" i="1"/>
  <c r="ADQ97" i="1"/>
  <c r="ADR97" i="1"/>
  <c r="ADS97" i="1"/>
  <c r="ADT97" i="1"/>
  <c r="ADU97" i="1"/>
  <c r="ADV97" i="1"/>
  <c r="ADW97" i="1"/>
  <c r="ADX97" i="1"/>
  <c r="ADY97" i="1"/>
  <c r="ADZ97" i="1"/>
  <c r="AEA97" i="1"/>
  <c r="AEB97" i="1"/>
  <c r="AEC97" i="1"/>
  <c r="AED97" i="1"/>
  <c r="AEE97" i="1"/>
  <c r="AEF97" i="1"/>
  <c r="AEG97" i="1"/>
  <c r="AEH97" i="1"/>
  <c r="AEI97" i="1"/>
  <c r="AEJ97" i="1"/>
  <c r="AEK97" i="1"/>
  <c r="AEL97" i="1"/>
  <c r="AEM97" i="1"/>
  <c r="AEN97" i="1"/>
  <c r="AEO97" i="1"/>
  <c r="AEP97" i="1"/>
  <c r="AEQ97" i="1"/>
  <c r="AER97" i="1"/>
  <c r="AES97" i="1"/>
  <c r="AET97" i="1"/>
  <c r="AEU97" i="1"/>
  <c r="AEV97" i="1"/>
  <c r="AEW97" i="1"/>
  <c r="AEX97" i="1"/>
  <c r="AEY97" i="1"/>
  <c r="AEZ97" i="1"/>
  <c r="AFA97" i="1"/>
  <c r="AFB97" i="1"/>
  <c r="AFC97" i="1"/>
  <c r="AFD97" i="1"/>
  <c r="AFE97" i="1"/>
  <c r="AFF97" i="1"/>
  <c r="AFG97" i="1"/>
  <c r="AFH97" i="1"/>
  <c r="AFI97" i="1"/>
  <c r="AFJ97" i="1"/>
  <c r="AFK97" i="1"/>
  <c r="AFL97" i="1"/>
  <c r="AFM97" i="1"/>
  <c r="AFN97" i="1"/>
  <c r="AFO97" i="1"/>
  <c r="AFP97" i="1"/>
  <c r="AFQ97" i="1"/>
  <c r="AFR97" i="1"/>
  <c r="AFS97" i="1"/>
  <c r="AFT97" i="1"/>
  <c r="AFU97" i="1"/>
  <c r="AFV97" i="1"/>
  <c r="AFW97" i="1"/>
  <c r="AFX97" i="1"/>
  <c r="AFY97" i="1"/>
  <c r="AFZ97" i="1"/>
  <c r="AGA97" i="1"/>
  <c r="AGB97" i="1"/>
  <c r="AGC97" i="1"/>
  <c r="AGD97" i="1"/>
  <c r="AGE97" i="1"/>
  <c r="AGF97" i="1"/>
  <c r="AGG97" i="1"/>
  <c r="AGH97" i="1"/>
  <c r="AGI97" i="1"/>
  <c r="AGJ97" i="1"/>
  <c r="AGK97" i="1"/>
  <c r="AGL97" i="1"/>
  <c r="AGM97" i="1"/>
  <c r="AGN97" i="1"/>
  <c r="AGO97" i="1"/>
  <c r="AGP97" i="1"/>
  <c r="AGQ97" i="1"/>
  <c r="AGR97" i="1"/>
  <c r="AGS97" i="1"/>
  <c r="AGT97" i="1"/>
  <c r="AGU97" i="1"/>
  <c r="C60" i="1"/>
  <c r="C93" i="1"/>
  <c r="C59" i="1"/>
  <c r="C92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HL58" i="1"/>
  <c r="HM58" i="1"/>
  <c r="HN58" i="1"/>
  <c r="HO58" i="1"/>
  <c r="HP58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JB58" i="1"/>
  <c r="JC58" i="1"/>
  <c r="JD58" i="1"/>
  <c r="JE58" i="1"/>
  <c r="JF58" i="1"/>
  <c r="JG58" i="1"/>
  <c r="JH58" i="1"/>
  <c r="JI58" i="1"/>
  <c r="JJ58" i="1"/>
  <c r="JK58" i="1"/>
  <c r="JL58" i="1"/>
  <c r="JM58" i="1"/>
  <c r="JN58" i="1"/>
  <c r="JO58" i="1"/>
  <c r="JP58" i="1"/>
  <c r="JQ58" i="1"/>
  <c r="JR58" i="1"/>
  <c r="JS58" i="1"/>
  <c r="JT58" i="1"/>
  <c r="JU58" i="1"/>
  <c r="JV58" i="1"/>
  <c r="JW58" i="1"/>
  <c r="JX58" i="1"/>
  <c r="JY58" i="1"/>
  <c r="JZ58" i="1"/>
  <c r="KA58" i="1"/>
  <c r="KB58" i="1"/>
  <c r="KC58" i="1"/>
  <c r="KD58" i="1"/>
  <c r="KE58" i="1"/>
  <c r="KF58" i="1"/>
  <c r="KG58" i="1"/>
  <c r="KH58" i="1"/>
  <c r="KI58" i="1"/>
  <c r="KJ58" i="1"/>
  <c r="KK58" i="1"/>
  <c r="KL58" i="1"/>
  <c r="KM58" i="1"/>
  <c r="KN58" i="1"/>
  <c r="KO58" i="1"/>
  <c r="KP58" i="1"/>
  <c r="KQ58" i="1"/>
  <c r="KR58" i="1"/>
  <c r="KS58" i="1"/>
  <c r="KT58" i="1"/>
  <c r="KU58" i="1"/>
  <c r="KV58" i="1"/>
  <c r="KW58" i="1"/>
  <c r="KX58" i="1"/>
  <c r="KY58" i="1"/>
  <c r="KZ58" i="1"/>
  <c r="LA58" i="1"/>
  <c r="LB58" i="1"/>
  <c r="LC58" i="1"/>
  <c r="LD58" i="1"/>
  <c r="LE58" i="1"/>
  <c r="LF58" i="1"/>
  <c r="LG58" i="1"/>
  <c r="LH58" i="1"/>
  <c r="LI58" i="1"/>
  <c r="LJ58" i="1"/>
  <c r="LK58" i="1"/>
  <c r="LL58" i="1"/>
  <c r="LM58" i="1"/>
  <c r="LN58" i="1"/>
  <c r="LO58" i="1"/>
  <c r="LP58" i="1"/>
  <c r="LQ58" i="1"/>
  <c r="LR58" i="1"/>
  <c r="LS58" i="1"/>
  <c r="LT58" i="1"/>
  <c r="LU58" i="1"/>
  <c r="LV58" i="1"/>
  <c r="LW58" i="1"/>
  <c r="LX58" i="1"/>
  <c r="LY58" i="1"/>
  <c r="LZ58" i="1"/>
  <c r="MA58" i="1"/>
  <c r="MB58" i="1"/>
  <c r="MC58" i="1"/>
  <c r="MD58" i="1"/>
  <c r="ME58" i="1"/>
  <c r="MF58" i="1"/>
  <c r="MG58" i="1"/>
  <c r="MH58" i="1"/>
  <c r="MI58" i="1"/>
  <c r="MJ58" i="1"/>
  <c r="MK58" i="1"/>
  <c r="ML58" i="1"/>
  <c r="MM58" i="1"/>
  <c r="MN58" i="1"/>
  <c r="MO58" i="1"/>
  <c r="MP58" i="1"/>
  <c r="MQ58" i="1"/>
  <c r="MR58" i="1"/>
  <c r="MS58" i="1"/>
  <c r="MT58" i="1"/>
  <c r="MU58" i="1"/>
  <c r="MV58" i="1"/>
  <c r="MW58" i="1"/>
  <c r="MX58" i="1"/>
  <c r="MY58" i="1"/>
  <c r="MZ58" i="1"/>
  <c r="NA58" i="1"/>
  <c r="NB58" i="1"/>
  <c r="NC58" i="1"/>
  <c r="ND58" i="1"/>
  <c r="NE58" i="1"/>
  <c r="NF58" i="1"/>
  <c r="NG58" i="1"/>
  <c r="NH58" i="1"/>
  <c r="NI58" i="1"/>
  <c r="NJ58" i="1"/>
  <c r="NK58" i="1"/>
  <c r="NL58" i="1"/>
  <c r="NM58" i="1"/>
  <c r="NN58" i="1"/>
  <c r="NO58" i="1"/>
  <c r="NP58" i="1"/>
  <c r="NQ58" i="1"/>
  <c r="NR58" i="1"/>
  <c r="NS58" i="1"/>
  <c r="NT58" i="1"/>
  <c r="NU58" i="1"/>
  <c r="NV58" i="1"/>
  <c r="NW58" i="1"/>
  <c r="NX58" i="1"/>
  <c r="NY58" i="1"/>
  <c r="NZ58" i="1"/>
  <c r="OA58" i="1"/>
  <c r="OB58" i="1"/>
  <c r="OC58" i="1"/>
  <c r="OD58" i="1"/>
  <c r="OE58" i="1"/>
  <c r="OF58" i="1"/>
  <c r="OG58" i="1"/>
  <c r="OH58" i="1"/>
  <c r="OI58" i="1"/>
  <c r="OJ58" i="1"/>
  <c r="OK58" i="1"/>
  <c r="OL58" i="1"/>
  <c r="OM58" i="1"/>
  <c r="ON58" i="1"/>
  <c r="OO58" i="1"/>
  <c r="OP58" i="1"/>
  <c r="OQ58" i="1"/>
  <c r="OR58" i="1"/>
  <c r="OS58" i="1"/>
  <c r="OT58" i="1"/>
  <c r="OU58" i="1"/>
  <c r="OV58" i="1"/>
  <c r="OW58" i="1"/>
  <c r="OX58" i="1"/>
  <c r="OY58" i="1"/>
  <c r="OZ58" i="1"/>
  <c r="PA58" i="1"/>
  <c r="PB58" i="1"/>
  <c r="PC58" i="1"/>
  <c r="PD58" i="1"/>
  <c r="PE58" i="1"/>
  <c r="PF58" i="1"/>
  <c r="PG58" i="1"/>
  <c r="PH58" i="1"/>
  <c r="PI58" i="1"/>
  <c r="PJ58" i="1"/>
  <c r="PK58" i="1"/>
  <c r="PL58" i="1"/>
  <c r="PM58" i="1"/>
  <c r="PN58" i="1"/>
  <c r="PO58" i="1"/>
  <c r="PP58" i="1"/>
  <c r="PQ58" i="1"/>
  <c r="PR58" i="1"/>
  <c r="PS58" i="1"/>
  <c r="PT58" i="1"/>
  <c r="PU58" i="1"/>
  <c r="PV58" i="1"/>
  <c r="PW58" i="1"/>
  <c r="PX58" i="1"/>
  <c r="PY58" i="1"/>
  <c r="PZ58" i="1"/>
  <c r="QA58" i="1"/>
  <c r="QB58" i="1"/>
  <c r="QC58" i="1"/>
  <c r="QD58" i="1"/>
  <c r="QE58" i="1"/>
  <c r="QF58" i="1"/>
  <c r="QG58" i="1"/>
  <c r="QH58" i="1"/>
  <c r="QI58" i="1"/>
  <c r="QJ58" i="1"/>
  <c r="QK58" i="1"/>
  <c r="QL58" i="1"/>
  <c r="QM58" i="1"/>
  <c r="QN58" i="1"/>
  <c r="QO58" i="1"/>
  <c r="QP58" i="1"/>
  <c r="QQ58" i="1"/>
  <c r="QR58" i="1"/>
  <c r="QS58" i="1"/>
  <c r="QT58" i="1"/>
  <c r="QU58" i="1"/>
  <c r="QV58" i="1"/>
  <c r="QW58" i="1"/>
  <c r="QX58" i="1"/>
  <c r="QY58" i="1"/>
  <c r="QZ58" i="1"/>
  <c r="RA58" i="1"/>
  <c r="RB58" i="1"/>
  <c r="RC58" i="1"/>
  <c r="RD58" i="1"/>
  <c r="RE58" i="1"/>
  <c r="RF58" i="1"/>
  <c r="RG58" i="1"/>
  <c r="RH58" i="1"/>
  <c r="RI58" i="1"/>
  <c r="RJ58" i="1"/>
  <c r="RK58" i="1"/>
  <c r="RL58" i="1"/>
  <c r="RM58" i="1"/>
  <c r="RN58" i="1"/>
  <c r="RO58" i="1"/>
  <c r="RP58" i="1"/>
  <c r="RQ58" i="1"/>
  <c r="RR58" i="1"/>
  <c r="RS58" i="1"/>
  <c r="RT58" i="1"/>
  <c r="RU58" i="1"/>
  <c r="RV58" i="1"/>
  <c r="RW58" i="1"/>
  <c r="RX58" i="1"/>
  <c r="RY58" i="1"/>
  <c r="RZ58" i="1"/>
  <c r="SA58" i="1"/>
  <c r="SB58" i="1"/>
  <c r="SC58" i="1"/>
  <c r="SD58" i="1"/>
  <c r="SE58" i="1"/>
  <c r="SF58" i="1"/>
  <c r="SG58" i="1"/>
  <c r="SH58" i="1"/>
  <c r="SI58" i="1"/>
  <c r="SJ58" i="1"/>
  <c r="SK58" i="1"/>
  <c r="SL58" i="1"/>
  <c r="SM58" i="1"/>
  <c r="SN58" i="1"/>
  <c r="SO58" i="1"/>
  <c r="SP58" i="1"/>
  <c r="SQ58" i="1"/>
  <c r="SR58" i="1"/>
  <c r="SS58" i="1"/>
  <c r="ST58" i="1"/>
  <c r="SU58" i="1"/>
  <c r="SV58" i="1"/>
  <c r="SW58" i="1"/>
  <c r="SX58" i="1"/>
  <c r="SY58" i="1"/>
  <c r="SZ58" i="1"/>
  <c r="TA58" i="1"/>
  <c r="TB58" i="1"/>
  <c r="TC58" i="1"/>
  <c r="TD58" i="1"/>
  <c r="TE58" i="1"/>
  <c r="TF58" i="1"/>
  <c r="TG58" i="1"/>
  <c r="TH58" i="1"/>
  <c r="TI58" i="1"/>
  <c r="TJ58" i="1"/>
  <c r="TK58" i="1"/>
  <c r="TL58" i="1"/>
  <c r="TM58" i="1"/>
  <c r="TN58" i="1"/>
  <c r="TO58" i="1"/>
  <c r="TP58" i="1"/>
  <c r="TQ58" i="1"/>
  <c r="TR58" i="1"/>
  <c r="TS58" i="1"/>
  <c r="TT58" i="1"/>
  <c r="TU58" i="1"/>
  <c r="TV58" i="1"/>
  <c r="TW58" i="1"/>
  <c r="TX58" i="1"/>
  <c r="TY58" i="1"/>
  <c r="TZ58" i="1"/>
  <c r="UA58" i="1"/>
  <c r="UB58" i="1"/>
  <c r="UC58" i="1"/>
  <c r="UD58" i="1"/>
  <c r="UE58" i="1"/>
  <c r="UF58" i="1"/>
  <c r="UG58" i="1"/>
  <c r="UH58" i="1"/>
  <c r="UI58" i="1"/>
  <c r="UJ58" i="1"/>
  <c r="UK58" i="1"/>
  <c r="UL58" i="1"/>
  <c r="UM58" i="1"/>
  <c r="UN58" i="1"/>
  <c r="UO58" i="1"/>
  <c r="UP58" i="1"/>
  <c r="UQ58" i="1"/>
  <c r="UR58" i="1"/>
  <c r="US58" i="1"/>
  <c r="UT58" i="1"/>
  <c r="UU58" i="1"/>
  <c r="UV58" i="1"/>
  <c r="UW58" i="1"/>
  <c r="UX58" i="1"/>
  <c r="UY58" i="1"/>
  <c r="UZ58" i="1"/>
  <c r="VA58" i="1"/>
  <c r="VB58" i="1"/>
  <c r="VC58" i="1"/>
  <c r="VD58" i="1"/>
  <c r="VE58" i="1"/>
  <c r="VF58" i="1"/>
  <c r="VG58" i="1"/>
  <c r="VH58" i="1"/>
  <c r="VI58" i="1"/>
  <c r="VJ58" i="1"/>
  <c r="VK58" i="1"/>
  <c r="VL58" i="1"/>
  <c r="VM58" i="1"/>
  <c r="VN58" i="1"/>
  <c r="VO58" i="1"/>
  <c r="VP58" i="1"/>
  <c r="VQ58" i="1"/>
  <c r="VR58" i="1"/>
  <c r="VS58" i="1"/>
  <c r="VT58" i="1"/>
  <c r="VU58" i="1"/>
  <c r="VV58" i="1"/>
  <c r="VW58" i="1"/>
  <c r="VX58" i="1"/>
  <c r="VY58" i="1"/>
  <c r="VZ58" i="1"/>
  <c r="WA58" i="1"/>
  <c r="WB58" i="1"/>
  <c r="WC58" i="1"/>
  <c r="WD58" i="1"/>
  <c r="WE58" i="1"/>
  <c r="WF58" i="1"/>
  <c r="WG58" i="1"/>
  <c r="WH58" i="1"/>
  <c r="WI58" i="1"/>
  <c r="WJ58" i="1"/>
  <c r="WK58" i="1"/>
  <c r="WL58" i="1"/>
  <c r="WM58" i="1"/>
  <c r="WN58" i="1"/>
  <c r="WO58" i="1"/>
  <c r="WP58" i="1"/>
  <c r="WQ58" i="1"/>
  <c r="WR58" i="1"/>
  <c r="WS58" i="1"/>
  <c r="WT58" i="1"/>
  <c r="WU58" i="1"/>
  <c r="WV58" i="1"/>
  <c r="WW58" i="1"/>
  <c r="WX58" i="1"/>
  <c r="WY58" i="1"/>
  <c r="WZ58" i="1"/>
  <c r="XA58" i="1"/>
  <c r="XB58" i="1"/>
  <c r="XC58" i="1"/>
  <c r="XD58" i="1"/>
  <c r="XE58" i="1"/>
  <c r="XF58" i="1"/>
  <c r="XG58" i="1"/>
  <c r="XH58" i="1"/>
  <c r="XI58" i="1"/>
  <c r="XJ58" i="1"/>
  <c r="XK58" i="1"/>
  <c r="XL58" i="1"/>
  <c r="XM58" i="1"/>
  <c r="XN58" i="1"/>
  <c r="XO58" i="1"/>
  <c r="XP58" i="1"/>
  <c r="XQ58" i="1"/>
  <c r="XR58" i="1"/>
  <c r="XS58" i="1"/>
  <c r="XT58" i="1"/>
  <c r="XU58" i="1"/>
  <c r="XV58" i="1"/>
  <c r="XW58" i="1"/>
  <c r="XX58" i="1"/>
  <c r="XY58" i="1"/>
  <c r="XZ58" i="1"/>
  <c r="YA58" i="1"/>
  <c r="YB58" i="1"/>
  <c r="YC58" i="1"/>
  <c r="YD58" i="1"/>
  <c r="YE58" i="1"/>
  <c r="YF58" i="1"/>
  <c r="YG58" i="1"/>
  <c r="YH58" i="1"/>
  <c r="YI58" i="1"/>
  <c r="YJ58" i="1"/>
  <c r="YK58" i="1"/>
  <c r="YL58" i="1"/>
  <c r="YM58" i="1"/>
  <c r="YN58" i="1"/>
  <c r="YO58" i="1"/>
  <c r="YP58" i="1"/>
  <c r="YQ58" i="1"/>
  <c r="YR58" i="1"/>
  <c r="YS58" i="1"/>
  <c r="YT58" i="1"/>
  <c r="YU58" i="1"/>
  <c r="YV58" i="1"/>
  <c r="YW58" i="1"/>
  <c r="YX58" i="1"/>
  <c r="YY58" i="1"/>
  <c r="YZ58" i="1"/>
  <c r="ZA58" i="1"/>
  <c r="ZB58" i="1"/>
  <c r="ZC58" i="1"/>
  <c r="ZD58" i="1"/>
  <c r="ZE58" i="1"/>
  <c r="ZF58" i="1"/>
  <c r="ZG58" i="1"/>
  <c r="ZH58" i="1"/>
  <c r="ZI58" i="1"/>
  <c r="ZJ58" i="1"/>
  <c r="ZK58" i="1"/>
  <c r="ZL58" i="1"/>
  <c r="ZM58" i="1"/>
  <c r="ZN58" i="1"/>
  <c r="ZO58" i="1"/>
  <c r="ZP58" i="1"/>
  <c r="ZQ58" i="1"/>
  <c r="ZR58" i="1"/>
  <c r="ZS58" i="1"/>
  <c r="ZT58" i="1"/>
  <c r="ZU58" i="1"/>
  <c r="ZV58" i="1"/>
  <c r="ZW58" i="1"/>
  <c r="ZX58" i="1"/>
  <c r="ZY58" i="1"/>
  <c r="ZZ58" i="1"/>
  <c r="AAA58" i="1"/>
  <c r="AAB58" i="1"/>
  <c r="AAC58" i="1"/>
  <c r="AAD58" i="1"/>
  <c r="AAE58" i="1"/>
  <c r="AAF58" i="1"/>
  <c r="AAG58" i="1"/>
  <c r="AAH58" i="1"/>
  <c r="AAI58" i="1"/>
  <c r="AAJ58" i="1"/>
  <c r="AAK58" i="1"/>
  <c r="AAL58" i="1"/>
  <c r="AAM58" i="1"/>
  <c r="AAN58" i="1"/>
  <c r="AAO58" i="1"/>
  <c r="AAP58" i="1"/>
  <c r="AAQ58" i="1"/>
  <c r="AAR58" i="1"/>
  <c r="AAS58" i="1"/>
  <c r="AAT58" i="1"/>
  <c r="AAU58" i="1"/>
  <c r="AAV58" i="1"/>
  <c r="AAW58" i="1"/>
  <c r="AAX58" i="1"/>
  <c r="AAY58" i="1"/>
  <c r="AAZ58" i="1"/>
  <c r="ABA58" i="1"/>
  <c r="ABB58" i="1"/>
  <c r="ABC58" i="1"/>
  <c r="ABD58" i="1"/>
  <c r="ABE58" i="1"/>
  <c r="ABF58" i="1"/>
  <c r="ABG58" i="1"/>
  <c r="ABH58" i="1"/>
  <c r="ABI58" i="1"/>
  <c r="ABJ58" i="1"/>
  <c r="ABK58" i="1"/>
  <c r="ABL58" i="1"/>
  <c r="ABM58" i="1"/>
  <c r="ABN58" i="1"/>
  <c r="ABO58" i="1"/>
  <c r="ABP58" i="1"/>
  <c r="ABQ58" i="1"/>
  <c r="ABR58" i="1"/>
  <c r="ABS58" i="1"/>
  <c r="ABT58" i="1"/>
  <c r="ABU58" i="1"/>
  <c r="ABV58" i="1"/>
  <c r="ABW58" i="1"/>
  <c r="ABX58" i="1"/>
  <c r="ABY58" i="1"/>
  <c r="ABZ58" i="1"/>
  <c r="ACA58" i="1"/>
  <c r="ACB58" i="1"/>
  <c r="ACC58" i="1"/>
  <c r="ACD58" i="1"/>
  <c r="ACE58" i="1"/>
  <c r="ACF58" i="1"/>
  <c r="ACG58" i="1"/>
  <c r="ACH58" i="1"/>
  <c r="ACI58" i="1"/>
  <c r="ACJ58" i="1"/>
  <c r="ACK58" i="1"/>
  <c r="ACL58" i="1"/>
  <c r="ACM58" i="1"/>
  <c r="ACN58" i="1"/>
  <c r="ACO58" i="1"/>
  <c r="ACP58" i="1"/>
  <c r="ACQ58" i="1"/>
  <c r="ACR58" i="1"/>
  <c r="ACS58" i="1"/>
  <c r="ACT58" i="1"/>
  <c r="ACU58" i="1"/>
  <c r="ACV58" i="1"/>
  <c r="ACW58" i="1"/>
  <c r="ACX58" i="1"/>
  <c r="ACY58" i="1"/>
  <c r="ACZ58" i="1"/>
  <c r="ADA58" i="1"/>
  <c r="ADB58" i="1"/>
  <c r="ADC58" i="1"/>
  <c r="ADD58" i="1"/>
  <c r="ADE58" i="1"/>
  <c r="ADF58" i="1"/>
  <c r="ADG58" i="1"/>
  <c r="ADH58" i="1"/>
  <c r="ADI58" i="1"/>
  <c r="ADJ58" i="1"/>
  <c r="ADK58" i="1"/>
  <c r="ADL58" i="1"/>
  <c r="ADM58" i="1"/>
  <c r="ADN58" i="1"/>
  <c r="ADO58" i="1"/>
  <c r="ADP58" i="1"/>
  <c r="ADQ58" i="1"/>
  <c r="ADR58" i="1"/>
  <c r="ADS58" i="1"/>
  <c r="ADT58" i="1"/>
  <c r="ADU58" i="1"/>
  <c r="ADV58" i="1"/>
  <c r="ADW58" i="1"/>
  <c r="ADX58" i="1"/>
  <c r="ADY58" i="1"/>
  <c r="ADZ58" i="1"/>
  <c r="AEA58" i="1"/>
  <c r="AEB58" i="1"/>
  <c r="AEC58" i="1"/>
  <c r="AED58" i="1"/>
  <c r="AEE58" i="1"/>
  <c r="AEF58" i="1"/>
  <c r="AEG58" i="1"/>
  <c r="AEH58" i="1"/>
  <c r="AEI58" i="1"/>
  <c r="AEJ58" i="1"/>
  <c r="AEK58" i="1"/>
  <c r="AEL58" i="1"/>
  <c r="AEM58" i="1"/>
  <c r="AEN58" i="1"/>
  <c r="AEO58" i="1"/>
  <c r="AEP58" i="1"/>
  <c r="AEQ58" i="1"/>
  <c r="AER58" i="1"/>
  <c r="AES58" i="1"/>
  <c r="AET58" i="1"/>
  <c r="AEU58" i="1"/>
  <c r="AEV58" i="1"/>
  <c r="AEW58" i="1"/>
  <c r="AEX58" i="1"/>
  <c r="AEY58" i="1"/>
  <c r="AEZ58" i="1"/>
  <c r="AFA58" i="1"/>
  <c r="AFB58" i="1"/>
  <c r="AFC58" i="1"/>
  <c r="AFD58" i="1"/>
  <c r="AFE58" i="1"/>
  <c r="AFF58" i="1"/>
  <c r="AFG58" i="1"/>
  <c r="AFH58" i="1"/>
  <c r="AFI58" i="1"/>
  <c r="AFJ58" i="1"/>
  <c r="AFK58" i="1"/>
  <c r="AFL58" i="1"/>
  <c r="AFM58" i="1"/>
  <c r="AFN58" i="1"/>
  <c r="AFO58" i="1"/>
  <c r="AFP58" i="1"/>
  <c r="AFQ58" i="1"/>
  <c r="AFR58" i="1"/>
  <c r="AFS58" i="1"/>
  <c r="AFT58" i="1"/>
  <c r="AFU58" i="1"/>
  <c r="AFV58" i="1"/>
  <c r="AFW58" i="1"/>
  <c r="AFX58" i="1"/>
  <c r="AFY58" i="1"/>
  <c r="AFZ58" i="1"/>
  <c r="AGA58" i="1"/>
  <c r="AGB58" i="1"/>
  <c r="AGC58" i="1"/>
  <c r="AGD58" i="1"/>
  <c r="AGE58" i="1"/>
  <c r="AGF58" i="1"/>
  <c r="AGG58" i="1"/>
  <c r="AGH58" i="1"/>
  <c r="AGI58" i="1"/>
  <c r="AGJ58" i="1"/>
  <c r="AGK58" i="1"/>
  <c r="AGL58" i="1"/>
  <c r="AGM58" i="1"/>
  <c r="AGN58" i="1"/>
  <c r="AGO58" i="1"/>
  <c r="AGP58" i="1"/>
  <c r="AGQ58" i="1"/>
  <c r="AGR58" i="1"/>
  <c r="AGS58" i="1"/>
  <c r="AGT58" i="1"/>
  <c r="AGU58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GF61" i="1"/>
  <c r="GG61" i="1"/>
  <c r="GH61" i="1"/>
  <c r="GI61" i="1"/>
  <c r="GJ61" i="1"/>
  <c r="GK61" i="1"/>
  <c r="GL61" i="1"/>
  <c r="GM61" i="1"/>
  <c r="GN61" i="1"/>
  <c r="GO61" i="1"/>
  <c r="GP61" i="1"/>
  <c r="GQ61" i="1"/>
  <c r="GR61" i="1"/>
  <c r="GS61" i="1"/>
  <c r="GT61" i="1"/>
  <c r="GU61" i="1"/>
  <c r="GV61" i="1"/>
  <c r="GW61" i="1"/>
  <c r="GX61" i="1"/>
  <c r="GY61" i="1"/>
  <c r="GZ61" i="1"/>
  <c r="HA61" i="1"/>
  <c r="HB61" i="1"/>
  <c r="HC61" i="1"/>
  <c r="HD61" i="1"/>
  <c r="HE61" i="1"/>
  <c r="HF61" i="1"/>
  <c r="HG61" i="1"/>
  <c r="HH61" i="1"/>
  <c r="HI61" i="1"/>
  <c r="HJ61" i="1"/>
  <c r="HK61" i="1"/>
  <c r="HL61" i="1"/>
  <c r="HM61" i="1"/>
  <c r="HN61" i="1"/>
  <c r="HO61" i="1"/>
  <c r="HP61" i="1"/>
  <c r="HQ61" i="1"/>
  <c r="HR61" i="1"/>
  <c r="HS61" i="1"/>
  <c r="HT61" i="1"/>
  <c r="HU61" i="1"/>
  <c r="HV61" i="1"/>
  <c r="HW61" i="1"/>
  <c r="HX61" i="1"/>
  <c r="HY61" i="1"/>
  <c r="HZ61" i="1"/>
  <c r="IA61" i="1"/>
  <c r="IB61" i="1"/>
  <c r="IC61" i="1"/>
  <c r="ID61" i="1"/>
  <c r="IE61" i="1"/>
  <c r="IF61" i="1"/>
  <c r="IG61" i="1"/>
  <c r="IH61" i="1"/>
  <c r="II61" i="1"/>
  <c r="IJ61" i="1"/>
  <c r="IK61" i="1"/>
  <c r="IL61" i="1"/>
  <c r="IM61" i="1"/>
  <c r="IN61" i="1"/>
  <c r="IO61" i="1"/>
  <c r="IP61" i="1"/>
  <c r="IQ61" i="1"/>
  <c r="IR61" i="1"/>
  <c r="IS61" i="1"/>
  <c r="IT61" i="1"/>
  <c r="IU61" i="1"/>
  <c r="IV61" i="1"/>
  <c r="IW61" i="1"/>
  <c r="IX61" i="1"/>
  <c r="IY61" i="1"/>
  <c r="IZ61" i="1"/>
  <c r="JA61" i="1"/>
  <c r="JB61" i="1"/>
  <c r="JC61" i="1"/>
  <c r="JD61" i="1"/>
  <c r="JE61" i="1"/>
  <c r="JF61" i="1"/>
  <c r="JG61" i="1"/>
  <c r="JH61" i="1"/>
  <c r="JI61" i="1"/>
  <c r="JJ61" i="1"/>
  <c r="JK61" i="1"/>
  <c r="JL61" i="1"/>
  <c r="JM61" i="1"/>
  <c r="JN61" i="1"/>
  <c r="JO61" i="1"/>
  <c r="JP61" i="1"/>
  <c r="JQ61" i="1"/>
  <c r="JR61" i="1"/>
  <c r="JS61" i="1"/>
  <c r="JT61" i="1"/>
  <c r="JU61" i="1"/>
  <c r="JV61" i="1"/>
  <c r="JW61" i="1"/>
  <c r="JX61" i="1"/>
  <c r="JY61" i="1"/>
  <c r="JZ61" i="1"/>
  <c r="KA61" i="1"/>
  <c r="KB61" i="1"/>
  <c r="KC61" i="1"/>
  <c r="KD61" i="1"/>
  <c r="KE61" i="1"/>
  <c r="KF61" i="1"/>
  <c r="KG61" i="1"/>
  <c r="KH61" i="1"/>
  <c r="KI61" i="1"/>
  <c r="KJ61" i="1"/>
  <c r="KK61" i="1"/>
  <c r="KL61" i="1"/>
  <c r="KM61" i="1"/>
  <c r="KN61" i="1"/>
  <c r="KO61" i="1"/>
  <c r="KP61" i="1"/>
  <c r="KQ61" i="1"/>
  <c r="KR61" i="1"/>
  <c r="KS61" i="1"/>
  <c r="KT61" i="1"/>
  <c r="KU61" i="1"/>
  <c r="KV61" i="1"/>
  <c r="KW61" i="1"/>
  <c r="KX61" i="1"/>
  <c r="KY61" i="1"/>
  <c r="KZ61" i="1"/>
  <c r="LA61" i="1"/>
  <c r="LB61" i="1"/>
  <c r="LC61" i="1"/>
  <c r="LD61" i="1"/>
  <c r="LE61" i="1"/>
  <c r="LF61" i="1"/>
  <c r="LG61" i="1"/>
  <c r="LH61" i="1"/>
  <c r="LI61" i="1"/>
  <c r="LJ61" i="1"/>
  <c r="LK61" i="1"/>
  <c r="LL61" i="1"/>
  <c r="LM61" i="1"/>
  <c r="LN61" i="1"/>
  <c r="LO61" i="1"/>
  <c r="LP61" i="1"/>
  <c r="LQ61" i="1"/>
  <c r="LR61" i="1"/>
  <c r="LS61" i="1"/>
  <c r="LT61" i="1"/>
  <c r="LU61" i="1"/>
  <c r="LV61" i="1"/>
  <c r="LW61" i="1"/>
  <c r="LX61" i="1"/>
  <c r="LY61" i="1"/>
  <c r="LZ61" i="1"/>
  <c r="MA61" i="1"/>
  <c r="MB61" i="1"/>
  <c r="MC61" i="1"/>
  <c r="MD61" i="1"/>
  <c r="ME61" i="1"/>
  <c r="MF61" i="1"/>
  <c r="MG61" i="1"/>
  <c r="MH61" i="1"/>
  <c r="MI61" i="1"/>
  <c r="MJ61" i="1"/>
  <c r="MK61" i="1"/>
  <c r="ML61" i="1"/>
  <c r="MM61" i="1"/>
  <c r="MN61" i="1"/>
  <c r="MO61" i="1"/>
  <c r="MP61" i="1"/>
  <c r="MQ61" i="1"/>
  <c r="MR61" i="1"/>
  <c r="MS61" i="1"/>
  <c r="MT61" i="1"/>
  <c r="MU61" i="1"/>
  <c r="MV61" i="1"/>
  <c r="MW61" i="1"/>
  <c r="MX61" i="1"/>
  <c r="MY61" i="1"/>
  <c r="MZ61" i="1"/>
  <c r="NA61" i="1"/>
  <c r="NB61" i="1"/>
  <c r="NC61" i="1"/>
  <c r="ND61" i="1"/>
  <c r="NE61" i="1"/>
  <c r="NF61" i="1"/>
  <c r="NG61" i="1"/>
  <c r="NH61" i="1"/>
  <c r="NI61" i="1"/>
  <c r="NJ61" i="1"/>
  <c r="NK61" i="1"/>
  <c r="NL61" i="1"/>
  <c r="NM61" i="1"/>
  <c r="NN61" i="1"/>
  <c r="NO61" i="1"/>
  <c r="NP61" i="1"/>
  <c r="NQ61" i="1"/>
  <c r="NR61" i="1"/>
  <c r="NS61" i="1"/>
  <c r="NT61" i="1"/>
  <c r="NU61" i="1"/>
  <c r="NV61" i="1"/>
  <c r="NW61" i="1"/>
  <c r="NX61" i="1"/>
  <c r="NY61" i="1"/>
  <c r="NZ61" i="1"/>
  <c r="OA61" i="1"/>
  <c r="OB61" i="1"/>
  <c r="OC61" i="1"/>
  <c r="OD61" i="1"/>
  <c r="OE61" i="1"/>
  <c r="OF61" i="1"/>
  <c r="OG61" i="1"/>
  <c r="OH61" i="1"/>
  <c r="OI61" i="1"/>
  <c r="OJ61" i="1"/>
  <c r="OK61" i="1"/>
  <c r="OL61" i="1"/>
  <c r="OM61" i="1"/>
  <c r="ON61" i="1"/>
  <c r="OO61" i="1"/>
  <c r="OP61" i="1"/>
  <c r="OQ61" i="1"/>
  <c r="OR61" i="1"/>
  <c r="OS61" i="1"/>
  <c r="OT61" i="1"/>
  <c r="OU61" i="1"/>
  <c r="OV61" i="1"/>
  <c r="OW61" i="1"/>
  <c r="OX61" i="1"/>
  <c r="OY61" i="1"/>
  <c r="OZ61" i="1"/>
  <c r="PA61" i="1"/>
  <c r="PB61" i="1"/>
  <c r="PC61" i="1"/>
  <c r="PD61" i="1"/>
  <c r="PE61" i="1"/>
  <c r="PF61" i="1"/>
  <c r="PG61" i="1"/>
  <c r="PH61" i="1"/>
  <c r="PI61" i="1"/>
  <c r="PJ61" i="1"/>
  <c r="PK61" i="1"/>
  <c r="PL61" i="1"/>
  <c r="PM61" i="1"/>
  <c r="PN61" i="1"/>
  <c r="PO61" i="1"/>
  <c r="PP61" i="1"/>
  <c r="PQ61" i="1"/>
  <c r="PR61" i="1"/>
  <c r="PS61" i="1"/>
  <c r="PT61" i="1"/>
  <c r="PU61" i="1"/>
  <c r="PV61" i="1"/>
  <c r="PW61" i="1"/>
  <c r="PX61" i="1"/>
  <c r="PY61" i="1"/>
  <c r="PZ61" i="1"/>
  <c r="QA61" i="1"/>
  <c r="QB61" i="1"/>
  <c r="QC61" i="1"/>
  <c r="QD61" i="1"/>
  <c r="QE61" i="1"/>
  <c r="QF61" i="1"/>
  <c r="QG61" i="1"/>
  <c r="QH61" i="1"/>
  <c r="QI61" i="1"/>
  <c r="QJ61" i="1"/>
  <c r="QK61" i="1"/>
  <c r="QL61" i="1"/>
  <c r="QM61" i="1"/>
  <c r="QN61" i="1"/>
  <c r="QO61" i="1"/>
  <c r="QP61" i="1"/>
  <c r="QQ61" i="1"/>
  <c r="QR61" i="1"/>
  <c r="QS61" i="1"/>
  <c r="QT61" i="1"/>
  <c r="QU61" i="1"/>
  <c r="QV61" i="1"/>
  <c r="QW61" i="1"/>
  <c r="QX61" i="1"/>
  <c r="QY61" i="1"/>
  <c r="QZ61" i="1"/>
  <c r="RA61" i="1"/>
  <c r="RB61" i="1"/>
  <c r="RC61" i="1"/>
  <c r="RD61" i="1"/>
  <c r="RE61" i="1"/>
  <c r="RF61" i="1"/>
  <c r="RG61" i="1"/>
  <c r="RH61" i="1"/>
  <c r="RI61" i="1"/>
  <c r="RJ61" i="1"/>
  <c r="RK61" i="1"/>
  <c r="RL61" i="1"/>
  <c r="RM61" i="1"/>
  <c r="RN61" i="1"/>
  <c r="RO61" i="1"/>
  <c r="RP61" i="1"/>
  <c r="RQ61" i="1"/>
  <c r="RR61" i="1"/>
  <c r="RS61" i="1"/>
  <c r="RT61" i="1"/>
  <c r="RU61" i="1"/>
  <c r="RV61" i="1"/>
  <c r="RW61" i="1"/>
  <c r="RX61" i="1"/>
  <c r="RY61" i="1"/>
  <c r="RZ61" i="1"/>
  <c r="SA61" i="1"/>
  <c r="SB61" i="1"/>
  <c r="SC61" i="1"/>
  <c r="SD61" i="1"/>
  <c r="SE61" i="1"/>
  <c r="SF61" i="1"/>
  <c r="SG61" i="1"/>
  <c r="SH61" i="1"/>
  <c r="SI61" i="1"/>
  <c r="SJ61" i="1"/>
  <c r="SK61" i="1"/>
  <c r="SL61" i="1"/>
  <c r="SM61" i="1"/>
  <c r="SN61" i="1"/>
  <c r="SO61" i="1"/>
  <c r="SP61" i="1"/>
  <c r="SQ61" i="1"/>
  <c r="SR61" i="1"/>
  <c r="SS61" i="1"/>
  <c r="ST61" i="1"/>
  <c r="SU61" i="1"/>
  <c r="SV61" i="1"/>
  <c r="SW61" i="1"/>
  <c r="SX61" i="1"/>
  <c r="SY61" i="1"/>
  <c r="SZ61" i="1"/>
  <c r="TA61" i="1"/>
  <c r="TB61" i="1"/>
  <c r="TC61" i="1"/>
  <c r="TD61" i="1"/>
  <c r="TE61" i="1"/>
  <c r="TF61" i="1"/>
  <c r="TG61" i="1"/>
  <c r="TH61" i="1"/>
  <c r="TI61" i="1"/>
  <c r="TJ61" i="1"/>
  <c r="TK61" i="1"/>
  <c r="TL61" i="1"/>
  <c r="TM61" i="1"/>
  <c r="TN61" i="1"/>
  <c r="TO61" i="1"/>
  <c r="TP61" i="1"/>
  <c r="TQ61" i="1"/>
  <c r="TR61" i="1"/>
  <c r="TS61" i="1"/>
  <c r="TT61" i="1"/>
  <c r="TU61" i="1"/>
  <c r="TV61" i="1"/>
  <c r="TW61" i="1"/>
  <c r="TX61" i="1"/>
  <c r="TY61" i="1"/>
  <c r="TZ61" i="1"/>
  <c r="UA61" i="1"/>
  <c r="UB61" i="1"/>
  <c r="UC61" i="1"/>
  <c r="UD61" i="1"/>
  <c r="UE61" i="1"/>
  <c r="UF61" i="1"/>
  <c r="UG61" i="1"/>
  <c r="UH61" i="1"/>
  <c r="UI61" i="1"/>
  <c r="UJ61" i="1"/>
  <c r="UK61" i="1"/>
  <c r="UL61" i="1"/>
  <c r="UM61" i="1"/>
  <c r="UN61" i="1"/>
  <c r="UO61" i="1"/>
  <c r="UP61" i="1"/>
  <c r="UQ61" i="1"/>
  <c r="UR61" i="1"/>
  <c r="US61" i="1"/>
  <c r="UT61" i="1"/>
  <c r="UU61" i="1"/>
  <c r="UV61" i="1"/>
  <c r="UW61" i="1"/>
  <c r="UX61" i="1"/>
  <c r="UY61" i="1"/>
  <c r="UZ61" i="1"/>
  <c r="VA61" i="1"/>
  <c r="VB61" i="1"/>
  <c r="VC61" i="1"/>
  <c r="VD61" i="1"/>
  <c r="VE61" i="1"/>
  <c r="VF61" i="1"/>
  <c r="VG61" i="1"/>
  <c r="VH61" i="1"/>
  <c r="VI61" i="1"/>
  <c r="VJ61" i="1"/>
  <c r="VK61" i="1"/>
  <c r="VL61" i="1"/>
  <c r="VM61" i="1"/>
  <c r="VN61" i="1"/>
  <c r="VO61" i="1"/>
  <c r="VP61" i="1"/>
  <c r="VQ61" i="1"/>
  <c r="VR61" i="1"/>
  <c r="VS61" i="1"/>
  <c r="VT61" i="1"/>
  <c r="VU61" i="1"/>
  <c r="VV61" i="1"/>
  <c r="VW61" i="1"/>
  <c r="VX61" i="1"/>
  <c r="VY61" i="1"/>
  <c r="VZ61" i="1"/>
  <c r="WA61" i="1"/>
  <c r="WB61" i="1"/>
  <c r="WC61" i="1"/>
  <c r="WD61" i="1"/>
  <c r="WE61" i="1"/>
  <c r="WF61" i="1"/>
  <c r="WG61" i="1"/>
  <c r="WH61" i="1"/>
  <c r="WI61" i="1"/>
  <c r="WJ61" i="1"/>
  <c r="WK61" i="1"/>
  <c r="WL61" i="1"/>
  <c r="WM61" i="1"/>
  <c r="WN61" i="1"/>
  <c r="WO61" i="1"/>
  <c r="WP61" i="1"/>
  <c r="WQ61" i="1"/>
  <c r="WR61" i="1"/>
  <c r="WS61" i="1"/>
  <c r="WT61" i="1"/>
  <c r="WU61" i="1"/>
  <c r="WV61" i="1"/>
  <c r="WW61" i="1"/>
  <c r="WX61" i="1"/>
  <c r="WY61" i="1"/>
  <c r="WZ61" i="1"/>
  <c r="XA61" i="1"/>
  <c r="XB61" i="1"/>
  <c r="XC61" i="1"/>
  <c r="XD61" i="1"/>
  <c r="XE61" i="1"/>
  <c r="XF61" i="1"/>
  <c r="XG61" i="1"/>
  <c r="XH61" i="1"/>
  <c r="XI61" i="1"/>
  <c r="XJ61" i="1"/>
  <c r="XK61" i="1"/>
  <c r="XL61" i="1"/>
  <c r="XM61" i="1"/>
  <c r="XN61" i="1"/>
  <c r="XO61" i="1"/>
  <c r="XP61" i="1"/>
  <c r="XQ61" i="1"/>
  <c r="XR61" i="1"/>
  <c r="XS61" i="1"/>
  <c r="XT61" i="1"/>
  <c r="XU61" i="1"/>
  <c r="XV61" i="1"/>
  <c r="XW61" i="1"/>
  <c r="XX61" i="1"/>
  <c r="XY61" i="1"/>
  <c r="XZ61" i="1"/>
  <c r="YA61" i="1"/>
  <c r="YB61" i="1"/>
  <c r="YC61" i="1"/>
  <c r="YD61" i="1"/>
  <c r="YE61" i="1"/>
  <c r="YF61" i="1"/>
  <c r="YG61" i="1"/>
  <c r="YH61" i="1"/>
  <c r="YI61" i="1"/>
  <c r="YJ61" i="1"/>
  <c r="YK61" i="1"/>
  <c r="YL61" i="1"/>
  <c r="YM61" i="1"/>
  <c r="YN61" i="1"/>
  <c r="YO61" i="1"/>
  <c r="YP61" i="1"/>
  <c r="YQ61" i="1"/>
  <c r="YR61" i="1"/>
  <c r="YS61" i="1"/>
  <c r="YT61" i="1"/>
  <c r="YU61" i="1"/>
  <c r="YV61" i="1"/>
  <c r="YW61" i="1"/>
  <c r="YX61" i="1"/>
  <c r="YY61" i="1"/>
  <c r="YZ61" i="1"/>
  <c r="ZA61" i="1"/>
  <c r="ZB61" i="1"/>
  <c r="ZC61" i="1"/>
  <c r="ZD61" i="1"/>
  <c r="ZE61" i="1"/>
  <c r="ZF61" i="1"/>
  <c r="ZG61" i="1"/>
  <c r="ZH61" i="1"/>
  <c r="ZI61" i="1"/>
  <c r="ZJ61" i="1"/>
  <c r="ZK61" i="1"/>
  <c r="ZL61" i="1"/>
  <c r="ZM61" i="1"/>
  <c r="ZN61" i="1"/>
  <c r="ZO61" i="1"/>
  <c r="ZP61" i="1"/>
  <c r="ZQ61" i="1"/>
  <c r="ZR61" i="1"/>
  <c r="ZS61" i="1"/>
  <c r="ZT61" i="1"/>
  <c r="ZU61" i="1"/>
  <c r="ZV61" i="1"/>
  <c r="ZW61" i="1"/>
  <c r="ZX61" i="1"/>
  <c r="ZY61" i="1"/>
  <c r="ZZ61" i="1"/>
  <c r="AAA61" i="1"/>
  <c r="AAB61" i="1"/>
  <c r="AAC61" i="1"/>
  <c r="AAD61" i="1"/>
  <c r="AAE61" i="1"/>
  <c r="AAF61" i="1"/>
  <c r="AAG61" i="1"/>
  <c r="AAH61" i="1"/>
  <c r="AAI61" i="1"/>
  <c r="AAJ61" i="1"/>
  <c r="AAK61" i="1"/>
  <c r="AAL61" i="1"/>
  <c r="AAM61" i="1"/>
  <c r="AAN61" i="1"/>
  <c r="AAO61" i="1"/>
  <c r="AAP61" i="1"/>
  <c r="AAQ61" i="1"/>
  <c r="AAR61" i="1"/>
  <c r="AAS61" i="1"/>
  <c r="AAT61" i="1"/>
  <c r="AAU61" i="1"/>
  <c r="AAV61" i="1"/>
  <c r="AAW61" i="1"/>
  <c r="AAX61" i="1"/>
  <c r="AAY61" i="1"/>
  <c r="AAZ61" i="1"/>
  <c r="ABA61" i="1"/>
  <c r="ABB61" i="1"/>
  <c r="ABC61" i="1"/>
  <c r="ABD61" i="1"/>
  <c r="ABE61" i="1"/>
  <c r="ABF61" i="1"/>
  <c r="ABG61" i="1"/>
  <c r="ABH61" i="1"/>
  <c r="ABI61" i="1"/>
  <c r="ABJ61" i="1"/>
  <c r="ABK61" i="1"/>
  <c r="ABL61" i="1"/>
  <c r="ABM61" i="1"/>
  <c r="ABN61" i="1"/>
  <c r="ABO61" i="1"/>
  <c r="ABP61" i="1"/>
  <c r="ABQ61" i="1"/>
  <c r="ABR61" i="1"/>
  <c r="ABS61" i="1"/>
  <c r="ABT61" i="1"/>
  <c r="ABU61" i="1"/>
  <c r="ABV61" i="1"/>
  <c r="ABW61" i="1"/>
  <c r="ABX61" i="1"/>
  <c r="ABY61" i="1"/>
  <c r="ABZ61" i="1"/>
  <c r="ACA61" i="1"/>
  <c r="ACB61" i="1"/>
  <c r="ACC61" i="1"/>
  <c r="ACD61" i="1"/>
  <c r="ACE61" i="1"/>
  <c r="ACF61" i="1"/>
  <c r="ACG61" i="1"/>
  <c r="ACH61" i="1"/>
  <c r="ACI61" i="1"/>
  <c r="ACJ61" i="1"/>
  <c r="ACK61" i="1"/>
  <c r="ACL61" i="1"/>
  <c r="ACM61" i="1"/>
  <c r="ACN61" i="1"/>
  <c r="ACO61" i="1"/>
  <c r="ACP61" i="1"/>
  <c r="ACQ61" i="1"/>
  <c r="ACR61" i="1"/>
  <c r="ACS61" i="1"/>
  <c r="ACT61" i="1"/>
  <c r="ACU61" i="1"/>
  <c r="ACV61" i="1"/>
  <c r="ACW61" i="1"/>
  <c r="ACX61" i="1"/>
  <c r="ACY61" i="1"/>
  <c r="ACZ61" i="1"/>
  <c r="ADA61" i="1"/>
  <c r="ADB61" i="1"/>
  <c r="ADC61" i="1"/>
  <c r="ADD61" i="1"/>
  <c r="ADE61" i="1"/>
  <c r="ADF61" i="1"/>
  <c r="ADG61" i="1"/>
  <c r="ADH61" i="1"/>
  <c r="ADI61" i="1"/>
  <c r="ADJ61" i="1"/>
  <c r="ADK61" i="1"/>
  <c r="ADL61" i="1"/>
  <c r="ADM61" i="1"/>
  <c r="ADN61" i="1"/>
  <c r="ADO61" i="1"/>
  <c r="ADP61" i="1"/>
  <c r="ADQ61" i="1"/>
  <c r="ADR61" i="1"/>
  <c r="ADS61" i="1"/>
  <c r="ADT61" i="1"/>
  <c r="ADU61" i="1"/>
  <c r="ADV61" i="1"/>
  <c r="ADW61" i="1"/>
  <c r="ADX61" i="1"/>
  <c r="ADY61" i="1"/>
  <c r="ADZ61" i="1"/>
  <c r="AEA61" i="1"/>
  <c r="AEB61" i="1"/>
  <c r="AEC61" i="1"/>
  <c r="AED61" i="1"/>
  <c r="AEE61" i="1"/>
  <c r="AEF61" i="1"/>
  <c r="AEG61" i="1"/>
  <c r="AEH61" i="1"/>
  <c r="AEI61" i="1"/>
  <c r="AEJ61" i="1"/>
  <c r="AEK61" i="1"/>
  <c r="AEL61" i="1"/>
  <c r="AEM61" i="1"/>
  <c r="AEN61" i="1"/>
  <c r="AEO61" i="1"/>
  <c r="AEP61" i="1"/>
  <c r="AEQ61" i="1"/>
  <c r="AER61" i="1"/>
  <c r="AES61" i="1"/>
  <c r="AET61" i="1"/>
  <c r="AEU61" i="1"/>
  <c r="AEV61" i="1"/>
  <c r="AEW61" i="1"/>
  <c r="AEX61" i="1"/>
  <c r="AEY61" i="1"/>
  <c r="AEZ61" i="1"/>
  <c r="AFA61" i="1"/>
  <c r="AFB61" i="1"/>
  <c r="AFC61" i="1"/>
  <c r="AFD61" i="1"/>
  <c r="AFE61" i="1"/>
  <c r="AFF61" i="1"/>
  <c r="AFG61" i="1"/>
  <c r="AFH61" i="1"/>
  <c r="AFI61" i="1"/>
  <c r="AFJ61" i="1"/>
  <c r="AFK61" i="1"/>
  <c r="AFL61" i="1"/>
  <c r="AFM61" i="1"/>
  <c r="AFN61" i="1"/>
  <c r="AFO61" i="1"/>
  <c r="AFP61" i="1"/>
  <c r="AFQ61" i="1"/>
  <c r="AFR61" i="1"/>
  <c r="AFS61" i="1"/>
  <c r="AFT61" i="1"/>
  <c r="AFU61" i="1"/>
  <c r="AFV61" i="1"/>
  <c r="AFW61" i="1"/>
  <c r="AFX61" i="1"/>
  <c r="AFY61" i="1"/>
  <c r="AFZ61" i="1"/>
  <c r="AGA61" i="1"/>
  <c r="AGB61" i="1"/>
  <c r="AGC61" i="1"/>
  <c r="AGD61" i="1"/>
  <c r="AGE61" i="1"/>
  <c r="AGF61" i="1"/>
  <c r="AGG61" i="1"/>
  <c r="AGH61" i="1"/>
  <c r="AGI61" i="1"/>
  <c r="AGJ61" i="1"/>
  <c r="AGK61" i="1"/>
  <c r="AGL61" i="1"/>
  <c r="AGM61" i="1"/>
  <c r="AGN61" i="1"/>
  <c r="AGO61" i="1"/>
  <c r="AGP61" i="1"/>
  <c r="AGQ61" i="1"/>
  <c r="AGR61" i="1"/>
  <c r="AGS61" i="1"/>
  <c r="AGT61" i="1"/>
  <c r="AGU61" i="1"/>
  <c r="C58" i="1"/>
  <c r="C64" i="1"/>
  <c r="C61" i="1"/>
  <c r="C95" i="1"/>
  <c r="C96" i="1"/>
  <c r="C94" i="1"/>
  <c r="C97" i="1"/>
  <c r="B23" i="22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AH24" i="22"/>
  <c r="AI24" i="22"/>
  <c r="AJ24" i="22"/>
  <c r="AK24" i="22"/>
  <c r="AL24" i="22"/>
  <c r="AM24" i="22"/>
  <c r="AN24" i="22"/>
  <c r="AO24" i="22"/>
  <c r="AP24" i="22"/>
  <c r="AQ24" i="22"/>
  <c r="AR24" i="22"/>
  <c r="AS24" i="22"/>
  <c r="AT24" i="22"/>
  <c r="AU24" i="22"/>
  <c r="AV24" i="22"/>
  <c r="AW24" i="22"/>
  <c r="AX24" i="22"/>
  <c r="AY24" i="22"/>
  <c r="AZ24" i="22"/>
  <c r="BA24" i="22"/>
  <c r="BB24" i="22"/>
  <c r="BC24" i="22"/>
  <c r="BD24" i="22"/>
  <c r="BE24" i="22"/>
  <c r="BF24" i="22"/>
  <c r="BG24" i="22"/>
  <c r="BH24" i="22"/>
  <c r="BI24" i="22"/>
  <c r="BJ24" i="22"/>
  <c r="BK24" i="22"/>
  <c r="BL24" i="22"/>
  <c r="BM24" i="22"/>
  <c r="BN24" i="22"/>
  <c r="BO24" i="22"/>
  <c r="BP24" i="22"/>
  <c r="BQ24" i="22"/>
  <c r="BR24" i="22"/>
  <c r="BS24" i="22"/>
  <c r="BT24" i="22"/>
  <c r="BU24" i="22"/>
  <c r="BV24" i="22"/>
  <c r="BW24" i="22"/>
  <c r="B24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AH27" i="22"/>
  <c r="AI27" i="22"/>
  <c r="AJ27" i="22"/>
  <c r="AK27" i="22"/>
  <c r="AL27" i="22"/>
  <c r="AM27" i="22"/>
  <c r="AN27" i="22"/>
  <c r="AO27" i="22"/>
  <c r="AP27" i="22"/>
  <c r="AQ27" i="22"/>
  <c r="AR27" i="22"/>
  <c r="AS27" i="22"/>
  <c r="AT27" i="22"/>
  <c r="AU27" i="22"/>
  <c r="AV27" i="22"/>
  <c r="AW27" i="22"/>
  <c r="AX27" i="22"/>
  <c r="AY27" i="22"/>
  <c r="AZ27" i="22"/>
  <c r="BA27" i="22"/>
  <c r="BB27" i="22"/>
  <c r="BC27" i="22"/>
  <c r="BD27" i="22"/>
  <c r="BE27" i="22"/>
  <c r="BF27" i="22"/>
  <c r="BG27" i="22"/>
  <c r="BH27" i="22"/>
  <c r="BI27" i="22"/>
  <c r="BJ27" i="22"/>
  <c r="BK27" i="22"/>
  <c r="BL27" i="22"/>
  <c r="BM27" i="22"/>
  <c r="BN27" i="22"/>
  <c r="BO27" i="22"/>
  <c r="BP27" i="22"/>
  <c r="BQ27" i="22"/>
  <c r="BR27" i="22"/>
  <c r="BS27" i="22"/>
  <c r="BT27" i="22"/>
  <c r="BU27" i="22"/>
  <c r="BV27" i="22"/>
  <c r="BW27" i="22"/>
  <c r="B27" i="22"/>
  <c r="C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P23" i="22"/>
  <c r="AQ23" i="22"/>
  <c r="AR23" i="22"/>
  <c r="AS23" i="22"/>
  <c r="AT23" i="22"/>
  <c r="AU23" i="22"/>
  <c r="AV23" i="22"/>
  <c r="AW23" i="22"/>
  <c r="AX23" i="22"/>
  <c r="AY23" i="22"/>
  <c r="AZ23" i="22"/>
  <c r="BA23" i="22"/>
  <c r="BB23" i="22"/>
  <c r="BC23" i="22"/>
  <c r="BD23" i="22"/>
  <c r="BE23" i="22"/>
  <c r="BF23" i="22"/>
  <c r="BG23" i="22"/>
  <c r="BH23" i="22"/>
  <c r="BI23" i="22"/>
  <c r="BJ23" i="22"/>
  <c r="BK23" i="22"/>
  <c r="BL23" i="22"/>
  <c r="BM23" i="22"/>
  <c r="BN23" i="22"/>
  <c r="BO23" i="22"/>
  <c r="BP23" i="22"/>
  <c r="BQ23" i="22"/>
  <c r="BR23" i="22"/>
  <c r="BS23" i="22"/>
  <c r="BT23" i="22"/>
  <c r="BU23" i="22"/>
  <c r="BV23" i="22"/>
  <c r="BW23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AF11" i="22"/>
  <c r="AG11" i="22"/>
  <c r="AH11" i="22"/>
  <c r="AI11" i="22"/>
  <c r="AJ11" i="22"/>
  <c r="AK11" i="22"/>
  <c r="AL11" i="22"/>
  <c r="AM11" i="22"/>
  <c r="AN11" i="22"/>
  <c r="AO11" i="22"/>
  <c r="AP11" i="22"/>
  <c r="AQ11" i="22"/>
  <c r="AR11" i="22"/>
  <c r="AS11" i="22"/>
  <c r="AT11" i="22"/>
  <c r="AU11" i="22"/>
  <c r="AV11" i="22"/>
  <c r="AW11" i="22"/>
  <c r="AX11" i="22"/>
  <c r="AY11" i="22"/>
  <c r="AZ11" i="22"/>
  <c r="BA11" i="22"/>
  <c r="BB11" i="22"/>
  <c r="BC11" i="22"/>
  <c r="BD11" i="22"/>
  <c r="BE11" i="22"/>
  <c r="BF11" i="22"/>
  <c r="BG11" i="22"/>
  <c r="BH11" i="22"/>
  <c r="BI11" i="22"/>
  <c r="BJ11" i="22"/>
  <c r="BK11" i="22"/>
  <c r="BL11" i="22"/>
  <c r="BM11" i="22"/>
  <c r="BN11" i="22"/>
  <c r="BO11" i="22"/>
  <c r="BP11" i="22"/>
  <c r="BQ11" i="22"/>
  <c r="BR11" i="22"/>
  <c r="BS11" i="22"/>
  <c r="BT11" i="22"/>
  <c r="BU11" i="22"/>
  <c r="BV11" i="22"/>
  <c r="BW11" i="22"/>
  <c r="B11" i="22"/>
  <c r="BX27" i="22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179" i="14"/>
  <c r="N180" i="14"/>
  <c r="N181" i="14"/>
  <c r="N182" i="14"/>
  <c r="N183" i="14"/>
  <c r="N184" i="14"/>
  <c r="N185" i="14"/>
  <c r="N186" i="14"/>
  <c r="N187" i="14"/>
  <c r="N188" i="14"/>
  <c r="N189" i="14"/>
  <c r="N190" i="14"/>
  <c r="N191" i="14"/>
  <c r="N192" i="14"/>
  <c r="N193" i="14"/>
  <c r="N194" i="14"/>
  <c r="N195" i="14"/>
  <c r="N196" i="14"/>
  <c r="N197" i="14"/>
  <c r="N198" i="14"/>
  <c r="N199" i="14"/>
  <c r="N200" i="14"/>
  <c r="N201" i="14"/>
  <c r="N202" i="14"/>
  <c r="N203" i="14"/>
  <c r="N204" i="14"/>
  <c r="N205" i="14"/>
  <c r="N206" i="14"/>
  <c r="N207" i="14"/>
  <c r="N208" i="14"/>
  <c r="N209" i="14"/>
  <c r="N210" i="14"/>
  <c r="N211" i="14"/>
  <c r="N212" i="14"/>
  <c r="N213" i="14"/>
  <c r="N214" i="14"/>
  <c r="N215" i="14"/>
  <c r="N216" i="14"/>
  <c r="N217" i="14"/>
  <c r="N218" i="14"/>
  <c r="N219" i="14"/>
  <c r="N220" i="14"/>
  <c r="N221" i="14"/>
  <c r="N222" i="14"/>
  <c r="N223" i="14"/>
  <c r="N224" i="14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N239" i="14"/>
  <c r="N240" i="14"/>
  <c r="N241" i="14"/>
  <c r="N242" i="14"/>
  <c r="N243" i="14"/>
  <c r="N244" i="14"/>
  <c r="N245" i="14"/>
  <c r="N246" i="14"/>
  <c r="N247" i="14"/>
  <c r="N248" i="14"/>
  <c r="N249" i="14"/>
  <c r="N250" i="14"/>
  <c r="N251" i="14"/>
  <c r="N252" i="14"/>
  <c r="N253" i="14"/>
  <c r="N254" i="14"/>
  <c r="N255" i="14"/>
  <c r="N256" i="14"/>
  <c r="N257" i="14"/>
  <c r="N258" i="14"/>
  <c r="N259" i="14"/>
  <c r="N260" i="14"/>
  <c r="N261" i="14"/>
  <c r="N262" i="14"/>
  <c r="N263" i="14"/>
  <c r="N264" i="14"/>
  <c r="N265" i="14"/>
  <c r="N266" i="14"/>
  <c r="N267" i="14"/>
  <c r="N268" i="14"/>
  <c r="N269" i="14"/>
  <c r="N270" i="14"/>
  <c r="N271" i="14"/>
  <c r="N272" i="14"/>
  <c r="N273" i="14"/>
  <c r="N274" i="14"/>
  <c r="N275" i="14"/>
  <c r="N276" i="14"/>
  <c r="N277" i="14"/>
  <c r="N278" i="14"/>
  <c r="N279" i="14"/>
  <c r="N280" i="14"/>
  <c r="N281" i="14"/>
  <c r="N282" i="14"/>
  <c r="N283" i="14"/>
  <c r="N284" i="14"/>
  <c r="N285" i="14"/>
  <c r="N286" i="14"/>
  <c r="N287" i="14"/>
  <c r="N288" i="14"/>
  <c r="N289" i="14"/>
  <c r="N290" i="14"/>
  <c r="N291" i="14"/>
  <c r="N292" i="14"/>
  <c r="N293" i="14"/>
  <c r="N294" i="14"/>
  <c r="N295" i="14"/>
  <c r="N296" i="14"/>
  <c r="N297" i="14"/>
  <c r="N298" i="14"/>
  <c r="N299" i="14"/>
  <c r="N300" i="14"/>
  <c r="N301" i="14"/>
  <c r="N302" i="14"/>
  <c r="N303" i="14"/>
  <c r="N304" i="14"/>
  <c r="N305" i="14"/>
  <c r="N306" i="14"/>
  <c r="N307" i="14"/>
  <c r="N308" i="14"/>
  <c r="N309" i="14"/>
  <c r="N310" i="14"/>
  <c r="N311" i="14"/>
  <c r="N312" i="14"/>
  <c r="N313" i="14"/>
  <c r="N314" i="14"/>
  <c r="N315" i="14"/>
  <c r="N316" i="14"/>
  <c r="N317" i="14"/>
  <c r="N318" i="14"/>
  <c r="N319" i="14"/>
  <c r="N320" i="14"/>
  <c r="N321" i="14"/>
  <c r="N322" i="14"/>
  <c r="N323" i="14"/>
  <c r="N324" i="14"/>
  <c r="N325" i="14"/>
  <c r="N326" i="14"/>
  <c r="N327" i="14"/>
  <c r="N328" i="14"/>
  <c r="N329" i="14"/>
  <c r="N330" i="14"/>
  <c r="N331" i="14"/>
  <c r="N332" i="14"/>
  <c r="N333" i="14"/>
  <c r="N334" i="14"/>
  <c r="N335" i="14"/>
  <c r="N336" i="14"/>
  <c r="N337" i="14"/>
  <c r="N338" i="14"/>
  <c r="N339" i="14"/>
  <c r="N340" i="14"/>
  <c r="N341" i="14"/>
  <c r="N342" i="14"/>
  <c r="N343" i="14"/>
  <c r="N344" i="14"/>
  <c r="N345" i="14"/>
  <c r="N346" i="14"/>
  <c r="N347" i="14"/>
  <c r="N348" i="14"/>
  <c r="N349" i="14"/>
  <c r="N350" i="14"/>
  <c r="N351" i="14"/>
  <c r="N352" i="14"/>
  <c r="N353" i="14"/>
  <c r="N354" i="14"/>
  <c r="N355" i="14"/>
  <c r="N356" i="14"/>
  <c r="N357" i="14"/>
  <c r="N358" i="14"/>
  <c r="N359" i="14"/>
  <c r="N360" i="14"/>
  <c r="N361" i="14"/>
  <c r="N362" i="14"/>
  <c r="N363" i="14"/>
  <c r="N364" i="14"/>
  <c r="N365" i="14"/>
  <c r="N366" i="14"/>
  <c r="N6" i="14"/>
  <c r="H7" i="14"/>
  <c r="I7" i="14"/>
  <c r="J7" i="14"/>
  <c r="K7" i="14"/>
  <c r="L7" i="14"/>
  <c r="H8" i="14"/>
  <c r="I8" i="14"/>
  <c r="J8" i="14"/>
  <c r="K8" i="14"/>
  <c r="L8" i="14"/>
  <c r="H9" i="14"/>
  <c r="I9" i="14"/>
  <c r="J9" i="14"/>
  <c r="K9" i="14"/>
  <c r="L9" i="14"/>
  <c r="H10" i="14"/>
  <c r="I10" i="14"/>
  <c r="J10" i="14"/>
  <c r="K10" i="14"/>
  <c r="L10" i="14"/>
  <c r="H11" i="14"/>
  <c r="I11" i="14"/>
  <c r="J11" i="14"/>
  <c r="K11" i="14"/>
  <c r="L11" i="14"/>
  <c r="H12" i="14"/>
  <c r="I12" i="14"/>
  <c r="J12" i="14"/>
  <c r="K12" i="14"/>
  <c r="L12" i="14"/>
  <c r="H13" i="14"/>
  <c r="I13" i="14"/>
  <c r="J13" i="14"/>
  <c r="K13" i="14"/>
  <c r="L13" i="14"/>
  <c r="H14" i="14"/>
  <c r="I14" i="14"/>
  <c r="J14" i="14"/>
  <c r="K14" i="14"/>
  <c r="L14" i="14"/>
  <c r="H15" i="14"/>
  <c r="I15" i="14"/>
  <c r="J15" i="14"/>
  <c r="K15" i="14"/>
  <c r="L15" i="14"/>
  <c r="H16" i="14"/>
  <c r="I16" i="14"/>
  <c r="J16" i="14"/>
  <c r="K16" i="14"/>
  <c r="L16" i="14"/>
  <c r="H17" i="14"/>
  <c r="I17" i="14"/>
  <c r="J17" i="14"/>
  <c r="K17" i="14"/>
  <c r="L17" i="14"/>
  <c r="H18" i="14"/>
  <c r="I18" i="14"/>
  <c r="J18" i="14"/>
  <c r="K18" i="14"/>
  <c r="L18" i="14"/>
  <c r="H19" i="14"/>
  <c r="I19" i="14"/>
  <c r="J19" i="14"/>
  <c r="K19" i="14"/>
  <c r="L19" i="14"/>
  <c r="H20" i="14"/>
  <c r="I20" i="14"/>
  <c r="J20" i="14"/>
  <c r="K20" i="14"/>
  <c r="L20" i="14"/>
  <c r="H21" i="14"/>
  <c r="I21" i="14"/>
  <c r="J21" i="14"/>
  <c r="K21" i="14"/>
  <c r="L21" i="14"/>
  <c r="H22" i="14"/>
  <c r="I22" i="14"/>
  <c r="J22" i="14"/>
  <c r="K22" i="14"/>
  <c r="L22" i="14"/>
  <c r="H23" i="14"/>
  <c r="I23" i="14"/>
  <c r="J23" i="14"/>
  <c r="K23" i="14"/>
  <c r="L23" i="14"/>
  <c r="H24" i="14"/>
  <c r="I24" i="14"/>
  <c r="J24" i="14"/>
  <c r="K24" i="14"/>
  <c r="L24" i="14"/>
  <c r="H25" i="14"/>
  <c r="I25" i="14"/>
  <c r="J25" i="14"/>
  <c r="K25" i="14"/>
  <c r="L25" i="14"/>
  <c r="H26" i="14"/>
  <c r="I26" i="14"/>
  <c r="J26" i="14"/>
  <c r="K26" i="14"/>
  <c r="L26" i="14"/>
  <c r="H27" i="14"/>
  <c r="I27" i="14"/>
  <c r="J27" i="14"/>
  <c r="K27" i="14"/>
  <c r="L27" i="14"/>
  <c r="H28" i="14"/>
  <c r="I28" i="14"/>
  <c r="J28" i="14"/>
  <c r="K28" i="14"/>
  <c r="L28" i="14"/>
  <c r="H29" i="14"/>
  <c r="I29" i="14"/>
  <c r="J29" i="14"/>
  <c r="K29" i="14"/>
  <c r="L29" i="14"/>
  <c r="H30" i="14"/>
  <c r="I30" i="14"/>
  <c r="J30" i="14"/>
  <c r="K30" i="14"/>
  <c r="L30" i="14"/>
  <c r="H31" i="14"/>
  <c r="I31" i="14"/>
  <c r="J31" i="14"/>
  <c r="K31" i="14"/>
  <c r="L31" i="14"/>
  <c r="H32" i="14"/>
  <c r="I32" i="14"/>
  <c r="J32" i="14"/>
  <c r="K32" i="14"/>
  <c r="L32" i="14"/>
  <c r="H33" i="14"/>
  <c r="I33" i="14"/>
  <c r="J33" i="14"/>
  <c r="K33" i="14"/>
  <c r="L33" i="14"/>
  <c r="H34" i="14"/>
  <c r="I34" i="14"/>
  <c r="J34" i="14"/>
  <c r="K34" i="14"/>
  <c r="L34" i="14"/>
  <c r="H35" i="14"/>
  <c r="I35" i="14"/>
  <c r="J35" i="14"/>
  <c r="K35" i="14"/>
  <c r="L35" i="14"/>
  <c r="H36" i="14"/>
  <c r="I36" i="14"/>
  <c r="J36" i="14"/>
  <c r="K36" i="14"/>
  <c r="L36" i="14"/>
  <c r="H37" i="14"/>
  <c r="I37" i="14"/>
  <c r="J37" i="14"/>
  <c r="K37" i="14"/>
  <c r="L37" i="14"/>
  <c r="H38" i="14"/>
  <c r="I38" i="14"/>
  <c r="J38" i="14"/>
  <c r="K38" i="14"/>
  <c r="L38" i="14"/>
  <c r="H39" i="14"/>
  <c r="I39" i="14"/>
  <c r="J39" i="14"/>
  <c r="K39" i="14"/>
  <c r="L39" i="14"/>
  <c r="H40" i="14"/>
  <c r="I40" i="14"/>
  <c r="J40" i="14"/>
  <c r="K40" i="14"/>
  <c r="L40" i="14"/>
  <c r="H41" i="14"/>
  <c r="I41" i="14"/>
  <c r="J41" i="14"/>
  <c r="K41" i="14"/>
  <c r="L41" i="14"/>
  <c r="H42" i="14"/>
  <c r="I42" i="14"/>
  <c r="J42" i="14"/>
  <c r="K42" i="14"/>
  <c r="L42" i="14"/>
  <c r="H43" i="14"/>
  <c r="I43" i="14"/>
  <c r="J43" i="14"/>
  <c r="K43" i="14"/>
  <c r="L43" i="14"/>
  <c r="H44" i="14"/>
  <c r="I44" i="14"/>
  <c r="J44" i="14"/>
  <c r="K44" i="14"/>
  <c r="L44" i="14"/>
  <c r="H45" i="14"/>
  <c r="I45" i="14"/>
  <c r="J45" i="14"/>
  <c r="K45" i="14"/>
  <c r="L45" i="14"/>
  <c r="H46" i="14"/>
  <c r="I46" i="14"/>
  <c r="J46" i="14"/>
  <c r="K46" i="14"/>
  <c r="L46" i="14"/>
  <c r="H47" i="14"/>
  <c r="I47" i="14"/>
  <c r="J47" i="14"/>
  <c r="K47" i="14"/>
  <c r="L47" i="14"/>
  <c r="H48" i="14"/>
  <c r="I48" i="14"/>
  <c r="J48" i="14"/>
  <c r="K48" i="14"/>
  <c r="L48" i="14"/>
  <c r="H49" i="14"/>
  <c r="I49" i="14"/>
  <c r="J49" i="14"/>
  <c r="K49" i="14"/>
  <c r="L49" i="14"/>
  <c r="H50" i="14"/>
  <c r="I50" i="14"/>
  <c r="J50" i="14"/>
  <c r="K50" i="14"/>
  <c r="L50" i="14"/>
  <c r="H51" i="14"/>
  <c r="I51" i="14"/>
  <c r="J51" i="14"/>
  <c r="K51" i="14"/>
  <c r="L51" i="14"/>
  <c r="H52" i="14"/>
  <c r="I52" i="14"/>
  <c r="J52" i="14"/>
  <c r="K52" i="14"/>
  <c r="L52" i="14"/>
  <c r="H53" i="14"/>
  <c r="I53" i="14"/>
  <c r="J53" i="14"/>
  <c r="K53" i="14"/>
  <c r="L53" i="14"/>
  <c r="H54" i="14"/>
  <c r="I54" i="14"/>
  <c r="J54" i="14"/>
  <c r="K54" i="14"/>
  <c r="L54" i="14"/>
  <c r="H55" i="14"/>
  <c r="I55" i="14"/>
  <c r="J55" i="14"/>
  <c r="K55" i="14"/>
  <c r="L55" i="14"/>
  <c r="H56" i="14"/>
  <c r="I56" i="14"/>
  <c r="J56" i="14"/>
  <c r="K56" i="14"/>
  <c r="L56" i="14"/>
  <c r="H57" i="14"/>
  <c r="I57" i="14"/>
  <c r="J57" i="14"/>
  <c r="K57" i="14"/>
  <c r="L57" i="14"/>
  <c r="H58" i="14"/>
  <c r="I58" i="14"/>
  <c r="J58" i="14"/>
  <c r="K58" i="14"/>
  <c r="L58" i="14"/>
  <c r="H59" i="14"/>
  <c r="I59" i="14"/>
  <c r="J59" i="14"/>
  <c r="K59" i="14"/>
  <c r="L59" i="14"/>
  <c r="H60" i="14"/>
  <c r="I60" i="14"/>
  <c r="J60" i="14"/>
  <c r="K60" i="14"/>
  <c r="L60" i="14"/>
  <c r="H61" i="14"/>
  <c r="I61" i="14"/>
  <c r="J61" i="14"/>
  <c r="K61" i="14"/>
  <c r="L61" i="14"/>
  <c r="H62" i="14"/>
  <c r="I62" i="14"/>
  <c r="J62" i="14"/>
  <c r="K62" i="14"/>
  <c r="L62" i="14"/>
  <c r="H63" i="14"/>
  <c r="I63" i="14"/>
  <c r="J63" i="14"/>
  <c r="K63" i="14"/>
  <c r="L63" i="14"/>
  <c r="H64" i="14"/>
  <c r="I64" i="14"/>
  <c r="J64" i="14"/>
  <c r="K64" i="14"/>
  <c r="L64" i="14"/>
  <c r="H65" i="14"/>
  <c r="I65" i="14"/>
  <c r="J65" i="14"/>
  <c r="K65" i="14"/>
  <c r="L65" i="14"/>
  <c r="H66" i="14"/>
  <c r="I66" i="14"/>
  <c r="J66" i="14"/>
  <c r="K66" i="14"/>
  <c r="L66" i="14"/>
  <c r="H67" i="14"/>
  <c r="I67" i="14"/>
  <c r="J67" i="14"/>
  <c r="K67" i="14"/>
  <c r="L67" i="14"/>
  <c r="H68" i="14"/>
  <c r="I68" i="14"/>
  <c r="J68" i="14"/>
  <c r="K68" i="14"/>
  <c r="L68" i="14"/>
  <c r="H69" i="14"/>
  <c r="I69" i="14"/>
  <c r="J69" i="14"/>
  <c r="K69" i="14"/>
  <c r="L69" i="14"/>
  <c r="H70" i="14"/>
  <c r="I70" i="14"/>
  <c r="J70" i="14"/>
  <c r="K70" i="14"/>
  <c r="L70" i="14"/>
  <c r="H71" i="14"/>
  <c r="I71" i="14"/>
  <c r="J71" i="14"/>
  <c r="K71" i="14"/>
  <c r="L71" i="14"/>
  <c r="H72" i="14"/>
  <c r="I72" i="14"/>
  <c r="J72" i="14"/>
  <c r="K72" i="14"/>
  <c r="L72" i="14"/>
  <c r="H73" i="14"/>
  <c r="I73" i="14"/>
  <c r="J73" i="14"/>
  <c r="K73" i="14"/>
  <c r="L73" i="14"/>
  <c r="H74" i="14"/>
  <c r="I74" i="14"/>
  <c r="J74" i="14"/>
  <c r="K74" i="14"/>
  <c r="L74" i="14"/>
  <c r="H75" i="14"/>
  <c r="I75" i="14"/>
  <c r="J75" i="14"/>
  <c r="K75" i="14"/>
  <c r="L75" i="14"/>
  <c r="H76" i="14"/>
  <c r="I76" i="14"/>
  <c r="J76" i="14"/>
  <c r="K76" i="14"/>
  <c r="L76" i="14"/>
  <c r="H77" i="14"/>
  <c r="I77" i="14"/>
  <c r="J77" i="14"/>
  <c r="K77" i="14"/>
  <c r="L77" i="14"/>
  <c r="H78" i="14"/>
  <c r="I78" i="14"/>
  <c r="J78" i="14"/>
  <c r="K78" i="14"/>
  <c r="L78" i="14"/>
  <c r="H79" i="14"/>
  <c r="I79" i="14"/>
  <c r="J79" i="14"/>
  <c r="K79" i="14"/>
  <c r="L79" i="14"/>
  <c r="H80" i="14"/>
  <c r="I80" i="14"/>
  <c r="J80" i="14"/>
  <c r="K80" i="14"/>
  <c r="L80" i="14"/>
  <c r="H81" i="14"/>
  <c r="I81" i="14"/>
  <c r="J81" i="14"/>
  <c r="K81" i="14"/>
  <c r="L81" i="14"/>
  <c r="H82" i="14"/>
  <c r="I82" i="14"/>
  <c r="J82" i="14"/>
  <c r="K82" i="14"/>
  <c r="L82" i="14"/>
  <c r="H83" i="14"/>
  <c r="I83" i="14"/>
  <c r="J83" i="14"/>
  <c r="K83" i="14"/>
  <c r="L83" i="14"/>
  <c r="H84" i="14"/>
  <c r="I84" i="14"/>
  <c r="J84" i="14"/>
  <c r="K84" i="14"/>
  <c r="L84" i="14"/>
  <c r="H85" i="14"/>
  <c r="I85" i="14"/>
  <c r="J85" i="14"/>
  <c r="K85" i="14"/>
  <c r="L85" i="14"/>
  <c r="H86" i="14"/>
  <c r="I86" i="14"/>
  <c r="J86" i="14"/>
  <c r="K86" i="14"/>
  <c r="L86" i="14"/>
  <c r="H87" i="14"/>
  <c r="I87" i="14"/>
  <c r="J87" i="14"/>
  <c r="K87" i="14"/>
  <c r="L87" i="14"/>
  <c r="H88" i="14"/>
  <c r="I88" i="14"/>
  <c r="J88" i="14"/>
  <c r="K88" i="14"/>
  <c r="L88" i="14"/>
  <c r="H89" i="14"/>
  <c r="I89" i="14"/>
  <c r="J89" i="14"/>
  <c r="K89" i="14"/>
  <c r="L89" i="14"/>
  <c r="H90" i="14"/>
  <c r="I90" i="14"/>
  <c r="J90" i="14"/>
  <c r="K90" i="14"/>
  <c r="L90" i="14"/>
  <c r="H91" i="14"/>
  <c r="I91" i="14"/>
  <c r="J91" i="14"/>
  <c r="K91" i="14"/>
  <c r="L91" i="14"/>
  <c r="H92" i="14"/>
  <c r="I92" i="14"/>
  <c r="J92" i="14"/>
  <c r="K92" i="14"/>
  <c r="L92" i="14"/>
  <c r="H93" i="14"/>
  <c r="I93" i="14"/>
  <c r="J93" i="14"/>
  <c r="K93" i="14"/>
  <c r="L93" i="14"/>
  <c r="H94" i="14"/>
  <c r="I94" i="14"/>
  <c r="J94" i="14"/>
  <c r="K94" i="14"/>
  <c r="L94" i="14"/>
  <c r="H95" i="14"/>
  <c r="I95" i="14"/>
  <c r="J95" i="14"/>
  <c r="K95" i="14"/>
  <c r="L95" i="14"/>
  <c r="H96" i="14"/>
  <c r="I96" i="14"/>
  <c r="J96" i="14"/>
  <c r="K96" i="14"/>
  <c r="L96" i="14"/>
  <c r="H97" i="14"/>
  <c r="I97" i="14"/>
  <c r="J97" i="14"/>
  <c r="K97" i="14"/>
  <c r="L97" i="14"/>
  <c r="H98" i="14"/>
  <c r="I98" i="14"/>
  <c r="J98" i="14"/>
  <c r="K98" i="14"/>
  <c r="L98" i="14"/>
  <c r="H99" i="14"/>
  <c r="I99" i="14"/>
  <c r="J99" i="14"/>
  <c r="K99" i="14"/>
  <c r="L99" i="14"/>
  <c r="H100" i="14"/>
  <c r="I100" i="14"/>
  <c r="J100" i="14"/>
  <c r="K100" i="14"/>
  <c r="L100" i="14"/>
  <c r="H101" i="14"/>
  <c r="I101" i="14"/>
  <c r="J101" i="14"/>
  <c r="K101" i="14"/>
  <c r="L101" i="14"/>
  <c r="H102" i="14"/>
  <c r="I102" i="14"/>
  <c r="J102" i="14"/>
  <c r="K102" i="14"/>
  <c r="L102" i="14"/>
  <c r="H103" i="14"/>
  <c r="I103" i="14"/>
  <c r="J103" i="14"/>
  <c r="K103" i="14"/>
  <c r="L103" i="14"/>
  <c r="H104" i="14"/>
  <c r="I104" i="14"/>
  <c r="J104" i="14"/>
  <c r="K104" i="14"/>
  <c r="L104" i="14"/>
  <c r="H105" i="14"/>
  <c r="I105" i="14"/>
  <c r="J105" i="14"/>
  <c r="K105" i="14"/>
  <c r="L105" i="14"/>
  <c r="H106" i="14"/>
  <c r="I106" i="14"/>
  <c r="J106" i="14"/>
  <c r="K106" i="14"/>
  <c r="L106" i="14"/>
  <c r="H107" i="14"/>
  <c r="I107" i="14"/>
  <c r="J107" i="14"/>
  <c r="K107" i="14"/>
  <c r="L107" i="14"/>
  <c r="H108" i="14"/>
  <c r="I108" i="14"/>
  <c r="J108" i="14"/>
  <c r="K108" i="14"/>
  <c r="L108" i="14"/>
  <c r="H109" i="14"/>
  <c r="I109" i="14"/>
  <c r="J109" i="14"/>
  <c r="K109" i="14"/>
  <c r="L109" i="14"/>
  <c r="H110" i="14"/>
  <c r="I110" i="14"/>
  <c r="J110" i="14"/>
  <c r="K110" i="14"/>
  <c r="L110" i="14"/>
  <c r="H111" i="14"/>
  <c r="I111" i="14"/>
  <c r="J111" i="14"/>
  <c r="K111" i="14"/>
  <c r="L111" i="14"/>
  <c r="H112" i="14"/>
  <c r="I112" i="14"/>
  <c r="J112" i="14"/>
  <c r="K112" i="14"/>
  <c r="L112" i="14"/>
  <c r="H113" i="14"/>
  <c r="I113" i="14"/>
  <c r="J113" i="14"/>
  <c r="K113" i="14"/>
  <c r="L113" i="14"/>
  <c r="H114" i="14"/>
  <c r="I114" i="14"/>
  <c r="J114" i="14"/>
  <c r="K114" i="14"/>
  <c r="L114" i="14"/>
  <c r="H115" i="14"/>
  <c r="I115" i="14"/>
  <c r="J115" i="14"/>
  <c r="K115" i="14"/>
  <c r="L115" i="14"/>
  <c r="H116" i="14"/>
  <c r="I116" i="14"/>
  <c r="J116" i="14"/>
  <c r="K116" i="14"/>
  <c r="L116" i="14"/>
  <c r="H117" i="14"/>
  <c r="I117" i="14"/>
  <c r="J117" i="14"/>
  <c r="K117" i="14"/>
  <c r="L117" i="14"/>
  <c r="H118" i="14"/>
  <c r="I118" i="14"/>
  <c r="J118" i="14"/>
  <c r="K118" i="14"/>
  <c r="L118" i="14"/>
  <c r="H119" i="14"/>
  <c r="I119" i="14"/>
  <c r="J119" i="14"/>
  <c r="K119" i="14"/>
  <c r="L119" i="14"/>
  <c r="H120" i="14"/>
  <c r="I120" i="14"/>
  <c r="J120" i="14"/>
  <c r="K120" i="14"/>
  <c r="L120" i="14"/>
  <c r="H121" i="14"/>
  <c r="I121" i="14"/>
  <c r="J121" i="14"/>
  <c r="K121" i="14"/>
  <c r="L121" i="14"/>
  <c r="H122" i="14"/>
  <c r="I122" i="14"/>
  <c r="J122" i="14"/>
  <c r="K122" i="14"/>
  <c r="L122" i="14"/>
  <c r="H123" i="14"/>
  <c r="I123" i="14"/>
  <c r="J123" i="14"/>
  <c r="K123" i="14"/>
  <c r="L123" i="14"/>
  <c r="H124" i="14"/>
  <c r="I124" i="14"/>
  <c r="J124" i="14"/>
  <c r="K124" i="14"/>
  <c r="L124" i="14"/>
  <c r="H125" i="14"/>
  <c r="I125" i="14"/>
  <c r="J125" i="14"/>
  <c r="K125" i="14"/>
  <c r="L125" i="14"/>
  <c r="H126" i="14"/>
  <c r="I126" i="14"/>
  <c r="J126" i="14"/>
  <c r="K126" i="14"/>
  <c r="L126" i="14"/>
  <c r="H127" i="14"/>
  <c r="I127" i="14"/>
  <c r="J127" i="14"/>
  <c r="K127" i="14"/>
  <c r="L127" i="14"/>
  <c r="H128" i="14"/>
  <c r="I128" i="14"/>
  <c r="J128" i="14"/>
  <c r="K128" i="14"/>
  <c r="L128" i="14"/>
  <c r="H129" i="14"/>
  <c r="I129" i="14"/>
  <c r="J129" i="14"/>
  <c r="K129" i="14"/>
  <c r="L129" i="14"/>
  <c r="H130" i="14"/>
  <c r="I130" i="14"/>
  <c r="J130" i="14"/>
  <c r="K130" i="14"/>
  <c r="L130" i="14"/>
  <c r="H131" i="14"/>
  <c r="I131" i="14"/>
  <c r="J131" i="14"/>
  <c r="K131" i="14"/>
  <c r="L131" i="14"/>
  <c r="H132" i="14"/>
  <c r="I132" i="14"/>
  <c r="J132" i="14"/>
  <c r="K132" i="14"/>
  <c r="L132" i="14"/>
  <c r="H133" i="14"/>
  <c r="I133" i="14"/>
  <c r="J133" i="14"/>
  <c r="K133" i="14"/>
  <c r="L133" i="14"/>
  <c r="H134" i="14"/>
  <c r="I134" i="14"/>
  <c r="J134" i="14"/>
  <c r="K134" i="14"/>
  <c r="L134" i="14"/>
  <c r="H135" i="14"/>
  <c r="I135" i="14"/>
  <c r="J135" i="14"/>
  <c r="K135" i="14"/>
  <c r="L135" i="14"/>
  <c r="H136" i="14"/>
  <c r="I136" i="14"/>
  <c r="J136" i="14"/>
  <c r="K136" i="14"/>
  <c r="L136" i="14"/>
  <c r="H137" i="14"/>
  <c r="I137" i="14"/>
  <c r="J137" i="14"/>
  <c r="K137" i="14"/>
  <c r="L137" i="14"/>
  <c r="H138" i="14"/>
  <c r="I138" i="14"/>
  <c r="J138" i="14"/>
  <c r="K138" i="14"/>
  <c r="L138" i="14"/>
  <c r="H139" i="14"/>
  <c r="I139" i="14"/>
  <c r="J139" i="14"/>
  <c r="K139" i="14"/>
  <c r="L139" i="14"/>
  <c r="H140" i="14"/>
  <c r="I140" i="14"/>
  <c r="J140" i="14"/>
  <c r="K140" i="14"/>
  <c r="L140" i="14"/>
  <c r="H141" i="14"/>
  <c r="I141" i="14"/>
  <c r="J141" i="14"/>
  <c r="K141" i="14"/>
  <c r="L141" i="14"/>
  <c r="H142" i="14"/>
  <c r="I142" i="14"/>
  <c r="J142" i="14"/>
  <c r="K142" i="14"/>
  <c r="L142" i="14"/>
  <c r="H143" i="14"/>
  <c r="I143" i="14"/>
  <c r="J143" i="14"/>
  <c r="K143" i="14"/>
  <c r="L143" i="14"/>
  <c r="H144" i="14"/>
  <c r="I144" i="14"/>
  <c r="J144" i="14"/>
  <c r="K144" i="14"/>
  <c r="L144" i="14"/>
  <c r="H145" i="14"/>
  <c r="I145" i="14"/>
  <c r="J145" i="14"/>
  <c r="K145" i="14"/>
  <c r="L145" i="14"/>
  <c r="H146" i="14"/>
  <c r="I146" i="14"/>
  <c r="J146" i="14"/>
  <c r="K146" i="14"/>
  <c r="L146" i="14"/>
  <c r="H147" i="14"/>
  <c r="I147" i="14"/>
  <c r="J147" i="14"/>
  <c r="K147" i="14"/>
  <c r="L147" i="14"/>
  <c r="H148" i="14"/>
  <c r="I148" i="14"/>
  <c r="J148" i="14"/>
  <c r="K148" i="14"/>
  <c r="L148" i="14"/>
  <c r="H149" i="14"/>
  <c r="I149" i="14"/>
  <c r="J149" i="14"/>
  <c r="K149" i="14"/>
  <c r="L149" i="14"/>
  <c r="H150" i="14"/>
  <c r="I150" i="14"/>
  <c r="J150" i="14"/>
  <c r="K150" i="14"/>
  <c r="L150" i="14"/>
  <c r="H151" i="14"/>
  <c r="I151" i="14"/>
  <c r="J151" i="14"/>
  <c r="K151" i="14"/>
  <c r="L151" i="14"/>
  <c r="H152" i="14"/>
  <c r="I152" i="14"/>
  <c r="J152" i="14"/>
  <c r="K152" i="14"/>
  <c r="L152" i="14"/>
  <c r="H153" i="14"/>
  <c r="I153" i="14"/>
  <c r="J153" i="14"/>
  <c r="K153" i="14"/>
  <c r="L153" i="14"/>
  <c r="H154" i="14"/>
  <c r="I154" i="14"/>
  <c r="J154" i="14"/>
  <c r="K154" i="14"/>
  <c r="L154" i="14"/>
  <c r="H155" i="14"/>
  <c r="I155" i="14"/>
  <c r="J155" i="14"/>
  <c r="K155" i="14"/>
  <c r="L155" i="14"/>
  <c r="H156" i="14"/>
  <c r="I156" i="14"/>
  <c r="J156" i="14"/>
  <c r="K156" i="14"/>
  <c r="L156" i="14"/>
  <c r="H157" i="14"/>
  <c r="I157" i="14"/>
  <c r="J157" i="14"/>
  <c r="K157" i="14"/>
  <c r="L157" i="14"/>
  <c r="H158" i="14"/>
  <c r="I158" i="14"/>
  <c r="J158" i="14"/>
  <c r="K158" i="14"/>
  <c r="L158" i="14"/>
  <c r="H159" i="14"/>
  <c r="I159" i="14"/>
  <c r="J159" i="14"/>
  <c r="K159" i="14"/>
  <c r="L159" i="14"/>
  <c r="H160" i="14"/>
  <c r="I160" i="14"/>
  <c r="J160" i="14"/>
  <c r="K160" i="14"/>
  <c r="L160" i="14"/>
  <c r="H161" i="14"/>
  <c r="I161" i="14"/>
  <c r="J161" i="14"/>
  <c r="K161" i="14"/>
  <c r="L161" i="14"/>
  <c r="H162" i="14"/>
  <c r="I162" i="14"/>
  <c r="J162" i="14"/>
  <c r="K162" i="14"/>
  <c r="L162" i="14"/>
  <c r="H163" i="14"/>
  <c r="I163" i="14"/>
  <c r="J163" i="14"/>
  <c r="K163" i="14"/>
  <c r="L163" i="14"/>
  <c r="H164" i="14"/>
  <c r="I164" i="14"/>
  <c r="J164" i="14"/>
  <c r="K164" i="14"/>
  <c r="L164" i="14"/>
  <c r="H165" i="14"/>
  <c r="I165" i="14"/>
  <c r="J165" i="14"/>
  <c r="K165" i="14"/>
  <c r="L165" i="14"/>
  <c r="H166" i="14"/>
  <c r="I166" i="14"/>
  <c r="J166" i="14"/>
  <c r="K166" i="14"/>
  <c r="L166" i="14"/>
  <c r="H167" i="14"/>
  <c r="I167" i="14"/>
  <c r="J167" i="14"/>
  <c r="K167" i="14"/>
  <c r="L167" i="14"/>
  <c r="H168" i="14"/>
  <c r="I168" i="14"/>
  <c r="J168" i="14"/>
  <c r="K168" i="14"/>
  <c r="L168" i="14"/>
  <c r="H169" i="14"/>
  <c r="I169" i="14"/>
  <c r="J169" i="14"/>
  <c r="K169" i="14"/>
  <c r="L169" i="14"/>
  <c r="H170" i="14"/>
  <c r="I170" i="14"/>
  <c r="J170" i="14"/>
  <c r="K170" i="14"/>
  <c r="L170" i="14"/>
  <c r="H171" i="14"/>
  <c r="I171" i="14"/>
  <c r="J171" i="14"/>
  <c r="K171" i="14"/>
  <c r="L171" i="14"/>
  <c r="H172" i="14"/>
  <c r="I172" i="14"/>
  <c r="J172" i="14"/>
  <c r="K172" i="14"/>
  <c r="L172" i="14"/>
  <c r="H173" i="14"/>
  <c r="I173" i="14"/>
  <c r="J173" i="14"/>
  <c r="K173" i="14"/>
  <c r="L173" i="14"/>
  <c r="H174" i="14"/>
  <c r="I174" i="14"/>
  <c r="J174" i="14"/>
  <c r="K174" i="14"/>
  <c r="L174" i="14"/>
  <c r="H175" i="14"/>
  <c r="I175" i="14"/>
  <c r="J175" i="14"/>
  <c r="K175" i="14"/>
  <c r="L175" i="14"/>
  <c r="H176" i="14"/>
  <c r="I176" i="14"/>
  <c r="J176" i="14"/>
  <c r="K176" i="14"/>
  <c r="L176" i="14"/>
  <c r="H177" i="14"/>
  <c r="I177" i="14"/>
  <c r="J177" i="14"/>
  <c r="K177" i="14"/>
  <c r="L177" i="14"/>
  <c r="H178" i="14"/>
  <c r="I178" i="14"/>
  <c r="J178" i="14"/>
  <c r="K178" i="14"/>
  <c r="L178" i="14"/>
  <c r="H179" i="14"/>
  <c r="I179" i="14"/>
  <c r="J179" i="14"/>
  <c r="K179" i="14"/>
  <c r="L179" i="14"/>
  <c r="H180" i="14"/>
  <c r="I180" i="14"/>
  <c r="J180" i="14"/>
  <c r="K180" i="14"/>
  <c r="L180" i="14"/>
  <c r="H181" i="14"/>
  <c r="I181" i="14"/>
  <c r="J181" i="14"/>
  <c r="K181" i="14"/>
  <c r="L181" i="14"/>
  <c r="H182" i="14"/>
  <c r="I182" i="14"/>
  <c r="J182" i="14"/>
  <c r="K182" i="14"/>
  <c r="L182" i="14"/>
  <c r="H183" i="14"/>
  <c r="I183" i="14"/>
  <c r="J183" i="14"/>
  <c r="K183" i="14"/>
  <c r="L183" i="14"/>
  <c r="H184" i="14"/>
  <c r="I184" i="14"/>
  <c r="J184" i="14"/>
  <c r="K184" i="14"/>
  <c r="L184" i="14"/>
  <c r="H185" i="14"/>
  <c r="I185" i="14"/>
  <c r="J185" i="14"/>
  <c r="K185" i="14"/>
  <c r="L185" i="14"/>
  <c r="H186" i="14"/>
  <c r="I186" i="14"/>
  <c r="J186" i="14"/>
  <c r="K186" i="14"/>
  <c r="L186" i="14"/>
  <c r="H187" i="14"/>
  <c r="I187" i="14"/>
  <c r="J187" i="14"/>
  <c r="K187" i="14"/>
  <c r="L187" i="14"/>
  <c r="H188" i="14"/>
  <c r="I188" i="14"/>
  <c r="J188" i="14"/>
  <c r="K188" i="14"/>
  <c r="L188" i="14"/>
  <c r="H189" i="14"/>
  <c r="I189" i="14"/>
  <c r="J189" i="14"/>
  <c r="K189" i="14"/>
  <c r="L189" i="14"/>
  <c r="H190" i="14"/>
  <c r="I190" i="14"/>
  <c r="J190" i="14"/>
  <c r="K190" i="14"/>
  <c r="L190" i="14"/>
  <c r="H191" i="14"/>
  <c r="I191" i="14"/>
  <c r="J191" i="14"/>
  <c r="K191" i="14"/>
  <c r="L191" i="14"/>
  <c r="H192" i="14"/>
  <c r="I192" i="14"/>
  <c r="J192" i="14"/>
  <c r="K192" i="14"/>
  <c r="L192" i="14"/>
  <c r="H193" i="14"/>
  <c r="I193" i="14"/>
  <c r="J193" i="14"/>
  <c r="K193" i="14"/>
  <c r="L193" i="14"/>
  <c r="H194" i="14"/>
  <c r="I194" i="14"/>
  <c r="J194" i="14"/>
  <c r="K194" i="14"/>
  <c r="L194" i="14"/>
  <c r="H195" i="14"/>
  <c r="I195" i="14"/>
  <c r="J195" i="14"/>
  <c r="K195" i="14"/>
  <c r="L195" i="14"/>
  <c r="H196" i="14"/>
  <c r="I196" i="14"/>
  <c r="J196" i="14"/>
  <c r="K196" i="14"/>
  <c r="L196" i="14"/>
  <c r="H197" i="14"/>
  <c r="I197" i="14"/>
  <c r="J197" i="14"/>
  <c r="K197" i="14"/>
  <c r="L197" i="14"/>
  <c r="H198" i="14"/>
  <c r="I198" i="14"/>
  <c r="J198" i="14"/>
  <c r="K198" i="14"/>
  <c r="L198" i="14"/>
  <c r="H199" i="14"/>
  <c r="I199" i="14"/>
  <c r="J199" i="14"/>
  <c r="K199" i="14"/>
  <c r="L199" i="14"/>
  <c r="H200" i="14"/>
  <c r="I200" i="14"/>
  <c r="J200" i="14"/>
  <c r="K200" i="14"/>
  <c r="L200" i="14"/>
  <c r="H201" i="14"/>
  <c r="I201" i="14"/>
  <c r="J201" i="14"/>
  <c r="K201" i="14"/>
  <c r="L201" i="14"/>
  <c r="H202" i="14"/>
  <c r="I202" i="14"/>
  <c r="J202" i="14"/>
  <c r="K202" i="14"/>
  <c r="L202" i="14"/>
  <c r="H203" i="14"/>
  <c r="I203" i="14"/>
  <c r="J203" i="14"/>
  <c r="K203" i="14"/>
  <c r="L203" i="14"/>
  <c r="H204" i="14"/>
  <c r="I204" i="14"/>
  <c r="J204" i="14"/>
  <c r="K204" i="14"/>
  <c r="L204" i="14"/>
  <c r="H205" i="14"/>
  <c r="I205" i="14"/>
  <c r="J205" i="14"/>
  <c r="K205" i="14"/>
  <c r="L205" i="14"/>
  <c r="H206" i="14"/>
  <c r="I206" i="14"/>
  <c r="J206" i="14"/>
  <c r="K206" i="14"/>
  <c r="L206" i="14"/>
  <c r="H207" i="14"/>
  <c r="I207" i="14"/>
  <c r="J207" i="14"/>
  <c r="K207" i="14"/>
  <c r="L207" i="14"/>
  <c r="H208" i="14"/>
  <c r="I208" i="14"/>
  <c r="J208" i="14"/>
  <c r="K208" i="14"/>
  <c r="L208" i="14"/>
  <c r="H209" i="14"/>
  <c r="I209" i="14"/>
  <c r="J209" i="14"/>
  <c r="K209" i="14"/>
  <c r="L209" i="14"/>
  <c r="H210" i="14"/>
  <c r="I210" i="14"/>
  <c r="J210" i="14"/>
  <c r="K210" i="14"/>
  <c r="L210" i="14"/>
  <c r="H211" i="14"/>
  <c r="I211" i="14"/>
  <c r="J211" i="14"/>
  <c r="K211" i="14"/>
  <c r="L211" i="14"/>
  <c r="H212" i="14"/>
  <c r="I212" i="14"/>
  <c r="J212" i="14"/>
  <c r="K212" i="14"/>
  <c r="L212" i="14"/>
  <c r="H213" i="14"/>
  <c r="I213" i="14"/>
  <c r="J213" i="14"/>
  <c r="K213" i="14"/>
  <c r="L213" i="14"/>
  <c r="H214" i="14"/>
  <c r="I214" i="14"/>
  <c r="J214" i="14"/>
  <c r="K214" i="14"/>
  <c r="L214" i="14"/>
  <c r="H215" i="14"/>
  <c r="I215" i="14"/>
  <c r="J215" i="14"/>
  <c r="K215" i="14"/>
  <c r="L215" i="14"/>
  <c r="H216" i="14"/>
  <c r="I216" i="14"/>
  <c r="J216" i="14"/>
  <c r="K216" i="14"/>
  <c r="L216" i="14"/>
  <c r="H217" i="14"/>
  <c r="I217" i="14"/>
  <c r="J217" i="14"/>
  <c r="K217" i="14"/>
  <c r="L217" i="14"/>
  <c r="H218" i="14"/>
  <c r="I218" i="14"/>
  <c r="J218" i="14"/>
  <c r="K218" i="14"/>
  <c r="L218" i="14"/>
  <c r="H219" i="14"/>
  <c r="I219" i="14"/>
  <c r="J219" i="14"/>
  <c r="K219" i="14"/>
  <c r="L219" i="14"/>
  <c r="H220" i="14"/>
  <c r="I220" i="14"/>
  <c r="J220" i="14"/>
  <c r="K220" i="14"/>
  <c r="L220" i="14"/>
  <c r="H221" i="14"/>
  <c r="I221" i="14"/>
  <c r="J221" i="14"/>
  <c r="K221" i="14"/>
  <c r="L221" i="14"/>
  <c r="H222" i="14"/>
  <c r="I222" i="14"/>
  <c r="J222" i="14"/>
  <c r="K222" i="14"/>
  <c r="L222" i="14"/>
  <c r="H223" i="14"/>
  <c r="I223" i="14"/>
  <c r="J223" i="14"/>
  <c r="K223" i="14"/>
  <c r="L223" i="14"/>
  <c r="H224" i="14"/>
  <c r="I224" i="14"/>
  <c r="J224" i="14"/>
  <c r="K224" i="14"/>
  <c r="L224" i="14"/>
  <c r="H225" i="14"/>
  <c r="I225" i="14"/>
  <c r="J225" i="14"/>
  <c r="K225" i="14"/>
  <c r="L225" i="14"/>
  <c r="H226" i="14"/>
  <c r="I226" i="14"/>
  <c r="J226" i="14"/>
  <c r="K226" i="14"/>
  <c r="L226" i="14"/>
  <c r="H227" i="14"/>
  <c r="I227" i="14"/>
  <c r="J227" i="14"/>
  <c r="K227" i="14"/>
  <c r="L227" i="14"/>
  <c r="H228" i="14"/>
  <c r="I228" i="14"/>
  <c r="J228" i="14"/>
  <c r="K228" i="14"/>
  <c r="L228" i="14"/>
  <c r="H229" i="14"/>
  <c r="I229" i="14"/>
  <c r="J229" i="14"/>
  <c r="K229" i="14"/>
  <c r="L229" i="14"/>
  <c r="H230" i="14"/>
  <c r="I230" i="14"/>
  <c r="J230" i="14"/>
  <c r="K230" i="14"/>
  <c r="L230" i="14"/>
  <c r="H231" i="14"/>
  <c r="I231" i="14"/>
  <c r="J231" i="14"/>
  <c r="K231" i="14"/>
  <c r="L231" i="14"/>
  <c r="H232" i="14"/>
  <c r="I232" i="14"/>
  <c r="J232" i="14"/>
  <c r="K232" i="14"/>
  <c r="L232" i="14"/>
  <c r="H233" i="14"/>
  <c r="I233" i="14"/>
  <c r="J233" i="14"/>
  <c r="K233" i="14"/>
  <c r="L233" i="14"/>
  <c r="H234" i="14"/>
  <c r="I234" i="14"/>
  <c r="J234" i="14"/>
  <c r="K234" i="14"/>
  <c r="L234" i="14"/>
  <c r="H235" i="14"/>
  <c r="I235" i="14"/>
  <c r="J235" i="14"/>
  <c r="K235" i="14"/>
  <c r="L235" i="14"/>
  <c r="H236" i="14"/>
  <c r="I236" i="14"/>
  <c r="J236" i="14"/>
  <c r="K236" i="14"/>
  <c r="L236" i="14"/>
  <c r="H237" i="14"/>
  <c r="I237" i="14"/>
  <c r="J237" i="14"/>
  <c r="K237" i="14"/>
  <c r="L237" i="14"/>
  <c r="H238" i="14"/>
  <c r="I238" i="14"/>
  <c r="J238" i="14"/>
  <c r="K238" i="14"/>
  <c r="L238" i="14"/>
  <c r="H239" i="14"/>
  <c r="I239" i="14"/>
  <c r="J239" i="14"/>
  <c r="K239" i="14"/>
  <c r="L239" i="14"/>
  <c r="H240" i="14"/>
  <c r="I240" i="14"/>
  <c r="J240" i="14"/>
  <c r="K240" i="14"/>
  <c r="L240" i="14"/>
  <c r="H241" i="14"/>
  <c r="I241" i="14"/>
  <c r="J241" i="14"/>
  <c r="K241" i="14"/>
  <c r="L241" i="14"/>
  <c r="H242" i="14"/>
  <c r="I242" i="14"/>
  <c r="J242" i="14"/>
  <c r="K242" i="14"/>
  <c r="L242" i="14"/>
  <c r="H243" i="14"/>
  <c r="I243" i="14"/>
  <c r="J243" i="14"/>
  <c r="K243" i="14"/>
  <c r="L243" i="14"/>
  <c r="H244" i="14"/>
  <c r="I244" i="14"/>
  <c r="J244" i="14"/>
  <c r="K244" i="14"/>
  <c r="L244" i="14"/>
  <c r="H245" i="14"/>
  <c r="I245" i="14"/>
  <c r="J245" i="14"/>
  <c r="K245" i="14"/>
  <c r="L245" i="14"/>
  <c r="H246" i="14"/>
  <c r="I246" i="14"/>
  <c r="J246" i="14"/>
  <c r="K246" i="14"/>
  <c r="L246" i="14"/>
  <c r="H247" i="14"/>
  <c r="I247" i="14"/>
  <c r="J247" i="14"/>
  <c r="K247" i="14"/>
  <c r="L247" i="14"/>
  <c r="H248" i="14"/>
  <c r="I248" i="14"/>
  <c r="J248" i="14"/>
  <c r="K248" i="14"/>
  <c r="L248" i="14"/>
  <c r="H249" i="14"/>
  <c r="I249" i="14"/>
  <c r="J249" i="14"/>
  <c r="K249" i="14"/>
  <c r="L249" i="14"/>
  <c r="H250" i="14"/>
  <c r="I250" i="14"/>
  <c r="J250" i="14"/>
  <c r="K250" i="14"/>
  <c r="L250" i="14"/>
  <c r="H251" i="14"/>
  <c r="I251" i="14"/>
  <c r="J251" i="14"/>
  <c r="K251" i="14"/>
  <c r="L251" i="14"/>
  <c r="H252" i="14"/>
  <c r="I252" i="14"/>
  <c r="J252" i="14"/>
  <c r="K252" i="14"/>
  <c r="L252" i="14"/>
  <c r="H253" i="14"/>
  <c r="I253" i="14"/>
  <c r="J253" i="14"/>
  <c r="K253" i="14"/>
  <c r="L253" i="14"/>
  <c r="H254" i="14"/>
  <c r="I254" i="14"/>
  <c r="J254" i="14"/>
  <c r="K254" i="14"/>
  <c r="L254" i="14"/>
  <c r="H255" i="14"/>
  <c r="I255" i="14"/>
  <c r="J255" i="14"/>
  <c r="K255" i="14"/>
  <c r="L255" i="14"/>
  <c r="H256" i="14"/>
  <c r="I256" i="14"/>
  <c r="J256" i="14"/>
  <c r="K256" i="14"/>
  <c r="L256" i="14"/>
  <c r="H257" i="14"/>
  <c r="I257" i="14"/>
  <c r="J257" i="14"/>
  <c r="K257" i="14"/>
  <c r="L257" i="14"/>
  <c r="H258" i="14"/>
  <c r="I258" i="14"/>
  <c r="J258" i="14"/>
  <c r="K258" i="14"/>
  <c r="L258" i="14"/>
  <c r="H259" i="14"/>
  <c r="I259" i="14"/>
  <c r="J259" i="14"/>
  <c r="K259" i="14"/>
  <c r="L259" i="14"/>
  <c r="H260" i="14"/>
  <c r="I260" i="14"/>
  <c r="J260" i="14"/>
  <c r="K260" i="14"/>
  <c r="L260" i="14"/>
  <c r="H261" i="14"/>
  <c r="I261" i="14"/>
  <c r="J261" i="14"/>
  <c r="K261" i="14"/>
  <c r="L261" i="14"/>
  <c r="H262" i="14"/>
  <c r="I262" i="14"/>
  <c r="J262" i="14"/>
  <c r="K262" i="14"/>
  <c r="L262" i="14"/>
  <c r="H263" i="14"/>
  <c r="I263" i="14"/>
  <c r="J263" i="14"/>
  <c r="K263" i="14"/>
  <c r="L263" i="14"/>
  <c r="H264" i="14"/>
  <c r="I264" i="14"/>
  <c r="J264" i="14"/>
  <c r="K264" i="14"/>
  <c r="L264" i="14"/>
  <c r="H265" i="14"/>
  <c r="I265" i="14"/>
  <c r="J265" i="14"/>
  <c r="K265" i="14"/>
  <c r="L265" i="14"/>
  <c r="H266" i="14"/>
  <c r="I266" i="14"/>
  <c r="J266" i="14"/>
  <c r="K266" i="14"/>
  <c r="L266" i="14"/>
  <c r="H267" i="14"/>
  <c r="I267" i="14"/>
  <c r="J267" i="14"/>
  <c r="K267" i="14"/>
  <c r="L267" i="14"/>
  <c r="H268" i="14"/>
  <c r="I268" i="14"/>
  <c r="J268" i="14"/>
  <c r="K268" i="14"/>
  <c r="L268" i="14"/>
  <c r="H269" i="14"/>
  <c r="I269" i="14"/>
  <c r="J269" i="14"/>
  <c r="K269" i="14"/>
  <c r="L269" i="14"/>
  <c r="H270" i="14"/>
  <c r="I270" i="14"/>
  <c r="J270" i="14"/>
  <c r="K270" i="14"/>
  <c r="L270" i="14"/>
  <c r="H271" i="14"/>
  <c r="I271" i="14"/>
  <c r="J271" i="14"/>
  <c r="K271" i="14"/>
  <c r="L271" i="14"/>
  <c r="H272" i="14"/>
  <c r="I272" i="14"/>
  <c r="J272" i="14"/>
  <c r="K272" i="14"/>
  <c r="L272" i="14"/>
  <c r="H273" i="14"/>
  <c r="I273" i="14"/>
  <c r="J273" i="14"/>
  <c r="K273" i="14"/>
  <c r="L273" i="14"/>
  <c r="H274" i="14"/>
  <c r="I274" i="14"/>
  <c r="J274" i="14"/>
  <c r="K274" i="14"/>
  <c r="L274" i="14"/>
  <c r="H275" i="14"/>
  <c r="I275" i="14"/>
  <c r="J275" i="14"/>
  <c r="K275" i="14"/>
  <c r="L275" i="14"/>
  <c r="H276" i="14"/>
  <c r="I276" i="14"/>
  <c r="J276" i="14"/>
  <c r="K276" i="14"/>
  <c r="L276" i="14"/>
  <c r="H277" i="14"/>
  <c r="I277" i="14"/>
  <c r="J277" i="14"/>
  <c r="K277" i="14"/>
  <c r="L277" i="14"/>
  <c r="H278" i="14"/>
  <c r="I278" i="14"/>
  <c r="J278" i="14"/>
  <c r="K278" i="14"/>
  <c r="L278" i="14"/>
  <c r="H279" i="14"/>
  <c r="I279" i="14"/>
  <c r="J279" i="14"/>
  <c r="K279" i="14"/>
  <c r="L279" i="14"/>
  <c r="H280" i="14"/>
  <c r="I280" i="14"/>
  <c r="J280" i="14"/>
  <c r="K280" i="14"/>
  <c r="L280" i="14"/>
  <c r="H281" i="14"/>
  <c r="I281" i="14"/>
  <c r="J281" i="14"/>
  <c r="K281" i="14"/>
  <c r="L281" i="14"/>
  <c r="H282" i="14"/>
  <c r="I282" i="14"/>
  <c r="J282" i="14"/>
  <c r="K282" i="14"/>
  <c r="L282" i="14"/>
  <c r="H283" i="14"/>
  <c r="I283" i="14"/>
  <c r="J283" i="14"/>
  <c r="K283" i="14"/>
  <c r="L283" i="14"/>
  <c r="H284" i="14"/>
  <c r="I284" i="14"/>
  <c r="J284" i="14"/>
  <c r="K284" i="14"/>
  <c r="L284" i="14"/>
  <c r="H285" i="14"/>
  <c r="I285" i="14"/>
  <c r="J285" i="14"/>
  <c r="K285" i="14"/>
  <c r="L285" i="14"/>
  <c r="H286" i="14"/>
  <c r="I286" i="14"/>
  <c r="J286" i="14"/>
  <c r="K286" i="14"/>
  <c r="L286" i="14"/>
  <c r="H287" i="14"/>
  <c r="I287" i="14"/>
  <c r="J287" i="14"/>
  <c r="K287" i="14"/>
  <c r="L287" i="14"/>
  <c r="H288" i="14"/>
  <c r="I288" i="14"/>
  <c r="J288" i="14"/>
  <c r="K288" i="14"/>
  <c r="L288" i="14"/>
  <c r="H289" i="14"/>
  <c r="I289" i="14"/>
  <c r="J289" i="14"/>
  <c r="K289" i="14"/>
  <c r="L289" i="14"/>
  <c r="H290" i="14"/>
  <c r="I290" i="14"/>
  <c r="J290" i="14"/>
  <c r="K290" i="14"/>
  <c r="L290" i="14"/>
  <c r="H291" i="14"/>
  <c r="I291" i="14"/>
  <c r="J291" i="14"/>
  <c r="K291" i="14"/>
  <c r="L291" i="14"/>
  <c r="H292" i="14"/>
  <c r="I292" i="14"/>
  <c r="J292" i="14"/>
  <c r="K292" i="14"/>
  <c r="L292" i="14"/>
  <c r="H293" i="14"/>
  <c r="I293" i="14"/>
  <c r="J293" i="14"/>
  <c r="K293" i="14"/>
  <c r="L293" i="14"/>
  <c r="H294" i="14"/>
  <c r="I294" i="14"/>
  <c r="J294" i="14"/>
  <c r="K294" i="14"/>
  <c r="L294" i="14"/>
  <c r="H295" i="14"/>
  <c r="I295" i="14"/>
  <c r="J295" i="14"/>
  <c r="K295" i="14"/>
  <c r="L295" i="14"/>
  <c r="H296" i="14"/>
  <c r="I296" i="14"/>
  <c r="J296" i="14"/>
  <c r="K296" i="14"/>
  <c r="L296" i="14"/>
  <c r="H297" i="14"/>
  <c r="I297" i="14"/>
  <c r="J297" i="14"/>
  <c r="K297" i="14"/>
  <c r="L297" i="14"/>
  <c r="H298" i="14"/>
  <c r="I298" i="14"/>
  <c r="J298" i="14"/>
  <c r="K298" i="14"/>
  <c r="L298" i="14"/>
  <c r="H299" i="14"/>
  <c r="I299" i="14"/>
  <c r="J299" i="14"/>
  <c r="K299" i="14"/>
  <c r="L299" i="14"/>
  <c r="H300" i="14"/>
  <c r="I300" i="14"/>
  <c r="J300" i="14"/>
  <c r="K300" i="14"/>
  <c r="L300" i="14"/>
  <c r="H301" i="14"/>
  <c r="I301" i="14"/>
  <c r="J301" i="14"/>
  <c r="K301" i="14"/>
  <c r="L301" i="14"/>
  <c r="H302" i="14"/>
  <c r="I302" i="14"/>
  <c r="J302" i="14"/>
  <c r="K302" i="14"/>
  <c r="L302" i="14"/>
  <c r="H303" i="14"/>
  <c r="I303" i="14"/>
  <c r="J303" i="14"/>
  <c r="K303" i="14"/>
  <c r="L303" i="14"/>
  <c r="H304" i="14"/>
  <c r="I304" i="14"/>
  <c r="J304" i="14"/>
  <c r="K304" i="14"/>
  <c r="L304" i="14"/>
  <c r="H305" i="14"/>
  <c r="I305" i="14"/>
  <c r="J305" i="14"/>
  <c r="K305" i="14"/>
  <c r="L305" i="14"/>
  <c r="H306" i="14"/>
  <c r="I306" i="14"/>
  <c r="J306" i="14"/>
  <c r="K306" i="14"/>
  <c r="L306" i="14"/>
  <c r="H307" i="14"/>
  <c r="I307" i="14"/>
  <c r="J307" i="14"/>
  <c r="K307" i="14"/>
  <c r="L307" i="14"/>
  <c r="H308" i="14"/>
  <c r="I308" i="14"/>
  <c r="J308" i="14"/>
  <c r="K308" i="14"/>
  <c r="L308" i="14"/>
  <c r="H309" i="14"/>
  <c r="I309" i="14"/>
  <c r="J309" i="14"/>
  <c r="K309" i="14"/>
  <c r="L309" i="14"/>
  <c r="H310" i="14"/>
  <c r="I310" i="14"/>
  <c r="J310" i="14"/>
  <c r="K310" i="14"/>
  <c r="L310" i="14"/>
  <c r="H311" i="14"/>
  <c r="I311" i="14"/>
  <c r="J311" i="14"/>
  <c r="K311" i="14"/>
  <c r="L311" i="14"/>
  <c r="H312" i="14"/>
  <c r="I312" i="14"/>
  <c r="J312" i="14"/>
  <c r="K312" i="14"/>
  <c r="L312" i="14"/>
  <c r="H313" i="14"/>
  <c r="I313" i="14"/>
  <c r="J313" i="14"/>
  <c r="K313" i="14"/>
  <c r="L313" i="14"/>
  <c r="H314" i="14"/>
  <c r="I314" i="14"/>
  <c r="J314" i="14"/>
  <c r="K314" i="14"/>
  <c r="L314" i="14"/>
  <c r="H315" i="14"/>
  <c r="I315" i="14"/>
  <c r="J315" i="14"/>
  <c r="K315" i="14"/>
  <c r="L315" i="14"/>
  <c r="H316" i="14"/>
  <c r="I316" i="14"/>
  <c r="J316" i="14"/>
  <c r="K316" i="14"/>
  <c r="L316" i="14"/>
  <c r="H317" i="14"/>
  <c r="I317" i="14"/>
  <c r="J317" i="14"/>
  <c r="K317" i="14"/>
  <c r="L317" i="14"/>
  <c r="H318" i="14"/>
  <c r="I318" i="14"/>
  <c r="J318" i="14"/>
  <c r="K318" i="14"/>
  <c r="L318" i="14"/>
  <c r="H319" i="14"/>
  <c r="I319" i="14"/>
  <c r="J319" i="14"/>
  <c r="K319" i="14"/>
  <c r="L319" i="14"/>
  <c r="H320" i="14"/>
  <c r="I320" i="14"/>
  <c r="J320" i="14"/>
  <c r="K320" i="14"/>
  <c r="L320" i="14"/>
  <c r="H321" i="14"/>
  <c r="I321" i="14"/>
  <c r="J321" i="14"/>
  <c r="K321" i="14"/>
  <c r="L321" i="14"/>
  <c r="H322" i="14"/>
  <c r="I322" i="14"/>
  <c r="J322" i="14"/>
  <c r="K322" i="14"/>
  <c r="L322" i="14"/>
  <c r="H323" i="14"/>
  <c r="I323" i="14"/>
  <c r="J323" i="14"/>
  <c r="K323" i="14"/>
  <c r="L323" i="14"/>
  <c r="H324" i="14"/>
  <c r="I324" i="14"/>
  <c r="J324" i="14"/>
  <c r="K324" i="14"/>
  <c r="L324" i="14"/>
  <c r="H325" i="14"/>
  <c r="I325" i="14"/>
  <c r="J325" i="14"/>
  <c r="K325" i="14"/>
  <c r="L325" i="14"/>
  <c r="H326" i="14"/>
  <c r="I326" i="14"/>
  <c r="J326" i="14"/>
  <c r="K326" i="14"/>
  <c r="L326" i="14"/>
  <c r="H327" i="14"/>
  <c r="I327" i="14"/>
  <c r="J327" i="14"/>
  <c r="K327" i="14"/>
  <c r="L327" i="14"/>
  <c r="H328" i="14"/>
  <c r="I328" i="14"/>
  <c r="J328" i="14"/>
  <c r="K328" i="14"/>
  <c r="L328" i="14"/>
  <c r="H329" i="14"/>
  <c r="I329" i="14"/>
  <c r="J329" i="14"/>
  <c r="K329" i="14"/>
  <c r="L329" i="14"/>
  <c r="H330" i="14"/>
  <c r="I330" i="14"/>
  <c r="J330" i="14"/>
  <c r="K330" i="14"/>
  <c r="L330" i="14"/>
  <c r="H331" i="14"/>
  <c r="I331" i="14"/>
  <c r="J331" i="14"/>
  <c r="K331" i="14"/>
  <c r="L331" i="14"/>
  <c r="H332" i="14"/>
  <c r="I332" i="14"/>
  <c r="J332" i="14"/>
  <c r="K332" i="14"/>
  <c r="L332" i="14"/>
  <c r="H333" i="14"/>
  <c r="I333" i="14"/>
  <c r="J333" i="14"/>
  <c r="K333" i="14"/>
  <c r="L333" i="14"/>
  <c r="H334" i="14"/>
  <c r="I334" i="14"/>
  <c r="J334" i="14"/>
  <c r="K334" i="14"/>
  <c r="L334" i="14"/>
  <c r="H335" i="14"/>
  <c r="I335" i="14"/>
  <c r="J335" i="14"/>
  <c r="K335" i="14"/>
  <c r="L335" i="14"/>
  <c r="H336" i="14"/>
  <c r="I336" i="14"/>
  <c r="J336" i="14"/>
  <c r="K336" i="14"/>
  <c r="L336" i="14"/>
  <c r="H337" i="14"/>
  <c r="I337" i="14"/>
  <c r="J337" i="14"/>
  <c r="K337" i="14"/>
  <c r="L337" i="14"/>
  <c r="H338" i="14"/>
  <c r="I338" i="14"/>
  <c r="J338" i="14"/>
  <c r="K338" i="14"/>
  <c r="L338" i="14"/>
  <c r="H339" i="14"/>
  <c r="I339" i="14"/>
  <c r="J339" i="14"/>
  <c r="K339" i="14"/>
  <c r="L339" i="14"/>
  <c r="H340" i="14"/>
  <c r="I340" i="14"/>
  <c r="J340" i="14"/>
  <c r="K340" i="14"/>
  <c r="L340" i="14"/>
  <c r="H341" i="14"/>
  <c r="I341" i="14"/>
  <c r="J341" i="14"/>
  <c r="K341" i="14"/>
  <c r="L341" i="14"/>
  <c r="H342" i="14"/>
  <c r="I342" i="14"/>
  <c r="J342" i="14"/>
  <c r="K342" i="14"/>
  <c r="L342" i="14"/>
  <c r="H343" i="14"/>
  <c r="I343" i="14"/>
  <c r="J343" i="14"/>
  <c r="K343" i="14"/>
  <c r="L343" i="14"/>
  <c r="H344" i="14"/>
  <c r="I344" i="14"/>
  <c r="J344" i="14"/>
  <c r="K344" i="14"/>
  <c r="L344" i="14"/>
  <c r="H345" i="14"/>
  <c r="I345" i="14"/>
  <c r="J345" i="14"/>
  <c r="K345" i="14"/>
  <c r="L345" i="14"/>
  <c r="H346" i="14"/>
  <c r="I346" i="14"/>
  <c r="J346" i="14"/>
  <c r="K346" i="14"/>
  <c r="L346" i="14"/>
  <c r="H347" i="14"/>
  <c r="I347" i="14"/>
  <c r="J347" i="14"/>
  <c r="K347" i="14"/>
  <c r="L347" i="14"/>
  <c r="H348" i="14"/>
  <c r="I348" i="14"/>
  <c r="J348" i="14"/>
  <c r="K348" i="14"/>
  <c r="L348" i="14"/>
  <c r="H349" i="14"/>
  <c r="I349" i="14"/>
  <c r="J349" i="14"/>
  <c r="K349" i="14"/>
  <c r="L349" i="14"/>
  <c r="H350" i="14"/>
  <c r="I350" i="14"/>
  <c r="J350" i="14"/>
  <c r="K350" i="14"/>
  <c r="L350" i="14"/>
  <c r="H351" i="14"/>
  <c r="I351" i="14"/>
  <c r="J351" i="14"/>
  <c r="K351" i="14"/>
  <c r="L351" i="14"/>
  <c r="H352" i="14"/>
  <c r="I352" i="14"/>
  <c r="J352" i="14"/>
  <c r="K352" i="14"/>
  <c r="L352" i="14"/>
  <c r="H353" i="14"/>
  <c r="I353" i="14"/>
  <c r="J353" i="14"/>
  <c r="K353" i="14"/>
  <c r="L353" i="14"/>
  <c r="H354" i="14"/>
  <c r="I354" i="14"/>
  <c r="J354" i="14"/>
  <c r="K354" i="14"/>
  <c r="L354" i="14"/>
  <c r="H355" i="14"/>
  <c r="I355" i="14"/>
  <c r="J355" i="14"/>
  <c r="K355" i="14"/>
  <c r="L355" i="14"/>
  <c r="H356" i="14"/>
  <c r="I356" i="14"/>
  <c r="J356" i="14"/>
  <c r="K356" i="14"/>
  <c r="L356" i="14"/>
  <c r="H357" i="14"/>
  <c r="I357" i="14"/>
  <c r="J357" i="14"/>
  <c r="K357" i="14"/>
  <c r="L357" i="14"/>
  <c r="H358" i="14"/>
  <c r="I358" i="14"/>
  <c r="J358" i="14"/>
  <c r="K358" i="14"/>
  <c r="L358" i="14"/>
  <c r="H359" i="14"/>
  <c r="I359" i="14"/>
  <c r="J359" i="14"/>
  <c r="K359" i="14"/>
  <c r="L359" i="14"/>
  <c r="H360" i="14"/>
  <c r="I360" i="14"/>
  <c r="J360" i="14"/>
  <c r="K360" i="14"/>
  <c r="L360" i="14"/>
  <c r="H361" i="14"/>
  <c r="I361" i="14"/>
  <c r="J361" i="14"/>
  <c r="K361" i="14"/>
  <c r="L361" i="14"/>
  <c r="H362" i="14"/>
  <c r="I362" i="14"/>
  <c r="J362" i="14"/>
  <c r="K362" i="14"/>
  <c r="L362" i="14"/>
  <c r="H363" i="14"/>
  <c r="I363" i="14"/>
  <c r="J363" i="14"/>
  <c r="K363" i="14"/>
  <c r="L363" i="14"/>
  <c r="H364" i="14"/>
  <c r="I364" i="14"/>
  <c r="J364" i="14"/>
  <c r="K364" i="14"/>
  <c r="L364" i="14"/>
  <c r="H365" i="14"/>
  <c r="I365" i="14"/>
  <c r="J365" i="14"/>
  <c r="K365" i="14"/>
  <c r="L365" i="14"/>
  <c r="H366" i="14"/>
  <c r="I366" i="14"/>
  <c r="J366" i="14"/>
  <c r="K366" i="14"/>
  <c r="L366" i="14"/>
  <c r="H6" i="14"/>
  <c r="I6" i="14"/>
  <c r="J6" i="14"/>
  <c r="K6" i="14"/>
  <c r="L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O6" i="14"/>
  <c r="NG41" i="1"/>
  <c r="P69" i="1"/>
  <c r="D69" i="1"/>
  <c r="P87" i="1"/>
  <c r="Q69" i="1"/>
  <c r="E69" i="1"/>
  <c r="Q87" i="1"/>
  <c r="R69" i="1"/>
  <c r="F69" i="1"/>
  <c r="R87" i="1"/>
  <c r="S69" i="1"/>
  <c r="G69" i="1"/>
  <c r="S87" i="1"/>
  <c r="H69" i="1"/>
  <c r="T69" i="1"/>
  <c r="T87" i="1"/>
  <c r="U69" i="1"/>
  <c r="I69" i="1"/>
  <c r="U87" i="1"/>
  <c r="V69" i="1"/>
  <c r="J69" i="1"/>
  <c r="V87" i="1"/>
  <c r="W69" i="1"/>
  <c r="K69" i="1"/>
  <c r="W87" i="1"/>
  <c r="X69" i="1"/>
  <c r="L69" i="1"/>
  <c r="X87" i="1"/>
  <c r="Y69" i="1"/>
  <c r="M69" i="1"/>
  <c r="Y87" i="1"/>
  <c r="Z69" i="1"/>
  <c r="N69" i="1"/>
  <c r="Z87" i="1"/>
  <c r="AA69" i="1"/>
  <c r="O69" i="1"/>
  <c r="AA87" i="1"/>
  <c r="AB69" i="1"/>
  <c r="AB87" i="1"/>
  <c r="AC69" i="1"/>
  <c r="AC87" i="1"/>
  <c r="AD69" i="1"/>
  <c r="AD87" i="1"/>
  <c r="AE69" i="1"/>
  <c r="AE87" i="1"/>
  <c r="AF69" i="1"/>
  <c r="AF87" i="1"/>
  <c r="AG69" i="1"/>
  <c r="AG87" i="1"/>
  <c r="AH69" i="1"/>
  <c r="AH87" i="1"/>
  <c r="AI69" i="1"/>
  <c r="AI87" i="1"/>
  <c r="AJ69" i="1"/>
  <c r="AJ87" i="1"/>
  <c r="AK69" i="1"/>
  <c r="AK87" i="1"/>
  <c r="AL69" i="1"/>
  <c r="AL87" i="1"/>
  <c r="AM69" i="1"/>
  <c r="AM87" i="1"/>
  <c r="AN69" i="1"/>
  <c r="AN87" i="1"/>
  <c r="AO69" i="1"/>
  <c r="AO87" i="1"/>
  <c r="AP69" i="1"/>
  <c r="AP87" i="1"/>
  <c r="AQ69" i="1"/>
  <c r="AQ87" i="1"/>
  <c r="AR69" i="1"/>
  <c r="AR87" i="1"/>
  <c r="AS69" i="1"/>
  <c r="AS87" i="1"/>
  <c r="AT69" i="1"/>
  <c r="AT87" i="1"/>
  <c r="AU69" i="1"/>
  <c r="AU87" i="1"/>
  <c r="AV69" i="1"/>
  <c r="AV87" i="1"/>
  <c r="AW69" i="1"/>
  <c r="AW87" i="1"/>
  <c r="AX69" i="1"/>
  <c r="AX87" i="1"/>
  <c r="AY69" i="1"/>
  <c r="AY87" i="1"/>
  <c r="AZ69" i="1"/>
  <c r="AZ87" i="1"/>
  <c r="BA69" i="1"/>
  <c r="BA87" i="1"/>
  <c r="BB69" i="1"/>
  <c r="BB87" i="1"/>
  <c r="BC69" i="1"/>
  <c r="BC87" i="1"/>
  <c r="BD69" i="1"/>
  <c r="BD87" i="1"/>
  <c r="BE69" i="1"/>
  <c r="BE87" i="1"/>
  <c r="BF69" i="1"/>
  <c r="BF87" i="1"/>
  <c r="BG69" i="1"/>
  <c r="BG87" i="1"/>
  <c r="BH69" i="1"/>
  <c r="BH87" i="1"/>
  <c r="BI69" i="1"/>
  <c r="BI87" i="1"/>
  <c r="BJ69" i="1"/>
  <c r="BJ87" i="1"/>
  <c r="BK69" i="1"/>
  <c r="BK87" i="1"/>
  <c r="BL69" i="1"/>
  <c r="BL87" i="1"/>
  <c r="BM69" i="1"/>
  <c r="BM87" i="1"/>
  <c r="BN69" i="1"/>
  <c r="BN87" i="1"/>
  <c r="BO69" i="1"/>
  <c r="BO87" i="1"/>
  <c r="BP69" i="1"/>
  <c r="BP87" i="1"/>
  <c r="BQ69" i="1"/>
  <c r="BQ87" i="1"/>
  <c r="BR69" i="1"/>
  <c r="BR87" i="1"/>
  <c r="BS69" i="1"/>
  <c r="BS87" i="1"/>
  <c r="BT69" i="1"/>
  <c r="BT87" i="1"/>
  <c r="BU69" i="1"/>
  <c r="BU87" i="1"/>
  <c r="BV69" i="1"/>
  <c r="BV87" i="1"/>
  <c r="BW69" i="1"/>
  <c r="BW87" i="1"/>
  <c r="BX69" i="1"/>
  <c r="BX87" i="1"/>
  <c r="BY69" i="1"/>
  <c r="BY87" i="1"/>
  <c r="BZ69" i="1"/>
  <c r="BZ87" i="1"/>
  <c r="CA69" i="1"/>
  <c r="CA87" i="1"/>
  <c r="CB69" i="1"/>
  <c r="CB87" i="1"/>
  <c r="CC69" i="1"/>
  <c r="CC87" i="1"/>
  <c r="CD69" i="1"/>
  <c r="CD87" i="1"/>
  <c r="CE69" i="1"/>
  <c r="CE87" i="1"/>
  <c r="CF69" i="1"/>
  <c r="CF87" i="1"/>
  <c r="CG69" i="1"/>
  <c r="CG87" i="1"/>
  <c r="CH69" i="1"/>
  <c r="CH87" i="1"/>
  <c r="CI69" i="1"/>
  <c r="CI87" i="1"/>
  <c r="CJ69" i="1"/>
  <c r="CJ87" i="1"/>
  <c r="CK69" i="1"/>
  <c r="CK87" i="1"/>
  <c r="CL69" i="1"/>
  <c r="CL87" i="1"/>
  <c r="CM69" i="1"/>
  <c r="CM87" i="1"/>
  <c r="CN69" i="1"/>
  <c r="CN87" i="1"/>
  <c r="CO69" i="1"/>
  <c r="CO87" i="1"/>
  <c r="CP69" i="1"/>
  <c r="CP87" i="1"/>
  <c r="CQ69" i="1"/>
  <c r="CQ87" i="1"/>
  <c r="CR69" i="1"/>
  <c r="CR87" i="1"/>
  <c r="CS69" i="1"/>
  <c r="CS87" i="1"/>
  <c r="CT69" i="1"/>
  <c r="CT87" i="1"/>
  <c r="CU69" i="1"/>
  <c r="CU87" i="1"/>
  <c r="CV69" i="1"/>
  <c r="CV87" i="1"/>
  <c r="CW69" i="1"/>
  <c r="CW87" i="1"/>
  <c r="CX69" i="1"/>
  <c r="CX87" i="1"/>
  <c r="CY69" i="1"/>
  <c r="CY87" i="1"/>
  <c r="CZ69" i="1"/>
  <c r="CZ87" i="1"/>
  <c r="DA69" i="1"/>
  <c r="DA87" i="1"/>
  <c r="DB69" i="1"/>
  <c r="DB87" i="1"/>
  <c r="DC69" i="1"/>
  <c r="DC87" i="1"/>
  <c r="DD69" i="1"/>
  <c r="DD87" i="1"/>
  <c r="DE69" i="1"/>
  <c r="DE87" i="1"/>
  <c r="DF69" i="1"/>
  <c r="DF87" i="1"/>
  <c r="DG69" i="1"/>
  <c r="DG87" i="1"/>
  <c r="DH69" i="1"/>
  <c r="DH87" i="1"/>
  <c r="DI69" i="1"/>
  <c r="DI87" i="1"/>
  <c r="DJ69" i="1"/>
  <c r="DJ87" i="1"/>
  <c r="DK69" i="1"/>
  <c r="DK87" i="1"/>
  <c r="DL69" i="1"/>
  <c r="DL87" i="1"/>
  <c r="DM69" i="1"/>
  <c r="DM87" i="1"/>
  <c r="DN69" i="1"/>
  <c r="DN87" i="1"/>
  <c r="DO69" i="1"/>
  <c r="DO87" i="1"/>
  <c r="DP69" i="1"/>
  <c r="DP87" i="1"/>
  <c r="DQ69" i="1"/>
  <c r="DQ87" i="1"/>
  <c r="DR69" i="1"/>
  <c r="DR87" i="1"/>
  <c r="DS69" i="1"/>
  <c r="DS87" i="1"/>
  <c r="DT69" i="1"/>
  <c r="DT87" i="1"/>
  <c r="DU69" i="1"/>
  <c r="DU87" i="1"/>
  <c r="DV69" i="1"/>
  <c r="DV87" i="1"/>
  <c r="DW69" i="1"/>
  <c r="DW87" i="1"/>
  <c r="DX69" i="1"/>
  <c r="DX87" i="1"/>
  <c r="DY69" i="1"/>
  <c r="DY87" i="1"/>
  <c r="DZ69" i="1"/>
  <c r="DZ87" i="1"/>
  <c r="EA69" i="1"/>
  <c r="EA87" i="1"/>
  <c r="EB69" i="1"/>
  <c r="EB87" i="1"/>
  <c r="EC69" i="1"/>
  <c r="EC87" i="1"/>
  <c r="ED69" i="1"/>
  <c r="ED87" i="1"/>
  <c r="EE69" i="1"/>
  <c r="EE87" i="1"/>
  <c r="EF69" i="1"/>
  <c r="EF87" i="1"/>
  <c r="EG69" i="1"/>
  <c r="EG87" i="1"/>
  <c r="EH69" i="1"/>
  <c r="EH87" i="1"/>
  <c r="EI69" i="1"/>
  <c r="EI87" i="1"/>
  <c r="EJ69" i="1"/>
  <c r="EJ87" i="1"/>
  <c r="EK69" i="1"/>
  <c r="EK87" i="1"/>
  <c r="EL69" i="1"/>
  <c r="EL87" i="1"/>
  <c r="EM69" i="1"/>
  <c r="EM87" i="1"/>
  <c r="EN69" i="1"/>
  <c r="EN87" i="1"/>
  <c r="EO69" i="1"/>
  <c r="EO87" i="1"/>
  <c r="EP69" i="1"/>
  <c r="EP87" i="1"/>
  <c r="EQ69" i="1"/>
  <c r="EQ87" i="1"/>
  <c r="ER69" i="1"/>
  <c r="ER87" i="1"/>
  <c r="ES69" i="1"/>
  <c r="ES87" i="1"/>
  <c r="ET69" i="1"/>
  <c r="ET87" i="1"/>
  <c r="EU69" i="1"/>
  <c r="EU87" i="1"/>
  <c r="EV69" i="1"/>
  <c r="EV87" i="1"/>
  <c r="EW69" i="1"/>
  <c r="EW87" i="1"/>
  <c r="EX69" i="1"/>
  <c r="EX87" i="1"/>
  <c r="EY69" i="1"/>
  <c r="EY87" i="1"/>
  <c r="EZ69" i="1"/>
  <c r="EZ87" i="1"/>
  <c r="FA69" i="1"/>
  <c r="FA87" i="1"/>
  <c r="FB69" i="1"/>
  <c r="FB87" i="1"/>
  <c r="FC69" i="1"/>
  <c r="FC87" i="1"/>
  <c r="FD69" i="1"/>
  <c r="FD87" i="1"/>
  <c r="FE69" i="1"/>
  <c r="FE87" i="1"/>
  <c r="FF69" i="1"/>
  <c r="FF87" i="1"/>
  <c r="FG69" i="1"/>
  <c r="FG87" i="1"/>
  <c r="FH69" i="1"/>
  <c r="FH87" i="1"/>
  <c r="FI69" i="1"/>
  <c r="FI87" i="1"/>
  <c r="FJ69" i="1"/>
  <c r="FJ87" i="1"/>
  <c r="FK69" i="1"/>
  <c r="FK87" i="1"/>
  <c r="FL69" i="1"/>
  <c r="FL87" i="1"/>
  <c r="FM69" i="1"/>
  <c r="FM87" i="1"/>
  <c r="FN69" i="1"/>
  <c r="FN87" i="1"/>
  <c r="FO69" i="1"/>
  <c r="FO87" i="1"/>
  <c r="FP69" i="1"/>
  <c r="FP87" i="1"/>
  <c r="FQ69" i="1"/>
  <c r="FQ87" i="1"/>
  <c r="FR69" i="1"/>
  <c r="FR87" i="1"/>
  <c r="FS69" i="1"/>
  <c r="FS87" i="1"/>
  <c r="FT69" i="1"/>
  <c r="FT87" i="1"/>
  <c r="FU69" i="1"/>
  <c r="FU87" i="1"/>
  <c r="FV69" i="1"/>
  <c r="FV87" i="1"/>
  <c r="FW69" i="1"/>
  <c r="FW87" i="1"/>
  <c r="FX69" i="1"/>
  <c r="FX87" i="1"/>
  <c r="FY69" i="1"/>
  <c r="FY87" i="1"/>
  <c r="FZ69" i="1"/>
  <c r="FZ87" i="1"/>
  <c r="GA69" i="1"/>
  <c r="GA87" i="1"/>
  <c r="GB69" i="1"/>
  <c r="GB87" i="1"/>
  <c r="GC69" i="1"/>
  <c r="GC87" i="1"/>
  <c r="GD69" i="1"/>
  <c r="GD87" i="1"/>
  <c r="GE69" i="1"/>
  <c r="GE87" i="1"/>
  <c r="GF69" i="1"/>
  <c r="GF87" i="1"/>
  <c r="GG69" i="1"/>
  <c r="GG87" i="1"/>
  <c r="GH69" i="1"/>
  <c r="GH87" i="1"/>
  <c r="GI69" i="1"/>
  <c r="GI87" i="1"/>
  <c r="GJ69" i="1"/>
  <c r="GJ87" i="1"/>
  <c r="GK69" i="1"/>
  <c r="GK87" i="1"/>
  <c r="GL69" i="1"/>
  <c r="GL87" i="1"/>
  <c r="GM69" i="1"/>
  <c r="GM87" i="1"/>
  <c r="GN69" i="1"/>
  <c r="GN87" i="1"/>
  <c r="GO69" i="1"/>
  <c r="GO87" i="1"/>
  <c r="GP69" i="1"/>
  <c r="GP87" i="1"/>
  <c r="GQ69" i="1"/>
  <c r="GQ87" i="1"/>
  <c r="GR69" i="1"/>
  <c r="GR87" i="1"/>
  <c r="GS69" i="1"/>
  <c r="GS87" i="1"/>
  <c r="GT69" i="1"/>
  <c r="GT87" i="1"/>
  <c r="GU69" i="1"/>
  <c r="GU87" i="1"/>
  <c r="GV69" i="1"/>
  <c r="GV87" i="1"/>
  <c r="GW69" i="1"/>
  <c r="GW87" i="1"/>
  <c r="GX69" i="1"/>
  <c r="GX87" i="1"/>
  <c r="GY69" i="1"/>
  <c r="GY87" i="1"/>
  <c r="GZ69" i="1"/>
  <c r="GZ87" i="1"/>
  <c r="HA69" i="1"/>
  <c r="HA87" i="1"/>
  <c r="HB69" i="1"/>
  <c r="HB87" i="1"/>
  <c r="HC69" i="1"/>
  <c r="HC87" i="1"/>
  <c r="HD69" i="1"/>
  <c r="HD87" i="1"/>
  <c r="HE69" i="1"/>
  <c r="HE87" i="1"/>
  <c r="HF69" i="1"/>
  <c r="HF87" i="1"/>
  <c r="HG69" i="1"/>
  <c r="HG87" i="1"/>
  <c r="HH69" i="1"/>
  <c r="HH87" i="1"/>
  <c r="HI69" i="1"/>
  <c r="HI87" i="1"/>
  <c r="HJ69" i="1"/>
  <c r="HJ87" i="1"/>
  <c r="HK69" i="1"/>
  <c r="HK87" i="1"/>
  <c r="HL69" i="1"/>
  <c r="HL87" i="1"/>
  <c r="HM69" i="1"/>
  <c r="HM87" i="1"/>
  <c r="HN69" i="1"/>
  <c r="HN87" i="1"/>
  <c r="HO69" i="1"/>
  <c r="HO87" i="1"/>
  <c r="HP69" i="1"/>
  <c r="HP87" i="1"/>
  <c r="HQ69" i="1"/>
  <c r="HQ87" i="1"/>
  <c r="HR69" i="1"/>
  <c r="HR87" i="1"/>
  <c r="HS69" i="1"/>
  <c r="HS87" i="1"/>
  <c r="HT69" i="1"/>
  <c r="HT87" i="1"/>
  <c r="HU69" i="1"/>
  <c r="HU87" i="1"/>
  <c r="HV69" i="1"/>
  <c r="HV87" i="1"/>
  <c r="HW69" i="1"/>
  <c r="HW87" i="1"/>
  <c r="HX69" i="1"/>
  <c r="HX87" i="1"/>
  <c r="HY69" i="1"/>
  <c r="HY87" i="1"/>
  <c r="HZ69" i="1"/>
  <c r="HZ87" i="1"/>
  <c r="IA69" i="1"/>
  <c r="IA87" i="1"/>
  <c r="IB69" i="1"/>
  <c r="IB87" i="1"/>
  <c r="IC69" i="1"/>
  <c r="IC87" i="1"/>
  <c r="ID69" i="1"/>
  <c r="ID87" i="1"/>
  <c r="IE69" i="1"/>
  <c r="IE87" i="1"/>
  <c r="IF69" i="1"/>
  <c r="IF87" i="1"/>
  <c r="IG69" i="1"/>
  <c r="IG87" i="1"/>
  <c r="IH69" i="1"/>
  <c r="IH87" i="1"/>
  <c r="II69" i="1"/>
  <c r="II87" i="1"/>
  <c r="IJ69" i="1"/>
  <c r="IJ87" i="1"/>
  <c r="IK69" i="1"/>
  <c r="IK87" i="1"/>
  <c r="IL69" i="1"/>
  <c r="IL87" i="1"/>
  <c r="IM69" i="1"/>
  <c r="IM87" i="1"/>
  <c r="IN69" i="1"/>
  <c r="IN87" i="1"/>
  <c r="IO69" i="1"/>
  <c r="IO87" i="1"/>
  <c r="IP69" i="1"/>
  <c r="IP87" i="1"/>
  <c r="IQ69" i="1"/>
  <c r="IQ87" i="1"/>
  <c r="IR69" i="1"/>
  <c r="IR87" i="1"/>
  <c r="IS69" i="1"/>
  <c r="IS87" i="1"/>
  <c r="IT69" i="1"/>
  <c r="IT87" i="1"/>
  <c r="IU69" i="1"/>
  <c r="IU87" i="1"/>
  <c r="IV69" i="1"/>
  <c r="IV87" i="1"/>
  <c r="IW69" i="1"/>
  <c r="IW87" i="1"/>
  <c r="IX69" i="1"/>
  <c r="IX87" i="1"/>
  <c r="IY69" i="1"/>
  <c r="IY87" i="1"/>
  <c r="IZ69" i="1"/>
  <c r="IZ87" i="1"/>
  <c r="JA69" i="1"/>
  <c r="JA87" i="1"/>
  <c r="JB69" i="1"/>
  <c r="JB87" i="1"/>
  <c r="JC69" i="1"/>
  <c r="JC87" i="1"/>
  <c r="JD69" i="1"/>
  <c r="JD87" i="1"/>
  <c r="JE69" i="1"/>
  <c r="JE87" i="1"/>
  <c r="JF69" i="1"/>
  <c r="JF87" i="1"/>
  <c r="JG69" i="1"/>
  <c r="JG87" i="1"/>
  <c r="JH69" i="1"/>
  <c r="JH87" i="1"/>
  <c r="JI69" i="1"/>
  <c r="JI87" i="1"/>
  <c r="JJ69" i="1"/>
  <c r="JJ87" i="1"/>
  <c r="JK69" i="1"/>
  <c r="JK87" i="1"/>
  <c r="JL69" i="1"/>
  <c r="JL87" i="1"/>
  <c r="JM69" i="1"/>
  <c r="JM87" i="1"/>
  <c r="JN69" i="1"/>
  <c r="JN87" i="1"/>
  <c r="JO69" i="1"/>
  <c r="JO87" i="1"/>
  <c r="JP69" i="1"/>
  <c r="JP87" i="1"/>
  <c r="JQ69" i="1"/>
  <c r="JQ87" i="1"/>
  <c r="JR69" i="1"/>
  <c r="JR87" i="1"/>
  <c r="JS69" i="1"/>
  <c r="JS87" i="1"/>
  <c r="JT69" i="1"/>
  <c r="JT87" i="1"/>
  <c r="JU69" i="1"/>
  <c r="JU87" i="1"/>
  <c r="JV69" i="1"/>
  <c r="JV87" i="1"/>
  <c r="JW69" i="1"/>
  <c r="JW87" i="1"/>
  <c r="JX69" i="1"/>
  <c r="JX87" i="1"/>
  <c r="JY69" i="1"/>
  <c r="JY87" i="1"/>
  <c r="JZ69" i="1"/>
  <c r="JZ87" i="1"/>
  <c r="KA69" i="1"/>
  <c r="KA87" i="1"/>
  <c r="KB69" i="1"/>
  <c r="KB87" i="1"/>
  <c r="KC69" i="1"/>
  <c r="KC87" i="1"/>
  <c r="KD69" i="1"/>
  <c r="KD87" i="1"/>
  <c r="KE69" i="1"/>
  <c r="KE87" i="1"/>
  <c r="KF69" i="1"/>
  <c r="KF87" i="1"/>
  <c r="KG69" i="1"/>
  <c r="KG87" i="1"/>
  <c r="KH69" i="1"/>
  <c r="KH87" i="1"/>
  <c r="KI69" i="1"/>
  <c r="KI87" i="1"/>
  <c r="KJ69" i="1"/>
  <c r="KJ87" i="1"/>
  <c r="KK69" i="1"/>
  <c r="KK87" i="1"/>
  <c r="KL69" i="1"/>
  <c r="KL87" i="1"/>
  <c r="KM69" i="1"/>
  <c r="KM87" i="1"/>
  <c r="KN69" i="1"/>
  <c r="KN87" i="1"/>
  <c r="KO69" i="1"/>
  <c r="KO87" i="1"/>
  <c r="KP69" i="1"/>
  <c r="KP87" i="1"/>
  <c r="KQ69" i="1"/>
  <c r="KQ87" i="1"/>
  <c r="KR69" i="1"/>
  <c r="KR87" i="1"/>
  <c r="KS69" i="1"/>
  <c r="KS87" i="1"/>
  <c r="KT69" i="1"/>
  <c r="KT87" i="1"/>
  <c r="KU69" i="1"/>
  <c r="KU87" i="1"/>
  <c r="KV69" i="1"/>
  <c r="KV87" i="1"/>
  <c r="KW69" i="1"/>
  <c r="KW87" i="1"/>
  <c r="KX69" i="1"/>
  <c r="KX87" i="1"/>
  <c r="KY69" i="1"/>
  <c r="KY87" i="1"/>
  <c r="KZ69" i="1"/>
  <c r="KZ87" i="1"/>
  <c r="LA69" i="1"/>
  <c r="LA87" i="1"/>
  <c r="LB69" i="1"/>
  <c r="LB87" i="1"/>
  <c r="LC69" i="1"/>
  <c r="LC87" i="1"/>
  <c r="LD69" i="1"/>
  <c r="LD87" i="1"/>
  <c r="LE69" i="1"/>
  <c r="LE87" i="1"/>
  <c r="LF69" i="1"/>
  <c r="LF87" i="1"/>
  <c r="LG69" i="1"/>
  <c r="LG87" i="1"/>
  <c r="LH69" i="1"/>
  <c r="LH87" i="1"/>
  <c r="LI69" i="1"/>
  <c r="LI87" i="1"/>
  <c r="LJ69" i="1"/>
  <c r="LJ87" i="1"/>
  <c r="LK69" i="1"/>
  <c r="LK87" i="1"/>
  <c r="LL69" i="1"/>
  <c r="LL87" i="1"/>
  <c r="LM69" i="1"/>
  <c r="LM87" i="1"/>
  <c r="LN69" i="1"/>
  <c r="LN87" i="1"/>
  <c r="LO69" i="1"/>
  <c r="LO87" i="1"/>
  <c r="LP69" i="1"/>
  <c r="LP87" i="1"/>
  <c r="LQ69" i="1"/>
  <c r="LQ87" i="1"/>
  <c r="LR69" i="1"/>
  <c r="LR87" i="1"/>
  <c r="LS69" i="1"/>
  <c r="LS87" i="1"/>
  <c r="LT69" i="1"/>
  <c r="LT87" i="1"/>
  <c r="LU69" i="1"/>
  <c r="LU87" i="1"/>
  <c r="LV69" i="1"/>
  <c r="LV87" i="1"/>
  <c r="LW69" i="1"/>
  <c r="LW87" i="1"/>
  <c r="LX69" i="1"/>
  <c r="LX87" i="1"/>
  <c r="LY69" i="1"/>
  <c r="LY87" i="1"/>
  <c r="LZ69" i="1"/>
  <c r="LZ87" i="1"/>
  <c r="MA69" i="1"/>
  <c r="MA87" i="1"/>
  <c r="MB69" i="1"/>
  <c r="MB87" i="1"/>
  <c r="MC69" i="1"/>
  <c r="MC87" i="1"/>
  <c r="MD69" i="1"/>
  <c r="MD87" i="1"/>
  <c r="ME69" i="1"/>
  <c r="ME87" i="1"/>
  <c r="MF69" i="1"/>
  <c r="MF87" i="1"/>
  <c r="MG69" i="1"/>
  <c r="MG87" i="1"/>
  <c r="MH69" i="1"/>
  <c r="MH87" i="1"/>
  <c r="MI69" i="1"/>
  <c r="MI87" i="1"/>
  <c r="MJ69" i="1"/>
  <c r="MJ87" i="1"/>
  <c r="MK69" i="1"/>
  <c r="MK87" i="1"/>
  <c r="ML69" i="1"/>
  <c r="ML87" i="1"/>
  <c r="MM69" i="1"/>
  <c r="MM87" i="1"/>
  <c r="MN69" i="1"/>
  <c r="MN87" i="1"/>
  <c r="MO69" i="1"/>
  <c r="MO87" i="1"/>
  <c r="MP69" i="1"/>
  <c r="MP87" i="1"/>
  <c r="MQ69" i="1"/>
  <c r="MQ87" i="1"/>
  <c r="MR69" i="1"/>
  <c r="MR87" i="1"/>
  <c r="MS69" i="1"/>
  <c r="MS87" i="1"/>
  <c r="MT69" i="1"/>
  <c r="MT87" i="1"/>
  <c r="MU69" i="1"/>
  <c r="MU87" i="1"/>
  <c r="MV69" i="1"/>
  <c r="MV87" i="1"/>
  <c r="MW69" i="1"/>
  <c r="MW87" i="1"/>
  <c r="MX69" i="1"/>
  <c r="MX87" i="1"/>
  <c r="MY69" i="1"/>
  <c r="MY87" i="1"/>
  <c r="MZ69" i="1"/>
  <c r="MZ87" i="1"/>
  <c r="NA69" i="1"/>
  <c r="NA87" i="1"/>
  <c r="NB69" i="1"/>
  <c r="NB87" i="1"/>
  <c r="NC69" i="1"/>
  <c r="NC87" i="1"/>
  <c r="ND69" i="1"/>
  <c r="ND87" i="1"/>
  <c r="NE69" i="1"/>
  <c r="NE87" i="1"/>
  <c r="NF69" i="1"/>
  <c r="NF87" i="1"/>
  <c r="NG69" i="1"/>
  <c r="NG87" i="1"/>
  <c r="NH69" i="1"/>
  <c r="NH87" i="1"/>
  <c r="NI69" i="1"/>
  <c r="NI87" i="1"/>
  <c r="NJ69" i="1"/>
  <c r="NJ87" i="1"/>
  <c r="NK69" i="1"/>
  <c r="NK87" i="1"/>
  <c r="NL69" i="1"/>
  <c r="NL87" i="1"/>
  <c r="NM69" i="1"/>
  <c r="NM87" i="1"/>
  <c r="NN69" i="1"/>
  <c r="NN87" i="1"/>
  <c r="NO69" i="1"/>
  <c r="NO87" i="1"/>
  <c r="NP69" i="1"/>
  <c r="NP87" i="1"/>
  <c r="NQ69" i="1"/>
  <c r="NQ87" i="1"/>
  <c r="NR69" i="1"/>
  <c r="NR87" i="1"/>
  <c r="NS69" i="1"/>
  <c r="NS87" i="1"/>
  <c r="NT69" i="1"/>
  <c r="NT87" i="1"/>
  <c r="NU69" i="1"/>
  <c r="NU87" i="1"/>
  <c r="NV69" i="1"/>
  <c r="NV87" i="1"/>
  <c r="NW69" i="1"/>
  <c r="NW87" i="1"/>
  <c r="NX69" i="1"/>
  <c r="NX87" i="1"/>
  <c r="NY69" i="1"/>
  <c r="NY87" i="1"/>
  <c r="NZ69" i="1"/>
  <c r="NZ87" i="1"/>
  <c r="OA69" i="1"/>
  <c r="OA87" i="1"/>
  <c r="OB69" i="1"/>
  <c r="OB87" i="1"/>
  <c r="OC69" i="1"/>
  <c r="OC87" i="1"/>
  <c r="OD69" i="1"/>
  <c r="OD87" i="1"/>
  <c r="OE69" i="1"/>
  <c r="OE87" i="1"/>
  <c r="OF69" i="1"/>
  <c r="OF87" i="1"/>
  <c r="OG69" i="1"/>
  <c r="OG87" i="1"/>
  <c r="OH69" i="1"/>
  <c r="OH87" i="1"/>
  <c r="OI69" i="1"/>
  <c r="OI87" i="1"/>
  <c r="OJ69" i="1"/>
  <c r="OJ87" i="1"/>
  <c r="OK69" i="1"/>
  <c r="OK87" i="1"/>
  <c r="OL69" i="1"/>
  <c r="OL87" i="1"/>
  <c r="OM69" i="1"/>
  <c r="OM87" i="1"/>
  <c r="ON69" i="1"/>
  <c r="ON87" i="1"/>
  <c r="OO69" i="1"/>
  <c r="OO87" i="1"/>
  <c r="OP69" i="1"/>
  <c r="OP87" i="1"/>
  <c r="OQ69" i="1"/>
  <c r="OQ87" i="1"/>
  <c r="OR69" i="1"/>
  <c r="OR87" i="1"/>
  <c r="OS69" i="1"/>
  <c r="OS87" i="1"/>
  <c r="OT69" i="1"/>
  <c r="OT87" i="1"/>
  <c r="OU69" i="1"/>
  <c r="OU87" i="1"/>
  <c r="OV69" i="1"/>
  <c r="OV87" i="1"/>
  <c r="OW69" i="1"/>
  <c r="OW87" i="1"/>
  <c r="OX69" i="1"/>
  <c r="OX87" i="1"/>
  <c r="OY69" i="1"/>
  <c r="OY87" i="1"/>
  <c r="OZ69" i="1"/>
  <c r="OZ87" i="1"/>
  <c r="PA69" i="1"/>
  <c r="PA87" i="1"/>
  <c r="PB69" i="1"/>
  <c r="PB87" i="1"/>
  <c r="PC69" i="1"/>
  <c r="PC87" i="1"/>
  <c r="PD69" i="1"/>
  <c r="PD87" i="1"/>
  <c r="PE69" i="1"/>
  <c r="PE87" i="1"/>
  <c r="PF69" i="1"/>
  <c r="PF87" i="1"/>
  <c r="PG69" i="1"/>
  <c r="PG87" i="1"/>
  <c r="PH69" i="1"/>
  <c r="PH87" i="1"/>
  <c r="PI69" i="1"/>
  <c r="PI87" i="1"/>
  <c r="PJ69" i="1"/>
  <c r="PJ87" i="1"/>
  <c r="PK69" i="1"/>
  <c r="PK87" i="1"/>
  <c r="PL69" i="1"/>
  <c r="PL87" i="1"/>
  <c r="PM69" i="1"/>
  <c r="PM87" i="1"/>
  <c r="PN69" i="1"/>
  <c r="PN87" i="1"/>
  <c r="PO69" i="1"/>
  <c r="PO87" i="1"/>
  <c r="PP69" i="1"/>
  <c r="PP87" i="1"/>
  <c r="PQ69" i="1"/>
  <c r="PQ87" i="1"/>
  <c r="PR69" i="1"/>
  <c r="PR87" i="1"/>
  <c r="PS69" i="1"/>
  <c r="PS87" i="1"/>
  <c r="PT69" i="1"/>
  <c r="PT87" i="1"/>
  <c r="PU69" i="1"/>
  <c r="PU87" i="1"/>
  <c r="PV69" i="1"/>
  <c r="PV87" i="1"/>
  <c r="PW69" i="1"/>
  <c r="PW87" i="1"/>
  <c r="PX69" i="1"/>
  <c r="PX87" i="1"/>
  <c r="PY69" i="1"/>
  <c r="PY87" i="1"/>
  <c r="PZ69" i="1"/>
  <c r="PZ87" i="1"/>
  <c r="QA69" i="1"/>
  <c r="QA87" i="1"/>
  <c r="QB69" i="1"/>
  <c r="QB87" i="1"/>
  <c r="QC69" i="1"/>
  <c r="QC87" i="1"/>
  <c r="QD69" i="1"/>
  <c r="QD87" i="1"/>
  <c r="QE69" i="1"/>
  <c r="QE87" i="1"/>
  <c r="QF69" i="1"/>
  <c r="QF87" i="1"/>
  <c r="QG69" i="1"/>
  <c r="QG87" i="1"/>
  <c r="QH69" i="1"/>
  <c r="QH87" i="1"/>
  <c r="QI69" i="1"/>
  <c r="QI87" i="1"/>
  <c r="QJ69" i="1"/>
  <c r="QJ87" i="1"/>
  <c r="QK69" i="1"/>
  <c r="QK87" i="1"/>
  <c r="QL69" i="1"/>
  <c r="QL87" i="1"/>
  <c r="QM69" i="1"/>
  <c r="QM87" i="1"/>
  <c r="QN69" i="1"/>
  <c r="QN87" i="1"/>
  <c r="QO69" i="1"/>
  <c r="QO87" i="1"/>
  <c r="QP69" i="1"/>
  <c r="QP87" i="1"/>
  <c r="QQ69" i="1"/>
  <c r="QQ87" i="1"/>
  <c r="QR69" i="1"/>
  <c r="QR87" i="1"/>
  <c r="QS69" i="1"/>
  <c r="QS87" i="1"/>
  <c r="QT69" i="1"/>
  <c r="QT87" i="1"/>
  <c r="QU69" i="1"/>
  <c r="QU87" i="1"/>
  <c r="QV69" i="1"/>
  <c r="QV87" i="1"/>
  <c r="QW69" i="1"/>
  <c r="QW87" i="1"/>
  <c r="QX69" i="1"/>
  <c r="QX87" i="1"/>
  <c r="QY69" i="1"/>
  <c r="QY87" i="1"/>
  <c r="QZ69" i="1"/>
  <c r="QZ87" i="1"/>
  <c r="RA69" i="1"/>
  <c r="RA87" i="1"/>
  <c r="RB69" i="1"/>
  <c r="RB87" i="1"/>
  <c r="RC69" i="1"/>
  <c r="RC87" i="1"/>
  <c r="RD69" i="1"/>
  <c r="RD87" i="1"/>
  <c r="RE69" i="1"/>
  <c r="RE87" i="1"/>
  <c r="RF69" i="1"/>
  <c r="RF87" i="1"/>
  <c r="RG69" i="1"/>
  <c r="RG87" i="1"/>
  <c r="RH69" i="1"/>
  <c r="RH87" i="1"/>
  <c r="RI69" i="1"/>
  <c r="RI87" i="1"/>
  <c r="RJ69" i="1"/>
  <c r="RJ87" i="1"/>
  <c r="RK69" i="1"/>
  <c r="RK87" i="1"/>
  <c r="RL69" i="1"/>
  <c r="RL87" i="1"/>
  <c r="RM69" i="1"/>
  <c r="RM87" i="1"/>
  <c r="RN69" i="1"/>
  <c r="RN87" i="1"/>
  <c r="RO69" i="1"/>
  <c r="RO87" i="1"/>
  <c r="RP69" i="1"/>
  <c r="RP87" i="1"/>
  <c r="RQ69" i="1"/>
  <c r="RQ87" i="1"/>
  <c r="RR69" i="1"/>
  <c r="RR87" i="1"/>
  <c r="RS69" i="1"/>
  <c r="RS87" i="1"/>
  <c r="RT69" i="1"/>
  <c r="RT87" i="1"/>
  <c r="RU69" i="1"/>
  <c r="RU87" i="1"/>
  <c r="RV69" i="1"/>
  <c r="RV87" i="1"/>
  <c r="RW69" i="1"/>
  <c r="RW87" i="1"/>
  <c r="RX69" i="1"/>
  <c r="RX87" i="1"/>
  <c r="RY69" i="1"/>
  <c r="RY87" i="1"/>
  <c r="RZ69" i="1"/>
  <c r="RZ87" i="1"/>
  <c r="SA69" i="1"/>
  <c r="SA87" i="1"/>
  <c r="SB69" i="1"/>
  <c r="SB87" i="1"/>
  <c r="SC69" i="1"/>
  <c r="SC87" i="1"/>
  <c r="SD69" i="1"/>
  <c r="SD87" i="1"/>
  <c r="SE69" i="1"/>
  <c r="SE87" i="1"/>
  <c r="SF69" i="1"/>
  <c r="SF87" i="1"/>
  <c r="SG69" i="1"/>
  <c r="SG87" i="1"/>
  <c r="SH69" i="1"/>
  <c r="SH87" i="1"/>
  <c r="SI69" i="1"/>
  <c r="SI87" i="1"/>
  <c r="SJ69" i="1"/>
  <c r="SJ87" i="1"/>
  <c r="SK69" i="1"/>
  <c r="SK87" i="1"/>
  <c r="SL69" i="1"/>
  <c r="SL87" i="1"/>
  <c r="SM69" i="1"/>
  <c r="SM87" i="1"/>
  <c r="SN69" i="1"/>
  <c r="SN87" i="1"/>
  <c r="SO69" i="1"/>
  <c r="SO87" i="1"/>
  <c r="SP69" i="1"/>
  <c r="SP87" i="1"/>
  <c r="SQ69" i="1"/>
  <c r="SQ87" i="1"/>
  <c r="SR69" i="1"/>
  <c r="SR87" i="1"/>
  <c r="SS69" i="1"/>
  <c r="SS87" i="1"/>
  <c r="ST69" i="1"/>
  <c r="ST87" i="1"/>
  <c r="SU69" i="1"/>
  <c r="SU87" i="1"/>
  <c r="SV69" i="1"/>
  <c r="SV87" i="1"/>
  <c r="SW69" i="1"/>
  <c r="SW87" i="1"/>
  <c r="SX69" i="1"/>
  <c r="SX87" i="1"/>
  <c r="SY69" i="1"/>
  <c r="SY87" i="1"/>
  <c r="SZ69" i="1"/>
  <c r="SZ87" i="1"/>
  <c r="TA69" i="1"/>
  <c r="TA87" i="1"/>
  <c r="TB69" i="1"/>
  <c r="TB87" i="1"/>
  <c r="TC69" i="1"/>
  <c r="TC87" i="1"/>
  <c r="TD69" i="1"/>
  <c r="TD87" i="1"/>
  <c r="TE69" i="1"/>
  <c r="TE87" i="1"/>
  <c r="TF69" i="1"/>
  <c r="TF87" i="1"/>
  <c r="TG69" i="1"/>
  <c r="TG87" i="1"/>
  <c r="TH69" i="1"/>
  <c r="TH87" i="1"/>
  <c r="TI69" i="1"/>
  <c r="TI87" i="1"/>
  <c r="TJ69" i="1"/>
  <c r="TJ87" i="1"/>
  <c r="TK69" i="1"/>
  <c r="TK87" i="1"/>
  <c r="TL69" i="1"/>
  <c r="TL87" i="1"/>
  <c r="TM69" i="1"/>
  <c r="TM87" i="1"/>
  <c r="TN69" i="1"/>
  <c r="TN87" i="1"/>
  <c r="TO69" i="1"/>
  <c r="TO87" i="1"/>
  <c r="TP69" i="1"/>
  <c r="TP87" i="1"/>
  <c r="TQ69" i="1"/>
  <c r="TQ87" i="1"/>
  <c r="TR69" i="1"/>
  <c r="TR87" i="1"/>
  <c r="TS69" i="1"/>
  <c r="TS87" i="1"/>
  <c r="TT69" i="1"/>
  <c r="TT87" i="1"/>
  <c r="TU69" i="1"/>
  <c r="TU87" i="1"/>
  <c r="TV69" i="1"/>
  <c r="TV87" i="1"/>
  <c r="TW69" i="1"/>
  <c r="TW87" i="1"/>
  <c r="TX69" i="1"/>
  <c r="TX87" i="1"/>
  <c r="TY69" i="1"/>
  <c r="TY87" i="1"/>
  <c r="TZ69" i="1"/>
  <c r="TZ87" i="1"/>
  <c r="UA69" i="1"/>
  <c r="UA87" i="1"/>
  <c r="UB69" i="1"/>
  <c r="UB87" i="1"/>
  <c r="UC69" i="1"/>
  <c r="UC87" i="1"/>
  <c r="UD69" i="1"/>
  <c r="UD87" i="1"/>
  <c r="UE69" i="1"/>
  <c r="UE87" i="1"/>
  <c r="UF69" i="1"/>
  <c r="UF87" i="1"/>
  <c r="UG69" i="1"/>
  <c r="UG87" i="1"/>
  <c r="UH69" i="1"/>
  <c r="UH87" i="1"/>
  <c r="UI69" i="1"/>
  <c r="UI87" i="1"/>
  <c r="UJ69" i="1"/>
  <c r="UJ87" i="1"/>
  <c r="UK69" i="1"/>
  <c r="UK87" i="1"/>
  <c r="UL69" i="1"/>
  <c r="UL87" i="1"/>
  <c r="UM69" i="1"/>
  <c r="UM87" i="1"/>
  <c r="UN69" i="1"/>
  <c r="UN87" i="1"/>
  <c r="UO69" i="1"/>
  <c r="UO87" i="1"/>
  <c r="UP69" i="1"/>
  <c r="UP87" i="1"/>
  <c r="UQ69" i="1"/>
  <c r="UQ87" i="1"/>
  <c r="UR69" i="1"/>
  <c r="UR87" i="1"/>
  <c r="US69" i="1"/>
  <c r="US87" i="1"/>
  <c r="UT69" i="1"/>
  <c r="UT87" i="1"/>
  <c r="UU69" i="1"/>
  <c r="UU87" i="1"/>
  <c r="UV69" i="1"/>
  <c r="UV87" i="1"/>
  <c r="UW69" i="1"/>
  <c r="UW87" i="1"/>
  <c r="UX69" i="1"/>
  <c r="UX87" i="1"/>
  <c r="UY69" i="1"/>
  <c r="UY87" i="1"/>
  <c r="UZ69" i="1"/>
  <c r="UZ87" i="1"/>
  <c r="VA69" i="1"/>
  <c r="VA87" i="1"/>
  <c r="VB69" i="1"/>
  <c r="VB87" i="1"/>
  <c r="VC69" i="1"/>
  <c r="VC87" i="1"/>
  <c r="VD69" i="1"/>
  <c r="VD87" i="1"/>
  <c r="VE69" i="1"/>
  <c r="VE87" i="1"/>
  <c r="VF69" i="1"/>
  <c r="VF87" i="1"/>
  <c r="VG69" i="1"/>
  <c r="VG87" i="1"/>
  <c r="VH69" i="1"/>
  <c r="VH87" i="1"/>
  <c r="VI69" i="1"/>
  <c r="VI87" i="1"/>
  <c r="VJ69" i="1"/>
  <c r="VJ87" i="1"/>
  <c r="VK69" i="1"/>
  <c r="VK87" i="1"/>
  <c r="VL69" i="1"/>
  <c r="VL87" i="1"/>
  <c r="VM69" i="1"/>
  <c r="VM87" i="1"/>
  <c r="VN69" i="1"/>
  <c r="VN87" i="1"/>
  <c r="VO69" i="1"/>
  <c r="VO87" i="1"/>
  <c r="VP69" i="1"/>
  <c r="VP87" i="1"/>
  <c r="VQ69" i="1"/>
  <c r="VQ87" i="1"/>
  <c r="VR69" i="1"/>
  <c r="VR87" i="1"/>
  <c r="VS69" i="1"/>
  <c r="VS87" i="1"/>
  <c r="VT69" i="1"/>
  <c r="VT87" i="1"/>
  <c r="VU69" i="1"/>
  <c r="VU87" i="1"/>
  <c r="VV69" i="1"/>
  <c r="VV87" i="1"/>
  <c r="VW69" i="1"/>
  <c r="VW87" i="1"/>
  <c r="VX69" i="1"/>
  <c r="VX87" i="1"/>
  <c r="VY69" i="1"/>
  <c r="VY87" i="1"/>
  <c r="VZ69" i="1"/>
  <c r="VZ87" i="1"/>
  <c r="WA69" i="1"/>
  <c r="WA87" i="1"/>
  <c r="WB69" i="1"/>
  <c r="WB87" i="1"/>
  <c r="WC69" i="1"/>
  <c r="WC87" i="1"/>
  <c r="WD69" i="1"/>
  <c r="WD87" i="1"/>
  <c r="WE69" i="1"/>
  <c r="WE87" i="1"/>
  <c r="WF69" i="1"/>
  <c r="WF87" i="1"/>
  <c r="WG69" i="1"/>
  <c r="WG87" i="1"/>
  <c r="WH69" i="1"/>
  <c r="WH87" i="1"/>
  <c r="WI69" i="1"/>
  <c r="WI87" i="1"/>
  <c r="WJ69" i="1"/>
  <c r="WJ87" i="1"/>
  <c r="WK69" i="1"/>
  <c r="WK87" i="1"/>
  <c r="WL69" i="1"/>
  <c r="WL87" i="1"/>
  <c r="WM69" i="1"/>
  <c r="WM87" i="1"/>
  <c r="WN69" i="1"/>
  <c r="WN87" i="1"/>
  <c r="WO69" i="1"/>
  <c r="WO87" i="1"/>
  <c r="WP69" i="1"/>
  <c r="WP87" i="1"/>
  <c r="WQ69" i="1"/>
  <c r="WQ87" i="1"/>
  <c r="WR69" i="1"/>
  <c r="WR87" i="1"/>
  <c r="WS69" i="1"/>
  <c r="WS87" i="1"/>
  <c r="WT69" i="1"/>
  <c r="WT87" i="1"/>
  <c r="WU69" i="1"/>
  <c r="WU87" i="1"/>
  <c r="WV69" i="1"/>
  <c r="WV87" i="1"/>
  <c r="WW69" i="1"/>
  <c r="WW87" i="1"/>
  <c r="WX69" i="1"/>
  <c r="WX87" i="1"/>
  <c r="WY69" i="1"/>
  <c r="WY87" i="1"/>
  <c r="WZ69" i="1"/>
  <c r="WZ87" i="1"/>
  <c r="XA69" i="1"/>
  <c r="XA87" i="1"/>
  <c r="XB69" i="1"/>
  <c r="XB87" i="1"/>
  <c r="XC69" i="1"/>
  <c r="XC87" i="1"/>
  <c r="XD69" i="1"/>
  <c r="XD87" i="1"/>
  <c r="XE69" i="1"/>
  <c r="XE87" i="1"/>
  <c r="XF69" i="1"/>
  <c r="XF87" i="1"/>
  <c r="XG69" i="1"/>
  <c r="XG87" i="1"/>
  <c r="XH69" i="1"/>
  <c r="XH87" i="1"/>
  <c r="XI69" i="1"/>
  <c r="XI87" i="1"/>
  <c r="XJ69" i="1"/>
  <c r="XJ87" i="1"/>
  <c r="XK69" i="1"/>
  <c r="XK87" i="1"/>
  <c r="XL69" i="1"/>
  <c r="XL87" i="1"/>
  <c r="XM69" i="1"/>
  <c r="XM87" i="1"/>
  <c r="XN69" i="1"/>
  <c r="XN87" i="1"/>
  <c r="XO69" i="1"/>
  <c r="XO87" i="1"/>
  <c r="XP69" i="1"/>
  <c r="XP87" i="1"/>
  <c r="XQ69" i="1"/>
  <c r="XQ87" i="1"/>
  <c r="XR69" i="1"/>
  <c r="XR87" i="1"/>
  <c r="XS69" i="1"/>
  <c r="XS87" i="1"/>
  <c r="XT69" i="1"/>
  <c r="XT87" i="1"/>
  <c r="XU69" i="1"/>
  <c r="XU87" i="1"/>
  <c r="XV69" i="1"/>
  <c r="XV87" i="1"/>
  <c r="XW69" i="1"/>
  <c r="XW87" i="1"/>
  <c r="XX69" i="1"/>
  <c r="XX87" i="1"/>
  <c r="XY69" i="1"/>
  <c r="XY87" i="1"/>
  <c r="XZ69" i="1"/>
  <c r="XZ87" i="1"/>
  <c r="YA69" i="1"/>
  <c r="YA87" i="1"/>
  <c r="YB69" i="1"/>
  <c r="YB87" i="1"/>
  <c r="YC69" i="1"/>
  <c r="YC87" i="1"/>
  <c r="YD69" i="1"/>
  <c r="YD87" i="1"/>
  <c r="YE69" i="1"/>
  <c r="YE87" i="1"/>
  <c r="YF69" i="1"/>
  <c r="YF87" i="1"/>
  <c r="YG69" i="1"/>
  <c r="YG87" i="1"/>
  <c r="YH69" i="1"/>
  <c r="YH87" i="1"/>
  <c r="YI69" i="1"/>
  <c r="YI87" i="1"/>
  <c r="YJ69" i="1"/>
  <c r="YJ87" i="1"/>
  <c r="YK69" i="1"/>
  <c r="YK87" i="1"/>
  <c r="YL69" i="1"/>
  <c r="YL87" i="1"/>
  <c r="YM69" i="1"/>
  <c r="YM87" i="1"/>
  <c r="YN69" i="1"/>
  <c r="YN87" i="1"/>
  <c r="YO69" i="1"/>
  <c r="YO87" i="1"/>
  <c r="YP69" i="1"/>
  <c r="YP87" i="1"/>
  <c r="YQ69" i="1"/>
  <c r="YQ87" i="1"/>
  <c r="YR69" i="1"/>
  <c r="YR87" i="1"/>
  <c r="YS69" i="1"/>
  <c r="YS87" i="1"/>
  <c r="YT69" i="1"/>
  <c r="YT87" i="1"/>
  <c r="YU69" i="1"/>
  <c r="YU87" i="1"/>
  <c r="YV69" i="1"/>
  <c r="YV87" i="1"/>
  <c r="YW69" i="1"/>
  <c r="YW87" i="1"/>
  <c r="YX69" i="1"/>
  <c r="YX87" i="1"/>
  <c r="YY69" i="1"/>
  <c r="YY87" i="1"/>
  <c r="YZ69" i="1"/>
  <c r="YZ87" i="1"/>
  <c r="ZA69" i="1"/>
  <c r="ZA87" i="1"/>
  <c r="ZB69" i="1"/>
  <c r="ZB87" i="1"/>
  <c r="ZC69" i="1"/>
  <c r="ZC87" i="1"/>
  <c r="ZD69" i="1"/>
  <c r="ZD87" i="1"/>
  <c r="ZE69" i="1"/>
  <c r="ZE87" i="1"/>
  <c r="ZF69" i="1"/>
  <c r="ZF87" i="1"/>
  <c r="ZG69" i="1"/>
  <c r="ZG87" i="1"/>
  <c r="ZH69" i="1"/>
  <c r="ZH87" i="1"/>
  <c r="ZI69" i="1"/>
  <c r="ZI87" i="1"/>
  <c r="ZJ69" i="1"/>
  <c r="ZJ87" i="1"/>
  <c r="ZK69" i="1"/>
  <c r="ZK87" i="1"/>
  <c r="ZL69" i="1"/>
  <c r="ZL87" i="1"/>
  <c r="ZM69" i="1"/>
  <c r="ZM87" i="1"/>
  <c r="ZN69" i="1"/>
  <c r="ZN87" i="1"/>
  <c r="ZO69" i="1"/>
  <c r="ZO87" i="1"/>
  <c r="ZP69" i="1"/>
  <c r="ZP87" i="1"/>
  <c r="ZQ69" i="1"/>
  <c r="ZQ87" i="1"/>
  <c r="ZR69" i="1"/>
  <c r="ZR87" i="1"/>
  <c r="ZS69" i="1"/>
  <c r="ZS87" i="1"/>
  <c r="ZT69" i="1"/>
  <c r="ZT87" i="1"/>
  <c r="ZU69" i="1"/>
  <c r="ZU87" i="1"/>
  <c r="ZV69" i="1"/>
  <c r="ZV87" i="1"/>
  <c r="ZW69" i="1"/>
  <c r="ZW87" i="1"/>
  <c r="ZX69" i="1"/>
  <c r="ZX87" i="1"/>
  <c r="ZY69" i="1"/>
  <c r="ZY87" i="1"/>
  <c r="ZZ69" i="1"/>
  <c r="ZZ87" i="1"/>
  <c r="AAA69" i="1"/>
  <c r="AAA87" i="1"/>
  <c r="AAB69" i="1"/>
  <c r="AAB87" i="1"/>
  <c r="AAC69" i="1"/>
  <c r="AAC87" i="1"/>
  <c r="AAD69" i="1"/>
  <c r="AAD87" i="1"/>
  <c r="AAE69" i="1"/>
  <c r="AAE87" i="1"/>
  <c r="AAF69" i="1"/>
  <c r="AAF87" i="1"/>
  <c r="AAG69" i="1"/>
  <c r="AAG87" i="1"/>
  <c r="AAH69" i="1"/>
  <c r="AAH87" i="1"/>
  <c r="AAI69" i="1"/>
  <c r="AAI87" i="1"/>
  <c r="AAJ69" i="1"/>
  <c r="AAJ87" i="1"/>
  <c r="AAK69" i="1"/>
  <c r="AAK87" i="1"/>
  <c r="AAL69" i="1"/>
  <c r="AAL87" i="1"/>
  <c r="AAM69" i="1"/>
  <c r="AAM87" i="1"/>
  <c r="AAN69" i="1"/>
  <c r="AAN87" i="1"/>
  <c r="AAO69" i="1"/>
  <c r="AAO87" i="1"/>
  <c r="AAP69" i="1"/>
  <c r="AAP87" i="1"/>
  <c r="AAQ69" i="1"/>
  <c r="AAQ87" i="1"/>
  <c r="AAR69" i="1"/>
  <c r="AAR87" i="1"/>
  <c r="AAS69" i="1"/>
  <c r="AAS87" i="1"/>
  <c r="AAT69" i="1"/>
  <c r="AAT87" i="1"/>
  <c r="AAU69" i="1"/>
  <c r="AAU87" i="1"/>
  <c r="AAV69" i="1"/>
  <c r="AAV87" i="1"/>
  <c r="AAW69" i="1"/>
  <c r="AAW87" i="1"/>
  <c r="AAX69" i="1"/>
  <c r="AAX87" i="1"/>
  <c r="AAY69" i="1"/>
  <c r="AAY87" i="1"/>
  <c r="AAZ69" i="1"/>
  <c r="AAZ87" i="1"/>
  <c r="ABA69" i="1"/>
  <c r="ABA87" i="1"/>
  <c r="ABB69" i="1"/>
  <c r="ABB87" i="1"/>
  <c r="ABC69" i="1"/>
  <c r="ABC87" i="1"/>
  <c r="ABD69" i="1"/>
  <c r="ABD87" i="1"/>
  <c r="ABE69" i="1"/>
  <c r="ABE87" i="1"/>
  <c r="ABF69" i="1"/>
  <c r="ABF87" i="1"/>
  <c r="ABG69" i="1"/>
  <c r="ABG87" i="1"/>
  <c r="ABH69" i="1"/>
  <c r="ABH87" i="1"/>
  <c r="ABI69" i="1"/>
  <c r="ABI87" i="1"/>
  <c r="ABJ69" i="1"/>
  <c r="ABJ87" i="1"/>
  <c r="ABK69" i="1"/>
  <c r="ABK87" i="1"/>
  <c r="ABL69" i="1"/>
  <c r="ABL87" i="1"/>
  <c r="ABM69" i="1"/>
  <c r="ABM87" i="1"/>
  <c r="ABN69" i="1"/>
  <c r="ABN87" i="1"/>
  <c r="ABO69" i="1"/>
  <c r="ABO87" i="1"/>
  <c r="ABP69" i="1"/>
  <c r="ABP87" i="1"/>
  <c r="ABQ69" i="1"/>
  <c r="ABQ87" i="1"/>
  <c r="ABR69" i="1"/>
  <c r="ABR87" i="1"/>
  <c r="ABS69" i="1"/>
  <c r="ABS87" i="1"/>
  <c r="ABT69" i="1"/>
  <c r="ABT87" i="1"/>
  <c r="ABU69" i="1"/>
  <c r="ABU87" i="1"/>
  <c r="ABV69" i="1"/>
  <c r="ABV87" i="1"/>
  <c r="ABW69" i="1"/>
  <c r="ABW87" i="1"/>
  <c r="ABX69" i="1"/>
  <c r="ABX87" i="1"/>
  <c r="ABY69" i="1"/>
  <c r="ABY87" i="1"/>
  <c r="ABZ69" i="1"/>
  <c r="ABZ87" i="1"/>
  <c r="ACA69" i="1"/>
  <c r="ACA87" i="1"/>
  <c r="ACB69" i="1"/>
  <c r="ACB87" i="1"/>
  <c r="ACC69" i="1"/>
  <c r="ACC87" i="1"/>
  <c r="ACD69" i="1"/>
  <c r="ACD87" i="1"/>
  <c r="ACE69" i="1"/>
  <c r="ACE87" i="1"/>
  <c r="ACF69" i="1"/>
  <c r="ACF87" i="1"/>
  <c r="ACG69" i="1"/>
  <c r="ACG87" i="1"/>
  <c r="ACH69" i="1"/>
  <c r="ACH87" i="1"/>
  <c r="ACI69" i="1"/>
  <c r="ACI87" i="1"/>
  <c r="ACJ69" i="1"/>
  <c r="ACJ87" i="1"/>
  <c r="ACK69" i="1"/>
  <c r="ACK87" i="1"/>
  <c r="ACL69" i="1"/>
  <c r="ACL87" i="1"/>
  <c r="ACM69" i="1"/>
  <c r="ACM87" i="1"/>
  <c r="ACN69" i="1"/>
  <c r="ACN87" i="1"/>
  <c r="ACO69" i="1"/>
  <c r="ACO87" i="1"/>
  <c r="ACP69" i="1"/>
  <c r="ACP87" i="1"/>
  <c r="ACQ69" i="1"/>
  <c r="ACQ87" i="1"/>
  <c r="ACR69" i="1"/>
  <c r="ACR87" i="1"/>
  <c r="ACS69" i="1"/>
  <c r="ACS87" i="1"/>
  <c r="ACT69" i="1"/>
  <c r="ACT87" i="1"/>
  <c r="ACU69" i="1"/>
  <c r="ACU87" i="1"/>
  <c r="ACV69" i="1"/>
  <c r="ACV87" i="1"/>
  <c r="ACW69" i="1"/>
  <c r="ACW87" i="1"/>
  <c r="ACX69" i="1"/>
  <c r="ACX87" i="1"/>
  <c r="ACY69" i="1"/>
  <c r="ACY87" i="1"/>
  <c r="ACZ69" i="1"/>
  <c r="ACZ87" i="1"/>
  <c r="ADA69" i="1"/>
  <c r="ADA87" i="1"/>
  <c r="ADB69" i="1"/>
  <c r="ADB87" i="1"/>
  <c r="ADC69" i="1"/>
  <c r="ADC87" i="1"/>
  <c r="ADD69" i="1"/>
  <c r="ADD87" i="1"/>
  <c r="ADE69" i="1"/>
  <c r="ADE87" i="1"/>
  <c r="ADF69" i="1"/>
  <c r="ADF87" i="1"/>
  <c r="ADG69" i="1"/>
  <c r="ADG87" i="1"/>
  <c r="ADH69" i="1"/>
  <c r="ADH87" i="1"/>
  <c r="ADI69" i="1"/>
  <c r="ADI87" i="1"/>
  <c r="ADJ69" i="1"/>
  <c r="ADJ87" i="1"/>
  <c r="ADK69" i="1"/>
  <c r="ADK87" i="1"/>
  <c r="ADL69" i="1"/>
  <c r="ADL87" i="1"/>
  <c r="ADM69" i="1"/>
  <c r="ADM87" i="1"/>
  <c r="ADN69" i="1"/>
  <c r="ADN87" i="1"/>
  <c r="ADO69" i="1"/>
  <c r="ADO87" i="1"/>
  <c r="ADP69" i="1"/>
  <c r="ADP87" i="1"/>
  <c r="ADQ69" i="1"/>
  <c r="ADQ87" i="1"/>
  <c r="ADR69" i="1"/>
  <c r="ADR87" i="1"/>
  <c r="ADS69" i="1"/>
  <c r="ADS87" i="1"/>
  <c r="ADT69" i="1"/>
  <c r="ADT87" i="1"/>
  <c r="ADU69" i="1"/>
  <c r="ADU87" i="1"/>
  <c r="ADV69" i="1"/>
  <c r="ADV87" i="1"/>
  <c r="ADW69" i="1"/>
  <c r="ADW87" i="1"/>
  <c r="ADX69" i="1"/>
  <c r="ADX87" i="1"/>
  <c r="ADY69" i="1"/>
  <c r="ADY87" i="1"/>
  <c r="ADZ69" i="1"/>
  <c r="ADZ87" i="1"/>
  <c r="AEA69" i="1"/>
  <c r="AEA87" i="1"/>
  <c r="AEB69" i="1"/>
  <c r="AEB87" i="1"/>
  <c r="AEC69" i="1"/>
  <c r="AEC87" i="1"/>
  <c r="AED69" i="1"/>
  <c r="AED87" i="1"/>
  <c r="AEE69" i="1"/>
  <c r="AEE87" i="1"/>
  <c r="AEF69" i="1"/>
  <c r="AEF87" i="1"/>
  <c r="AEG69" i="1"/>
  <c r="AEG87" i="1"/>
  <c r="AEH69" i="1"/>
  <c r="AEH87" i="1"/>
  <c r="AEI69" i="1"/>
  <c r="AEI87" i="1"/>
  <c r="AEJ69" i="1"/>
  <c r="AEJ87" i="1"/>
  <c r="AEK69" i="1"/>
  <c r="AEK87" i="1"/>
  <c r="AEL69" i="1"/>
  <c r="AEL87" i="1"/>
  <c r="AEM69" i="1"/>
  <c r="AEM87" i="1"/>
  <c r="AEN69" i="1"/>
  <c r="AEN87" i="1"/>
  <c r="AEO69" i="1"/>
  <c r="AEO87" i="1"/>
  <c r="AEP69" i="1"/>
  <c r="AEP87" i="1"/>
  <c r="AEQ69" i="1"/>
  <c r="AEQ87" i="1"/>
  <c r="AER69" i="1"/>
  <c r="AER87" i="1"/>
  <c r="AES69" i="1"/>
  <c r="AES87" i="1"/>
  <c r="AET69" i="1"/>
  <c r="AET87" i="1"/>
  <c r="AEU69" i="1"/>
  <c r="AEU87" i="1"/>
  <c r="AEV69" i="1"/>
  <c r="AEV87" i="1"/>
  <c r="AEW69" i="1"/>
  <c r="AEW87" i="1"/>
  <c r="AEX69" i="1"/>
  <c r="AEX87" i="1"/>
  <c r="AEY69" i="1"/>
  <c r="AEY87" i="1"/>
  <c r="AEZ69" i="1"/>
  <c r="AEZ87" i="1"/>
  <c r="AFA69" i="1"/>
  <c r="AFA87" i="1"/>
  <c r="AFB69" i="1"/>
  <c r="AFB87" i="1"/>
  <c r="AFC69" i="1"/>
  <c r="AFC87" i="1"/>
  <c r="AFD69" i="1"/>
  <c r="AFD87" i="1"/>
  <c r="AFE69" i="1"/>
  <c r="AFE87" i="1"/>
  <c r="AFF69" i="1"/>
  <c r="AFF87" i="1"/>
  <c r="AFG69" i="1"/>
  <c r="AFG87" i="1"/>
  <c r="AFH69" i="1"/>
  <c r="AFH87" i="1"/>
  <c r="AFI69" i="1"/>
  <c r="AFI87" i="1"/>
  <c r="AFJ69" i="1"/>
  <c r="AFJ87" i="1"/>
  <c r="AFK69" i="1"/>
  <c r="AFK87" i="1"/>
  <c r="AFL69" i="1"/>
  <c r="AFL87" i="1"/>
  <c r="AFM69" i="1"/>
  <c r="AFM87" i="1"/>
  <c r="AFN69" i="1"/>
  <c r="AFN87" i="1"/>
  <c r="AFO69" i="1"/>
  <c r="AFO87" i="1"/>
  <c r="AFP69" i="1"/>
  <c r="AFP87" i="1"/>
  <c r="AFQ69" i="1"/>
  <c r="AFQ87" i="1"/>
  <c r="AFR69" i="1"/>
  <c r="AFR87" i="1"/>
  <c r="AFS69" i="1"/>
  <c r="AFS87" i="1"/>
  <c r="AFT69" i="1"/>
  <c r="AFT87" i="1"/>
  <c r="AFU69" i="1"/>
  <c r="AFU87" i="1"/>
  <c r="AFV69" i="1"/>
  <c r="AFV87" i="1"/>
  <c r="AFW69" i="1"/>
  <c r="AFW87" i="1"/>
  <c r="AFX69" i="1"/>
  <c r="AFX87" i="1"/>
  <c r="AFY69" i="1"/>
  <c r="AFY87" i="1"/>
  <c r="AFZ69" i="1"/>
  <c r="AFZ87" i="1"/>
  <c r="AGA69" i="1"/>
  <c r="AGA87" i="1"/>
  <c r="AGB69" i="1"/>
  <c r="AGB87" i="1"/>
  <c r="AGC69" i="1"/>
  <c r="AGC87" i="1"/>
  <c r="AGD69" i="1"/>
  <c r="AGD87" i="1"/>
  <c r="AGE69" i="1"/>
  <c r="AGE87" i="1"/>
  <c r="AGF69" i="1"/>
  <c r="AGF87" i="1"/>
  <c r="AGG69" i="1"/>
  <c r="AGG87" i="1"/>
  <c r="AGH69" i="1"/>
  <c r="AGH87" i="1"/>
  <c r="AGI69" i="1"/>
  <c r="AGI87" i="1"/>
  <c r="AGJ69" i="1"/>
  <c r="AGJ87" i="1"/>
  <c r="AGK69" i="1"/>
  <c r="AGK87" i="1"/>
  <c r="AGL69" i="1"/>
  <c r="AGL87" i="1"/>
  <c r="AGM69" i="1"/>
  <c r="AGM87" i="1"/>
  <c r="AGN69" i="1"/>
  <c r="AGN87" i="1"/>
  <c r="AGO69" i="1"/>
  <c r="AGO87" i="1"/>
  <c r="AGP69" i="1"/>
  <c r="AGP87" i="1"/>
  <c r="AGQ69" i="1"/>
  <c r="AGQ87" i="1"/>
  <c r="AGR69" i="1"/>
  <c r="AGR87" i="1"/>
  <c r="AGS69" i="1"/>
  <c r="AGS87" i="1"/>
  <c r="AGT69" i="1"/>
  <c r="AGT87" i="1"/>
  <c r="AGU69" i="1"/>
  <c r="AGU87" i="1"/>
  <c r="P67" i="1"/>
  <c r="D67" i="1"/>
  <c r="P88" i="1"/>
  <c r="Q67" i="1"/>
  <c r="E67" i="1"/>
  <c r="Q88" i="1"/>
  <c r="R67" i="1"/>
  <c r="F67" i="1"/>
  <c r="R88" i="1"/>
  <c r="S67" i="1"/>
  <c r="G67" i="1"/>
  <c r="S88" i="1"/>
  <c r="T67" i="1"/>
  <c r="H67" i="1"/>
  <c r="T88" i="1"/>
  <c r="U67" i="1"/>
  <c r="I67" i="1"/>
  <c r="U88" i="1"/>
  <c r="V67" i="1"/>
  <c r="J67" i="1"/>
  <c r="V88" i="1"/>
  <c r="W67" i="1"/>
  <c r="K67" i="1"/>
  <c r="W88" i="1"/>
  <c r="X67" i="1"/>
  <c r="L67" i="1"/>
  <c r="X88" i="1"/>
  <c r="Y67" i="1"/>
  <c r="M67" i="1"/>
  <c r="Y88" i="1"/>
  <c r="Z67" i="1"/>
  <c r="N67" i="1"/>
  <c r="Z88" i="1"/>
  <c r="AA67" i="1"/>
  <c r="O67" i="1"/>
  <c r="AA88" i="1"/>
  <c r="AB67" i="1"/>
  <c r="AB88" i="1"/>
  <c r="AC67" i="1"/>
  <c r="AC88" i="1"/>
  <c r="AD67" i="1"/>
  <c r="AD88" i="1"/>
  <c r="AE67" i="1"/>
  <c r="AE88" i="1"/>
  <c r="AF67" i="1"/>
  <c r="AF88" i="1"/>
  <c r="AG67" i="1"/>
  <c r="AG88" i="1"/>
  <c r="AH67" i="1"/>
  <c r="AH88" i="1"/>
  <c r="AI67" i="1"/>
  <c r="AI88" i="1"/>
  <c r="AJ67" i="1"/>
  <c r="AJ88" i="1"/>
  <c r="AK67" i="1"/>
  <c r="AK88" i="1"/>
  <c r="AL67" i="1"/>
  <c r="AL88" i="1"/>
  <c r="AM67" i="1"/>
  <c r="AM88" i="1"/>
  <c r="AN67" i="1"/>
  <c r="AN88" i="1"/>
  <c r="AO67" i="1"/>
  <c r="AO88" i="1"/>
  <c r="AP67" i="1"/>
  <c r="AP88" i="1"/>
  <c r="AQ67" i="1"/>
  <c r="AQ88" i="1"/>
  <c r="AR67" i="1"/>
  <c r="AR88" i="1"/>
  <c r="AS67" i="1"/>
  <c r="AS88" i="1"/>
  <c r="AT67" i="1"/>
  <c r="AT88" i="1"/>
  <c r="AU67" i="1"/>
  <c r="AU88" i="1"/>
  <c r="AV67" i="1"/>
  <c r="AV88" i="1"/>
  <c r="AW67" i="1"/>
  <c r="AW88" i="1"/>
  <c r="AX67" i="1"/>
  <c r="AX88" i="1"/>
  <c r="AY67" i="1"/>
  <c r="AY88" i="1"/>
  <c r="AZ67" i="1"/>
  <c r="AZ88" i="1"/>
  <c r="BA67" i="1"/>
  <c r="BA88" i="1"/>
  <c r="BB67" i="1"/>
  <c r="BB88" i="1"/>
  <c r="BC67" i="1"/>
  <c r="BC88" i="1"/>
  <c r="BD67" i="1"/>
  <c r="BD88" i="1"/>
  <c r="BE67" i="1"/>
  <c r="BE88" i="1"/>
  <c r="BF67" i="1"/>
  <c r="BF88" i="1"/>
  <c r="BG67" i="1"/>
  <c r="BG88" i="1"/>
  <c r="BH67" i="1"/>
  <c r="BH88" i="1"/>
  <c r="BI67" i="1"/>
  <c r="BI88" i="1"/>
  <c r="BJ67" i="1"/>
  <c r="BJ88" i="1"/>
  <c r="BK67" i="1"/>
  <c r="BK88" i="1"/>
  <c r="BL67" i="1"/>
  <c r="BL88" i="1"/>
  <c r="BM67" i="1"/>
  <c r="BM88" i="1"/>
  <c r="BN67" i="1"/>
  <c r="BN88" i="1"/>
  <c r="BO67" i="1"/>
  <c r="BO88" i="1"/>
  <c r="BP67" i="1"/>
  <c r="BP88" i="1"/>
  <c r="BQ67" i="1"/>
  <c r="BQ88" i="1"/>
  <c r="BR67" i="1"/>
  <c r="BR88" i="1"/>
  <c r="BS67" i="1"/>
  <c r="BS88" i="1"/>
  <c r="BT67" i="1"/>
  <c r="BT88" i="1"/>
  <c r="BU67" i="1"/>
  <c r="BU88" i="1"/>
  <c r="BV67" i="1"/>
  <c r="BV88" i="1"/>
  <c r="BW67" i="1"/>
  <c r="BW88" i="1"/>
  <c r="BX67" i="1"/>
  <c r="BX88" i="1"/>
  <c r="BY67" i="1"/>
  <c r="BY88" i="1"/>
  <c r="BZ67" i="1"/>
  <c r="BZ88" i="1"/>
  <c r="CA67" i="1"/>
  <c r="CA88" i="1"/>
  <c r="CB67" i="1"/>
  <c r="CB88" i="1"/>
  <c r="CC67" i="1"/>
  <c r="CC88" i="1"/>
  <c r="CD67" i="1"/>
  <c r="CD88" i="1"/>
  <c r="CE67" i="1"/>
  <c r="CE88" i="1"/>
  <c r="CF67" i="1"/>
  <c r="CF88" i="1"/>
  <c r="CG67" i="1"/>
  <c r="CG88" i="1"/>
  <c r="CH67" i="1"/>
  <c r="CH88" i="1"/>
  <c r="CI67" i="1"/>
  <c r="CI88" i="1"/>
  <c r="CJ67" i="1"/>
  <c r="CJ88" i="1"/>
  <c r="CK67" i="1"/>
  <c r="CK88" i="1"/>
  <c r="CL67" i="1"/>
  <c r="CL88" i="1"/>
  <c r="CM67" i="1"/>
  <c r="CM88" i="1"/>
  <c r="CN67" i="1"/>
  <c r="CN88" i="1"/>
  <c r="CO67" i="1"/>
  <c r="CO88" i="1"/>
  <c r="CP67" i="1"/>
  <c r="CP88" i="1"/>
  <c r="CQ67" i="1"/>
  <c r="CQ88" i="1"/>
  <c r="CR67" i="1"/>
  <c r="CR88" i="1"/>
  <c r="CS67" i="1"/>
  <c r="CS88" i="1"/>
  <c r="CT67" i="1"/>
  <c r="CT88" i="1"/>
  <c r="CU67" i="1"/>
  <c r="CU88" i="1"/>
  <c r="CV67" i="1"/>
  <c r="CV88" i="1"/>
  <c r="CW67" i="1"/>
  <c r="CW88" i="1"/>
  <c r="CX67" i="1"/>
  <c r="CX88" i="1"/>
  <c r="CY67" i="1"/>
  <c r="CY88" i="1"/>
  <c r="CZ67" i="1"/>
  <c r="CZ88" i="1"/>
  <c r="DA67" i="1"/>
  <c r="DA88" i="1"/>
  <c r="DB67" i="1"/>
  <c r="DB88" i="1"/>
  <c r="DC67" i="1"/>
  <c r="DC88" i="1"/>
  <c r="DD67" i="1"/>
  <c r="DD88" i="1"/>
  <c r="DE67" i="1"/>
  <c r="DE88" i="1"/>
  <c r="DF67" i="1"/>
  <c r="DF88" i="1"/>
  <c r="DG67" i="1"/>
  <c r="DG88" i="1"/>
  <c r="DH67" i="1"/>
  <c r="DH88" i="1"/>
  <c r="DI67" i="1"/>
  <c r="DI88" i="1"/>
  <c r="DJ67" i="1"/>
  <c r="DJ88" i="1"/>
  <c r="DK67" i="1"/>
  <c r="DK88" i="1"/>
  <c r="DL67" i="1"/>
  <c r="DL88" i="1"/>
  <c r="DM67" i="1"/>
  <c r="DM88" i="1"/>
  <c r="DN67" i="1"/>
  <c r="DN88" i="1"/>
  <c r="DO67" i="1"/>
  <c r="DO88" i="1"/>
  <c r="DP67" i="1"/>
  <c r="DP88" i="1"/>
  <c r="DQ67" i="1"/>
  <c r="DQ88" i="1"/>
  <c r="DR67" i="1"/>
  <c r="DR88" i="1"/>
  <c r="DS67" i="1"/>
  <c r="DS88" i="1"/>
  <c r="DT67" i="1"/>
  <c r="DT88" i="1"/>
  <c r="DU67" i="1"/>
  <c r="DU88" i="1"/>
  <c r="DV67" i="1"/>
  <c r="DV88" i="1"/>
  <c r="DW67" i="1"/>
  <c r="DW88" i="1"/>
  <c r="DX67" i="1"/>
  <c r="DX88" i="1"/>
  <c r="DY67" i="1"/>
  <c r="DY88" i="1"/>
  <c r="DZ67" i="1"/>
  <c r="DZ88" i="1"/>
  <c r="EA67" i="1"/>
  <c r="EA88" i="1"/>
  <c r="EB67" i="1"/>
  <c r="EB88" i="1"/>
  <c r="EC67" i="1"/>
  <c r="EC88" i="1"/>
  <c r="ED67" i="1"/>
  <c r="ED88" i="1"/>
  <c r="EE67" i="1"/>
  <c r="EE88" i="1"/>
  <c r="EF67" i="1"/>
  <c r="EF88" i="1"/>
  <c r="EG67" i="1"/>
  <c r="EG88" i="1"/>
  <c r="EH67" i="1"/>
  <c r="EH88" i="1"/>
  <c r="EI67" i="1"/>
  <c r="EI88" i="1"/>
  <c r="EJ67" i="1"/>
  <c r="EJ88" i="1"/>
  <c r="EK67" i="1"/>
  <c r="EK88" i="1"/>
  <c r="EL67" i="1"/>
  <c r="EL88" i="1"/>
  <c r="EM67" i="1"/>
  <c r="EM88" i="1"/>
  <c r="EN67" i="1"/>
  <c r="EN88" i="1"/>
  <c r="EO67" i="1"/>
  <c r="EO88" i="1"/>
  <c r="EP67" i="1"/>
  <c r="EP88" i="1"/>
  <c r="EQ67" i="1"/>
  <c r="EQ88" i="1"/>
  <c r="ER67" i="1"/>
  <c r="ER88" i="1"/>
  <c r="ES67" i="1"/>
  <c r="ES88" i="1"/>
  <c r="ET67" i="1"/>
  <c r="ET88" i="1"/>
  <c r="EU67" i="1"/>
  <c r="EU88" i="1"/>
  <c r="EV67" i="1"/>
  <c r="EV88" i="1"/>
  <c r="EW67" i="1"/>
  <c r="EW88" i="1"/>
  <c r="EX67" i="1"/>
  <c r="EX88" i="1"/>
  <c r="EY67" i="1"/>
  <c r="EY88" i="1"/>
  <c r="EZ67" i="1"/>
  <c r="EZ88" i="1"/>
  <c r="FA67" i="1"/>
  <c r="FA88" i="1"/>
  <c r="FB67" i="1"/>
  <c r="FB88" i="1"/>
  <c r="FC67" i="1"/>
  <c r="FC88" i="1"/>
  <c r="FD67" i="1"/>
  <c r="FD88" i="1"/>
  <c r="FE67" i="1"/>
  <c r="FE88" i="1"/>
  <c r="FF67" i="1"/>
  <c r="FF88" i="1"/>
  <c r="FG67" i="1"/>
  <c r="FG88" i="1"/>
  <c r="FH67" i="1"/>
  <c r="FH88" i="1"/>
  <c r="FI67" i="1"/>
  <c r="FI88" i="1"/>
  <c r="FJ67" i="1"/>
  <c r="FJ88" i="1"/>
  <c r="FK67" i="1"/>
  <c r="FK88" i="1"/>
  <c r="FL67" i="1"/>
  <c r="FL88" i="1"/>
  <c r="FM67" i="1"/>
  <c r="FM88" i="1"/>
  <c r="FN67" i="1"/>
  <c r="FN88" i="1"/>
  <c r="FO67" i="1"/>
  <c r="FO88" i="1"/>
  <c r="FP67" i="1"/>
  <c r="FP88" i="1"/>
  <c r="FQ67" i="1"/>
  <c r="FQ88" i="1"/>
  <c r="FR67" i="1"/>
  <c r="FR88" i="1"/>
  <c r="FS67" i="1"/>
  <c r="FS88" i="1"/>
  <c r="FT67" i="1"/>
  <c r="FT88" i="1"/>
  <c r="FU67" i="1"/>
  <c r="FU88" i="1"/>
  <c r="FV67" i="1"/>
  <c r="FV88" i="1"/>
  <c r="FW67" i="1"/>
  <c r="FW88" i="1"/>
  <c r="FX67" i="1"/>
  <c r="FX88" i="1"/>
  <c r="FY67" i="1"/>
  <c r="FY88" i="1"/>
  <c r="FZ67" i="1"/>
  <c r="FZ88" i="1"/>
  <c r="GA67" i="1"/>
  <c r="GA88" i="1"/>
  <c r="GB67" i="1"/>
  <c r="GB88" i="1"/>
  <c r="GC67" i="1"/>
  <c r="GC88" i="1"/>
  <c r="GD67" i="1"/>
  <c r="GD88" i="1"/>
  <c r="GE67" i="1"/>
  <c r="GE88" i="1"/>
  <c r="GF67" i="1"/>
  <c r="GF88" i="1"/>
  <c r="GG67" i="1"/>
  <c r="GG88" i="1"/>
  <c r="GH67" i="1"/>
  <c r="GH88" i="1"/>
  <c r="GI67" i="1"/>
  <c r="GI88" i="1"/>
  <c r="GJ67" i="1"/>
  <c r="GJ88" i="1"/>
  <c r="GK67" i="1"/>
  <c r="GK88" i="1"/>
  <c r="GL67" i="1"/>
  <c r="GL88" i="1"/>
  <c r="GM67" i="1"/>
  <c r="GM88" i="1"/>
  <c r="GN67" i="1"/>
  <c r="GN88" i="1"/>
  <c r="GO67" i="1"/>
  <c r="GO88" i="1"/>
  <c r="GP67" i="1"/>
  <c r="GP88" i="1"/>
  <c r="GQ67" i="1"/>
  <c r="GQ88" i="1"/>
  <c r="GR67" i="1"/>
  <c r="GR88" i="1"/>
  <c r="GS67" i="1"/>
  <c r="GS88" i="1"/>
  <c r="GT67" i="1"/>
  <c r="GT88" i="1"/>
  <c r="GU67" i="1"/>
  <c r="GU88" i="1"/>
  <c r="GV67" i="1"/>
  <c r="GV88" i="1"/>
  <c r="GW67" i="1"/>
  <c r="GW88" i="1"/>
  <c r="GX67" i="1"/>
  <c r="GX88" i="1"/>
  <c r="GY67" i="1"/>
  <c r="GY88" i="1"/>
  <c r="GZ67" i="1"/>
  <c r="GZ88" i="1"/>
  <c r="HA67" i="1"/>
  <c r="HA88" i="1"/>
  <c r="HB67" i="1"/>
  <c r="HB88" i="1"/>
  <c r="HC67" i="1"/>
  <c r="HC88" i="1"/>
  <c r="HD67" i="1"/>
  <c r="HD88" i="1"/>
  <c r="HE67" i="1"/>
  <c r="HE88" i="1"/>
  <c r="HF67" i="1"/>
  <c r="HF88" i="1"/>
  <c r="HG67" i="1"/>
  <c r="HG88" i="1"/>
  <c r="HH67" i="1"/>
  <c r="HH88" i="1"/>
  <c r="HI67" i="1"/>
  <c r="HI88" i="1"/>
  <c r="HJ67" i="1"/>
  <c r="HJ88" i="1"/>
  <c r="HK67" i="1"/>
  <c r="HK88" i="1"/>
  <c r="HL67" i="1"/>
  <c r="HL88" i="1"/>
  <c r="HM67" i="1"/>
  <c r="HM88" i="1"/>
  <c r="HN67" i="1"/>
  <c r="HN88" i="1"/>
  <c r="HO67" i="1"/>
  <c r="HO88" i="1"/>
  <c r="HP67" i="1"/>
  <c r="HP88" i="1"/>
  <c r="HQ67" i="1"/>
  <c r="HQ88" i="1"/>
  <c r="HR67" i="1"/>
  <c r="HR88" i="1"/>
  <c r="HS67" i="1"/>
  <c r="HS88" i="1"/>
  <c r="HT67" i="1"/>
  <c r="HT88" i="1"/>
  <c r="HU67" i="1"/>
  <c r="HU88" i="1"/>
  <c r="HV67" i="1"/>
  <c r="HV88" i="1"/>
  <c r="HW67" i="1"/>
  <c r="HW88" i="1"/>
  <c r="HX67" i="1"/>
  <c r="HX88" i="1"/>
  <c r="HY67" i="1"/>
  <c r="HY88" i="1"/>
  <c r="HZ67" i="1"/>
  <c r="HZ88" i="1"/>
  <c r="IA67" i="1"/>
  <c r="IA88" i="1"/>
  <c r="IB67" i="1"/>
  <c r="IB88" i="1"/>
  <c r="IC67" i="1"/>
  <c r="IC88" i="1"/>
  <c r="ID67" i="1"/>
  <c r="ID88" i="1"/>
  <c r="IE67" i="1"/>
  <c r="IE88" i="1"/>
  <c r="IF67" i="1"/>
  <c r="IF88" i="1"/>
  <c r="IG67" i="1"/>
  <c r="IG88" i="1"/>
  <c r="IH67" i="1"/>
  <c r="IH88" i="1"/>
  <c r="II67" i="1"/>
  <c r="II88" i="1"/>
  <c r="IJ67" i="1"/>
  <c r="IJ88" i="1"/>
  <c r="IK67" i="1"/>
  <c r="IK88" i="1"/>
  <c r="IL67" i="1"/>
  <c r="IL88" i="1"/>
  <c r="IM67" i="1"/>
  <c r="IM88" i="1"/>
  <c r="IN67" i="1"/>
  <c r="IN88" i="1"/>
  <c r="IO67" i="1"/>
  <c r="IO88" i="1"/>
  <c r="IP67" i="1"/>
  <c r="IP88" i="1"/>
  <c r="IQ67" i="1"/>
  <c r="IQ88" i="1"/>
  <c r="IR67" i="1"/>
  <c r="IR88" i="1"/>
  <c r="IS67" i="1"/>
  <c r="IS88" i="1"/>
  <c r="IT67" i="1"/>
  <c r="IT88" i="1"/>
  <c r="IU67" i="1"/>
  <c r="IU88" i="1"/>
  <c r="IV67" i="1"/>
  <c r="IV88" i="1"/>
  <c r="IW67" i="1"/>
  <c r="IW88" i="1"/>
  <c r="IX67" i="1"/>
  <c r="IX88" i="1"/>
  <c r="IY67" i="1"/>
  <c r="IY88" i="1"/>
  <c r="IZ67" i="1"/>
  <c r="IZ88" i="1"/>
  <c r="JA67" i="1"/>
  <c r="JA88" i="1"/>
  <c r="JB67" i="1"/>
  <c r="JB88" i="1"/>
  <c r="JC67" i="1"/>
  <c r="JC88" i="1"/>
  <c r="JD67" i="1"/>
  <c r="JD88" i="1"/>
  <c r="JE67" i="1"/>
  <c r="JE88" i="1"/>
  <c r="JF67" i="1"/>
  <c r="JF88" i="1"/>
  <c r="JG67" i="1"/>
  <c r="JG88" i="1"/>
  <c r="JH67" i="1"/>
  <c r="JH88" i="1"/>
  <c r="JI67" i="1"/>
  <c r="JI88" i="1"/>
  <c r="JJ67" i="1"/>
  <c r="JJ88" i="1"/>
  <c r="JK67" i="1"/>
  <c r="JK88" i="1"/>
  <c r="JL67" i="1"/>
  <c r="JL88" i="1"/>
  <c r="JM67" i="1"/>
  <c r="JM88" i="1"/>
  <c r="JN67" i="1"/>
  <c r="JN88" i="1"/>
  <c r="JO67" i="1"/>
  <c r="JO88" i="1"/>
  <c r="JP67" i="1"/>
  <c r="JP88" i="1"/>
  <c r="JQ67" i="1"/>
  <c r="JQ88" i="1"/>
  <c r="JR67" i="1"/>
  <c r="JR88" i="1"/>
  <c r="JS67" i="1"/>
  <c r="JS88" i="1"/>
  <c r="JT67" i="1"/>
  <c r="JT88" i="1"/>
  <c r="JU67" i="1"/>
  <c r="JU88" i="1"/>
  <c r="JV67" i="1"/>
  <c r="JV88" i="1"/>
  <c r="JW67" i="1"/>
  <c r="JW88" i="1"/>
  <c r="JX67" i="1"/>
  <c r="JX88" i="1"/>
  <c r="JY67" i="1"/>
  <c r="JY88" i="1"/>
  <c r="JZ67" i="1"/>
  <c r="JZ88" i="1"/>
  <c r="KA67" i="1"/>
  <c r="KA88" i="1"/>
  <c r="KB67" i="1"/>
  <c r="KB88" i="1"/>
  <c r="KC67" i="1"/>
  <c r="KC88" i="1"/>
  <c r="KD67" i="1"/>
  <c r="KD88" i="1"/>
  <c r="KE67" i="1"/>
  <c r="KE88" i="1"/>
  <c r="KF67" i="1"/>
  <c r="KF88" i="1"/>
  <c r="KG67" i="1"/>
  <c r="KG88" i="1"/>
  <c r="KH67" i="1"/>
  <c r="KH88" i="1"/>
  <c r="KI67" i="1"/>
  <c r="KI88" i="1"/>
  <c r="KJ67" i="1"/>
  <c r="KJ88" i="1"/>
  <c r="KK67" i="1"/>
  <c r="KK88" i="1"/>
  <c r="KL67" i="1"/>
  <c r="KL88" i="1"/>
  <c r="KM67" i="1"/>
  <c r="KM88" i="1"/>
  <c r="KN67" i="1"/>
  <c r="KN88" i="1"/>
  <c r="KO67" i="1"/>
  <c r="KO88" i="1"/>
  <c r="KP67" i="1"/>
  <c r="KP88" i="1"/>
  <c r="KQ67" i="1"/>
  <c r="KQ88" i="1"/>
  <c r="KR67" i="1"/>
  <c r="KR88" i="1"/>
  <c r="KS67" i="1"/>
  <c r="KS88" i="1"/>
  <c r="KT67" i="1"/>
  <c r="KT88" i="1"/>
  <c r="KU67" i="1"/>
  <c r="KU88" i="1"/>
  <c r="KV67" i="1"/>
  <c r="KV88" i="1"/>
  <c r="KW67" i="1"/>
  <c r="KW88" i="1"/>
  <c r="KX67" i="1"/>
  <c r="KX88" i="1"/>
  <c r="KY67" i="1"/>
  <c r="KY88" i="1"/>
  <c r="KZ67" i="1"/>
  <c r="KZ88" i="1"/>
  <c r="LA67" i="1"/>
  <c r="LA88" i="1"/>
  <c r="LB67" i="1"/>
  <c r="LB88" i="1"/>
  <c r="LC67" i="1"/>
  <c r="LC88" i="1"/>
  <c r="LD67" i="1"/>
  <c r="LD88" i="1"/>
  <c r="LE67" i="1"/>
  <c r="LE88" i="1"/>
  <c r="LF67" i="1"/>
  <c r="LF88" i="1"/>
  <c r="LG67" i="1"/>
  <c r="LG88" i="1"/>
  <c r="LH67" i="1"/>
  <c r="LH88" i="1"/>
  <c r="LI67" i="1"/>
  <c r="LI88" i="1"/>
  <c r="LJ67" i="1"/>
  <c r="LJ88" i="1"/>
  <c r="LK67" i="1"/>
  <c r="LK88" i="1"/>
  <c r="LL67" i="1"/>
  <c r="LL88" i="1"/>
  <c r="LM67" i="1"/>
  <c r="LM88" i="1"/>
  <c r="LN67" i="1"/>
  <c r="LN88" i="1"/>
  <c r="LO67" i="1"/>
  <c r="LO88" i="1"/>
  <c r="LP67" i="1"/>
  <c r="LP88" i="1"/>
  <c r="LQ67" i="1"/>
  <c r="LQ88" i="1"/>
  <c r="LR67" i="1"/>
  <c r="LR88" i="1"/>
  <c r="LS67" i="1"/>
  <c r="LS88" i="1"/>
  <c r="LT67" i="1"/>
  <c r="LT88" i="1"/>
  <c r="LU67" i="1"/>
  <c r="LU88" i="1"/>
  <c r="LV67" i="1"/>
  <c r="LV88" i="1"/>
  <c r="LW67" i="1"/>
  <c r="LW88" i="1"/>
  <c r="LX67" i="1"/>
  <c r="LX88" i="1"/>
  <c r="LY67" i="1"/>
  <c r="LY88" i="1"/>
  <c r="LZ67" i="1"/>
  <c r="LZ88" i="1"/>
  <c r="MA67" i="1"/>
  <c r="MA88" i="1"/>
  <c r="MB67" i="1"/>
  <c r="MB88" i="1"/>
  <c r="MC67" i="1"/>
  <c r="MC88" i="1"/>
  <c r="MD67" i="1"/>
  <c r="MD88" i="1"/>
  <c r="ME67" i="1"/>
  <c r="ME88" i="1"/>
  <c r="MF67" i="1"/>
  <c r="MF88" i="1"/>
  <c r="MG67" i="1"/>
  <c r="MG88" i="1"/>
  <c r="MH67" i="1"/>
  <c r="MH88" i="1"/>
  <c r="MI67" i="1"/>
  <c r="MI88" i="1"/>
  <c r="MJ67" i="1"/>
  <c r="MJ88" i="1"/>
  <c r="MK67" i="1"/>
  <c r="MK88" i="1"/>
  <c r="ML67" i="1"/>
  <c r="ML88" i="1"/>
  <c r="MM67" i="1"/>
  <c r="MM88" i="1"/>
  <c r="MN67" i="1"/>
  <c r="MN88" i="1"/>
  <c r="MO67" i="1"/>
  <c r="MO88" i="1"/>
  <c r="MP67" i="1"/>
  <c r="MP88" i="1"/>
  <c r="MQ67" i="1"/>
  <c r="MQ88" i="1"/>
  <c r="MR67" i="1"/>
  <c r="MR88" i="1"/>
  <c r="MS67" i="1"/>
  <c r="MS88" i="1"/>
  <c r="MT67" i="1"/>
  <c r="MT88" i="1"/>
  <c r="MU67" i="1"/>
  <c r="MU88" i="1"/>
  <c r="MV67" i="1"/>
  <c r="MV88" i="1"/>
  <c r="MW67" i="1"/>
  <c r="MW88" i="1"/>
  <c r="MX67" i="1"/>
  <c r="MX88" i="1"/>
  <c r="MY67" i="1"/>
  <c r="MY88" i="1"/>
  <c r="MZ67" i="1"/>
  <c r="MZ88" i="1"/>
  <c r="NA67" i="1"/>
  <c r="NA88" i="1"/>
  <c r="NB67" i="1"/>
  <c r="NB88" i="1"/>
  <c r="NC67" i="1"/>
  <c r="NC88" i="1"/>
  <c r="ND67" i="1"/>
  <c r="ND88" i="1"/>
  <c r="NE67" i="1"/>
  <c r="NE88" i="1"/>
  <c r="NF67" i="1"/>
  <c r="NF88" i="1"/>
  <c r="NG67" i="1"/>
  <c r="NG88" i="1"/>
  <c r="NH67" i="1"/>
  <c r="NH88" i="1"/>
  <c r="NI67" i="1"/>
  <c r="NI88" i="1"/>
  <c r="NJ67" i="1"/>
  <c r="NJ88" i="1"/>
  <c r="NK67" i="1"/>
  <c r="NK88" i="1"/>
  <c r="NL67" i="1"/>
  <c r="NL88" i="1"/>
  <c r="NM67" i="1"/>
  <c r="NM88" i="1"/>
  <c r="NN67" i="1"/>
  <c r="NN88" i="1"/>
  <c r="NO67" i="1"/>
  <c r="NO88" i="1"/>
  <c r="NP67" i="1"/>
  <c r="NP88" i="1"/>
  <c r="NQ67" i="1"/>
  <c r="NQ88" i="1"/>
  <c r="NR67" i="1"/>
  <c r="NR88" i="1"/>
  <c r="NS67" i="1"/>
  <c r="NS88" i="1"/>
  <c r="NT67" i="1"/>
  <c r="NT88" i="1"/>
  <c r="NU67" i="1"/>
  <c r="NU88" i="1"/>
  <c r="NV67" i="1"/>
  <c r="NV88" i="1"/>
  <c r="NW67" i="1"/>
  <c r="NW88" i="1"/>
  <c r="NX67" i="1"/>
  <c r="NX88" i="1"/>
  <c r="NY67" i="1"/>
  <c r="NY88" i="1"/>
  <c r="NZ67" i="1"/>
  <c r="NZ88" i="1"/>
  <c r="OA67" i="1"/>
  <c r="OA88" i="1"/>
  <c r="OB67" i="1"/>
  <c r="OB88" i="1"/>
  <c r="OC67" i="1"/>
  <c r="OC88" i="1"/>
  <c r="OD67" i="1"/>
  <c r="OD88" i="1"/>
  <c r="OE67" i="1"/>
  <c r="OE88" i="1"/>
  <c r="OF67" i="1"/>
  <c r="OF88" i="1"/>
  <c r="OG67" i="1"/>
  <c r="OG88" i="1"/>
  <c r="OH67" i="1"/>
  <c r="OH88" i="1"/>
  <c r="OI67" i="1"/>
  <c r="OI88" i="1"/>
  <c r="OJ67" i="1"/>
  <c r="OJ88" i="1"/>
  <c r="OK67" i="1"/>
  <c r="OK88" i="1"/>
  <c r="OL67" i="1"/>
  <c r="OL88" i="1"/>
  <c r="OM67" i="1"/>
  <c r="OM88" i="1"/>
  <c r="ON67" i="1"/>
  <c r="ON88" i="1"/>
  <c r="OO67" i="1"/>
  <c r="OO88" i="1"/>
  <c r="OP67" i="1"/>
  <c r="OP88" i="1"/>
  <c r="OQ67" i="1"/>
  <c r="OQ88" i="1"/>
  <c r="OR67" i="1"/>
  <c r="OR88" i="1"/>
  <c r="OS67" i="1"/>
  <c r="OS88" i="1"/>
  <c r="OT67" i="1"/>
  <c r="OT88" i="1"/>
  <c r="OU67" i="1"/>
  <c r="OU88" i="1"/>
  <c r="OV67" i="1"/>
  <c r="OV88" i="1"/>
  <c r="OW67" i="1"/>
  <c r="OW88" i="1"/>
  <c r="OX67" i="1"/>
  <c r="OX88" i="1"/>
  <c r="OY67" i="1"/>
  <c r="OY88" i="1"/>
  <c r="OZ67" i="1"/>
  <c r="OZ88" i="1"/>
  <c r="PA67" i="1"/>
  <c r="PA88" i="1"/>
  <c r="PB67" i="1"/>
  <c r="PB88" i="1"/>
  <c r="PC67" i="1"/>
  <c r="PC88" i="1"/>
  <c r="PD67" i="1"/>
  <c r="PD88" i="1"/>
  <c r="PE67" i="1"/>
  <c r="PE88" i="1"/>
  <c r="PF67" i="1"/>
  <c r="PF88" i="1"/>
  <c r="PG67" i="1"/>
  <c r="PG88" i="1"/>
  <c r="PH67" i="1"/>
  <c r="PH88" i="1"/>
  <c r="PI67" i="1"/>
  <c r="PI88" i="1"/>
  <c r="PJ67" i="1"/>
  <c r="PJ88" i="1"/>
  <c r="PK67" i="1"/>
  <c r="PK88" i="1"/>
  <c r="PL67" i="1"/>
  <c r="PL88" i="1"/>
  <c r="PM67" i="1"/>
  <c r="PM88" i="1"/>
  <c r="PN67" i="1"/>
  <c r="PN88" i="1"/>
  <c r="PO67" i="1"/>
  <c r="PO88" i="1"/>
  <c r="PP67" i="1"/>
  <c r="PP88" i="1"/>
  <c r="PQ67" i="1"/>
  <c r="PQ88" i="1"/>
  <c r="PR67" i="1"/>
  <c r="PR88" i="1"/>
  <c r="PS67" i="1"/>
  <c r="PS88" i="1"/>
  <c r="PT67" i="1"/>
  <c r="PT88" i="1"/>
  <c r="PU67" i="1"/>
  <c r="PU88" i="1"/>
  <c r="PV67" i="1"/>
  <c r="PV88" i="1"/>
  <c r="PW67" i="1"/>
  <c r="PW88" i="1"/>
  <c r="PX67" i="1"/>
  <c r="PX88" i="1"/>
  <c r="PY67" i="1"/>
  <c r="PY88" i="1"/>
  <c r="PZ67" i="1"/>
  <c r="PZ88" i="1"/>
  <c r="QA67" i="1"/>
  <c r="QA88" i="1"/>
  <c r="QB67" i="1"/>
  <c r="QB88" i="1"/>
  <c r="QC67" i="1"/>
  <c r="QC88" i="1"/>
  <c r="QD67" i="1"/>
  <c r="QD88" i="1"/>
  <c r="QE67" i="1"/>
  <c r="QE88" i="1"/>
  <c r="QF67" i="1"/>
  <c r="QF88" i="1"/>
  <c r="QG67" i="1"/>
  <c r="QG88" i="1"/>
  <c r="QH67" i="1"/>
  <c r="QH88" i="1"/>
  <c r="QI67" i="1"/>
  <c r="QI88" i="1"/>
  <c r="QJ67" i="1"/>
  <c r="QJ88" i="1"/>
  <c r="QK67" i="1"/>
  <c r="QK88" i="1"/>
  <c r="QL67" i="1"/>
  <c r="QL88" i="1"/>
  <c r="QM67" i="1"/>
  <c r="QM88" i="1"/>
  <c r="QN67" i="1"/>
  <c r="QN88" i="1"/>
  <c r="QO67" i="1"/>
  <c r="QO88" i="1"/>
  <c r="QP67" i="1"/>
  <c r="QP88" i="1"/>
  <c r="QQ67" i="1"/>
  <c r="QQ88" i="1"/>
  <c r="QR67" i="1"/>
  <c r="QR88" i="1"/>
  <c r="QS67" i="1"/>
  <c r="QS88" i="1"/>
  <c r="QT67" i="1"/>
  <c r="QT88" i="1"/>
  <c r="QU67" i="1"/>
  <c r="QU88" i="1"/>
  <c r="QV67" i="1"/>
  <c r="QV88" i="1"/>
  <c r="QW67" i="1"/>
  <c r="QW88" i="1"/>
  <c r="QX67" i="1"/>
  <c r="QX88" i="1"/>
  <c r="QY67" i="1"/>
  <c r="QY88" i="1"/>
  <c r="QZ67" i="1"/>
  <c r="QZ88" i="1"/>
  <c r="RA67" i="1"/>
  <c r="RA88" i="1"/>
  <c r="RB67" i="1"/>
  <c r="RB88" i="1"/>
  <c r="RC67" i="1"/>
  <c r="RC88" i="1"/>
  <c r="RD67" i="1"/>
  <c r="RD88" i="1"/>
  <c r="RE67" i="1"/>
  <c r="RE88" i="1"/>
  <c r="RF67" i="1"/>
  <c r="RF88" i="1"/>
  <c r="RG67" i="1"/>
  <c r="RG88" i="1"/>
  <c r="RH67" i="1"/>
  <c r="RH88" i="1"/>
  <c r="RI67" i="1"/>
  <c r="RI88" i="1"/>
  <c r="RJ67" i="1"/>
  <c r="RJ88" i="1"/>
  <c r="RK67" i="1"/>
  <c r="RK88" i="1"/>
  <c r="RL67" i="1"/>
  <c r="RL88" i="1"/>
  <c r="RM67" i="1"/>
  <c r="RM88" i="1"/>
  <c r="RN67" i="1"/>
  <c r="RN88" i="1"/>
  <c r="RO67" i="1"/>
  <c r="RO88" i="1"/>
  <c r="RP67" i="1"/>
  <c r="RP88" i="1"/>
  <c r="RQ67" i="1"/>
  <c r="RQ88" i="1"/>
  <c r="RR67" i="1"/>
  <c r="RR88" i="1"/>
  <c r="RS67" i="1"/>
  <c r="RS88" i="1"/>
  <c r="RT67" i="1"/>
  <c r="RT88" i="1"/>
  <c r="RU67" i="1"/>
  <c r="RU88" i="1"/>
  <c r="RV67" i="1"/>
  <c r="RV88" i="1"/>
  <c r="RW67" i="1"/>
  <c r="RW88" i="1"/>
  <c r="RX67" i="1"/>
  <c r="RX88" i="1"/>
  <c r="RY67" i="1"/>
  <c r="RY88" i="1"/>
  <c r="RZ67" i="1"/>
  <c r="RZ88" i="1"/>
  <c r="SA67" i="1"/>
  <c r="SA88" i="1"/>
  <c r="SB67" i="1"/>
  <c r="SB88" i="1"/>
  <c r="SC67" i="1"/>
  <c r="SC88" i="1"/>
  <c r="SD67" i="1"/>
  <c r="SD88" i="1"/>
  <c r="SE67" i="1"/>
  <c r="SE88" i="1"/>
  <c r="SF67" i="1"/>
  <c r="SF88" i="1"/>
  <c r="SG67" i="1"/>
  <c r="SG88" i="1"/>
  <c r="SH67" i="1"/>
  <c r="SH88" i="1"/>
  <c r="SI67" i="1"/>
  <c r="SI88" i="1"/>
  <c r="SJ67" i="1"/>
  <c r="SJ88" i="1"/>
  <c r="SK67" i="1"/>
  <c r="SK88" i="1"/>
  <c r="SL67" i="1"/>
  <c r="SL88" i="1"/>
  <c r="SM67" i="1"/>
  <c r="SM88" i="1"/>
  <c r="SN67" i="1"/>
  <c r="SN88" i="1"/>
  <c r="SO67" i="1"/>
  <c r="SO88" i="1"/>
  <c r="SP67" i="1"/>
  <c r="SP88" i="1"/>
  <c r="SQ67" i="1"/>
  <c r="SQ88" i="1"/>
  <c r="SR67" i="1"/>
  <c r="SR88" i="1"/>
  <c r="SS67" i="1"/>
  <c r="SS88" i="1"/>
  <c r="ST67" i="1"/>
  <c r="ST88" i="1"/>
  <c r="SU67" i="1"/>
  <c r="SU88" i="1"/>
  <c r="SV67" i="1"/>
  <c r="SV88" i="1"/>
  <c r="SW67" i="1"/>
  <c r="SW88" i="1"/>
  <c r="SX67" i="1"/>
  <c r="SX88" i="1"/>
  <c r="SY67" i="1"/>
  <c r="SY88" i="1"/>
  <c r="SZ67" i="1"/>
  <c r="SZ88" i="1"/>
  <c r="TA67" i="1"/>
  <c r="TA88" i="1"/>
  <c r="TB67" i="1"/>
  <c r="TB88" i="1"/>
  <c r="TC67" i="1"/>
  <c r="TC88" i="1"/>
  <c r="TD67" i="1"/>
  <c r="TD88" i="1"/>
  <c r="TE67" i="1"/>
  <c r="TE88" i="1"/>
  <c r="TF67" i="1"/>
  <c r="TF88" i="1"/>
  <c r="TG67" i="1"/>
  <c r="TG88" i="1"/>
  <c r="TH67" i="1"/>
  <c r="TH88" i="1"/>
  <c r="TI67" i="1"/>
  <c r="TI88" i="1"/>
  <c r="TJ67" i="1"/>
  <c r="TJ88" i="1"/>
  <c r="TK67" i="1"/>
  <c r="TK88" i="1"/>
  <c r="TL67" i="1"/>
  <c r="TL88" i="1"/>
  <c r="TM67" i="1"/>
  <c r="TM88" i="1"/>
  <c r="TN67" i="1"/>
  <c r="TN88" i="1"/>
  <c r="TO67" i="1"/>
  <c r="TO88" i="1"/>
  <c r="TP67" i="1"/>
  <c r="TP88" i="1"/>
  <c r="TQ67" i="1"/>
  <c r="TQ88" i="1"/>
  <c r="TR67" i="1"/>
  <c r="TR88" i="1"/>
  <c r="TS67" i="1"/>
  <c r="TS88" i="1"/>
  <c r="TT67" i="1"/>
  <c r="TT88" i="1"/>
  <c r="TU67" i="1"/>
  <c r="TU88" i="1"/>
  <c r="TV67" i="1"/>
  <c r="TV88" i="1"/>
  <c r="TW67" i="1"/>
  <c r="TW88" i="1"/>
  <c r="TX67" i="1"/>
  <c r="TX88" i="1"/>
  <c r="TY67" i="1"/>
  <c r="TY88" i="1"/>
  <c r="TZ67" i="1"/>
  <c r="TZ88" i="1"/>
  <c r="UA67" i="1"/>
  <c r="UA88" i="1"/>
  <c r="UB67" i="1"/>
  <c r="UB88" i="1"/>
  <c r="UC67" i="1"/>
  <c r="UC88" i="1"/>
  <c r="UD67" i="1"/>
  <c r="UD88" i="1"/>
  <c r="UE67" i="1"/>
  <c r="UE88" i="1"/>
  <c r="UF67" i="1"/>
  <c r="UF88" i="1"/>
  <c r="UG67" i="1"/>
  <c r="UG88" i="1"/>
  <c r="UH67" i="1"/>
  <c r="UH88" i="1"/>
  <c r="UI67" i="1"/>
  <c r="UI88" i="1"/>
  <c r="UJ67" i="1"/>
  <c r="UJ88" i="1"/>
  <c r="UK67" i="1"/>
  <c r="UK88" i="1"/>
  <c r="UL67" i="1"/>
  <c r="UL88" i="1"/>
  <c r="UM67" i="1"/>
  <c r="UM88" i="1"/>
  <c r="UN67" i="1"/>
  <c r="UN88" i="1"/>
  <c r="UO67" i="1"/>
  <c r="UO88" i="1"/>
  <c r="UP67" i="1"/>
  <c r="UP88" i="1"/>
  <c r="UQ67" i="1"/>
  <c r="UQ88" i="1"/>
  <c r="UR67" i="1"/>
  <c r="UR88" i="1"/>
  <c r="US67" i="1"/>
  <c r="US88" i="1"/>
  <c r="UT67" i="1"/>
  <c r="UT88" i="1"/>
  <c r="UU67" i="1"/>
  <c r="UU88" i="1"/>
  <c r="UV67" i="1"/>
  <c r="UV88" i="1"/>
  <c r="UW67" i="1"/>
  <c r="UW88" i="1"/>
  <c r="UX67" i="1"/>
  <c r="UX88" i="1"/>
  <c r="UY67" i="1"/>
  <c r="UY88" i="1"/>
  <c r="UZ67" i="1"/>
  <c r="UZ88" i="1"/>
  <c r="VA67" i="1"/>
  <c r="VA88" i="1"/>
  <c r="VB67" i="1"/>
  <c r="VB88" i="1"/>
  <c r="VC67" i="1"/>
  <c r="VC88" i="1"/>
  <c r="VD67" i="1"/>
  <c r="VD88" i="1"/>
  <c r="VE67" i="1"/>
  <c r="VE88" i="1"/>
  <c r="VF67" i="1"/>
  <c r="VF88" i="1"/>
  <c r="VG67" i="1"/>
  <c r="VG88" i="1"/>
  <c r="VH67" i="1"/>
  <c r="VH88" i="1"/>
  <c r="VI67" i="1"/>
  <c r="VI88" i="1"/>
  <c r="VJ67" i="1"/>
  <c r="VJ88" i="1"/>
  <c r="VK67" i="1"/>
  <c r="VK88" i="1"/>
  <c r="VL67" i="1"/>
  <c r="VL88" i="1"/>
  <c r="VM67" i="1"/>
  <c r="VM88" i="1"/>
  <c r="VN67" i="1"/>
  <c r="VN88" i="1"/>
  <c r="VO67" i="1"/>
  <c r="VO88" i="1"/>
  <c r="VP67" i="1"/>
  <c r="VP88" i="1"/>
  <c r="VQ67" i="1"/>
  <c r="VQ88" i="1"/>
  <c r="VR67" i="1"/>
  <c r="VR88" i="1"/>
  <c r="VS67" i="1"/>
  <c r="VS88" i="1"/>
  <c r="VT67" i="1"/>
  <c r="VT88" i="1"/>
  <c r="VU67" i="1"/>
  <c r="VU88" i="1"/>
  <c r="VV67" i="1"/>
  <c r="VV88" i="1"/>
  <c r="VW67" i="1"/>
  <c r="VW88" i="1"/>
  <c r="VX67" i="1"/>
  <c r="VX88" i="1"/>
  <c r="VY67" i="1"/>
  <c r="VY88" i="1"/>
  <c r="VZ67" i="1"/>
  <c r="VZ88" i="1"/>
  <c r="WA67" i="1"/>
  <c r="WA88" i="1"/>
  <c r="WB67" i="1"/>
  <c r="WB88" i="1"/>
  <c r="WC67" i="1"/>
  <c r="WC88" i="1"/>
  <c r="WD67" i="1"/>
  <c r="WD88" i="1"/>
  <c r="WE67" i="1"/>
  <c r="WE88" i="1"/>
  <c r="WF67" i="1"/>
  <c r="WF88" i="1"/>
  <c r="WG67" i="1"/>
  <c r="WG88" i="1"/>
  <c r="WH67" i="1"/>
  <c r="WH88" i="1"/>
  <c r="WI67" i="1"/>
  <c r="WI88" i="1"/>
  <c r="WJ67" i="1"/>
  <c r="WJ88" i="1"/>
  <c r="WK67" i="1"/>
  <c r="WK88" i="1"/>
  <c r="WL67" i="1"/>
  <c r="WL88" i="1"/>
  <c r="WM67" i="1"/>
  <c r="WM88" i="1"/>
  <c r="WN67" i="1"/>
  <c r="WN88" i="1"/>
  <c r="WO67" i="1"/>
  <c r="WO88" i="1"/>
  <c r="WP67" i="1"/>
  <c r="WP88" i="1"/>
  <c r="WQ67" i="1"/>
  <c r="WQ88" i="1"/>
  <c r="WR67" i="1"/>
  <c r="WR88" i="1"/>
  <c r="WS67" i="1"/>
  <c r="WS88" i="1"/>
  <c r="WT67" i="1"/>
  <c r="WT88" i="1"/>
  <c r="WU67" i="1"/>
  <c r="WU88" i="1"/>
  <c r="WV67" i="1"/>
  <c r="WV88" i="1"/>
  <c r="WW67" i="1"/>
  <c r="WW88" i="1"/>
  <c r="WX67" i="1"/>
  <c r="WX88" i="1"/>
  <c r="WY67" i="1"/>
  <c r="WY88" i="1"/>
  <c r="WZ67" i="1"/>
  <c r="WZ88" i="1"/>
  <c r="XA67" i="1"/>
  <c r="XA88" i="1"/>
  <c r="XB67" i="1"/>
  <c r="XB88" i="1"/>
  <c r="XC67" i="1"/>
  <c r="XC88" i="1"/>
  <c r="XD67" i="1"/>
  <c r="XD88" i="1"/>
  <c r="XE67" i="1"/>
  <c r="XE88" i="1"/>
  <c r="XF67" i="1"/>
  <c r="XF88" i="1"/>
  <c r="XG67" i="1"/>
  <c r="XG88" i="1"/>
  <c r="XH67" i="1"/>
  <c r="XH88" i="1"/>
  <c r="XI67" i="1"/>
  <c r="XI88" i="1"/>
  <c r="XJ67" i="1"/>
  <c r="XJ88" i="1"/>
  <c r="XK67" i="1"/>
  <c r="XK88" i="1"/>
  <c r="XL67" i="1"/>
  <c r="XL88" i="1"/>
  <c r="XM67" i="1"/>
  <c r="XM88" i="1"/>
  <c r="XN67" i="1"/>
  <c r="XN88" i="1"/>
  <c r="XO67" i="1"/>
  <c r="XO88" i="1"/>
  <c r="XP67" i="1"/>
  <c r="XP88" i="1"/>
  <c r="XQ67" i="1"/>
  <c r="XQ88" i="1"/>
  <c r="XR67" i="1"/>
  <c r="XR88" i="1"/>
  <c r="XS67" i="1"/>
  <c r="XS88" i="1"/>
  <c r="XT67" i="1"/>
  <c r="XT88" i="1"/>
  <c r="XU67" i="1"/>
  <c r="XU88" i="1"/>
  <c r="XV67" i="1"/>
  <c r="XV88" i="1"/>
  <c r="XW67" i="1"/>
  <c r="XW88" i="1"/>
  <c r="XX67" i="1"/>
  <c r="XX88" i="1"/>
  <c r="XY67" i="1"/>
  <c r="XY88" i="1"/>
  <c r="XZ67" i="1"/>
  <c r="XZ88" i="1"/>
  <c r="YA67" i="1"/>
  <c r="YA88" i="1"/>
  <c r="YB67" i="1"/>
  <c r="YB88" i="1"/>
  <c r="YC67" i="1"/>
  <c r="YC88" i="1"/>
  <c r="YD67" i="1"/>
  <c r="YD88" i="1"/>
  <c r="YE67" i="1"/>
  <c r="YE88" i="1"/>
  <c r="YF67" i="1"/>
  <c r="YF88" i="1"/>
  <c r="YG67" i="1"/>
  <c r="YG88" i="1"/>
  <c r="YH67" i="1"/>
  <c r="YH88" i="1"/>
  <c r="YI67" i="1"/>
  <c r="YI88" i="1"/>
  <c r="YJ67" i="1"/>
  <c r="YJ88" i="1"/>
  <c r="YK67" i="1"/>
  <c r="YK88" i="1"/>
  <c r="YL67" i="1"/>
  <c r="YL88" i="1"/>
  <c r="YM67" i="1"/>
  <c r="YM88" i="1"/>
  <c r="YN67" i="1"/>
  <c r="YN88" i="1"/>
  <c r="YO67" i="1"/>
  <c r="YO88" i="1"/>
  <c r="YP67" i="1"/>
  <c r="YP88" i="1"/>
  <c r="YQ67" i="1"/>
  <c r="YQ88" i="1"/>
  <c r="YR67" i="1"/>
  <c r="YR88" i="1"/>
  <c r="YS67" i="1"/>
  <c r="YS88" i="1"/>
  <c r="YT67" i="1"/>
  <c r="YT88" i="1"/>
  <c r="YU67" i="1"/>
  <c r="YU88" i="1"/>
  <c r="YV67" i="1"/>
  <c r="YV88" i="1"/>
  <c r="YW67" i="1"/>
  <c r="YW88" i="1"/>
  <c r="YX67" i="1"/>
  <c r="YX88" i="1"/>
  <c r="YY67" i="1"/>
  <c r="YY88" i="1"/>
  <c r="YZ67" i="1"/>
  <c r="YZ88" i="1"/>
  <c r="ZA67" i="1"/>
  <c r="ZA88" i="1"/>
  <c r="ZB67" i="1"/>
  <c r="ZB88" i="1"/>
  <c r="ZC67" i="1"/>
  <c r="ZC88" i="1"/>
  <c r="ZD67" i="1"/>
  <c r="ZD88" i="1"/>
  <c r="ZE67" i="1"/>
  <c r="ZE88" i="1"/>
  <c r="ZF67" i="1"/>
  <c r="ZF88" i="1"/>
  <c r="ZG67" i="1"/>
  <c r="ZG88" i="1"/>
  <c r="ZH67" i="1"/>
  <c r="ZH88" i="1"/>
  <c r="ZI67" i="1"/>
  <c r="ZI88" i="1"/>
  <c r="ZJ67" i="1"/>
  <c r="ZJ88" i="1"/>
  <c r="ZK67" i="1"/>
  <c r="ZK88" i="1"/>
  <c r="ZL67" i="1"/>
  <c r="ZL88" i="1"/>
  <c r="ZM67" i="1"/>
  <c r="ZM88" i="1"/>
  <c r="ZN67" i="1"/>
  <c r="ZN88" i="1"/>
  <c r="ZO67" i="1"/>
  <c r="ZO88" i="1"/>
  <c r="ZP67" i="1"/>
  <c r="ZP88" i="1"/>
  <c r="ZQ67" i="1"/>
  <c r="ZQ88" i="1"/>
  <c r="ZR67" i="1"/>
  <c r="ZR88" i="1"/>
  <c r="ZS67" i="1"/>
  <c r="ZS88" i="1"/>
  <c r="ZT67" i="1"/>
  <c r="ZT88" i="1"/>
  <c r="ZU67" i="1"/>
  <c r="ZU88" i="1"/>
  <c r="ZV67" i="1"/>
  <c r="ZV88" i="1"/>
  <c r="ZW67" i="1"/>
  <c r="ZW88" i="1"/>
  <c r="ZX67" i="1"/>
  <c r="ZX88" i="1"/>
  <c r="ZY67" i="1"/>
  <c r="ZY88" i="1"/>
  <c r="ZZ67" i="1"/>
  <c r="ZZ88" i="1"/>
  <c r="AAA67" i="1"/>
  <c r="AAA88" i="1"/>
  <c r="AAB67" i="1"/>
  <c r="AAB88" i="1"/>
  <c r="AAC67" i="1"/>
  <c r="AAC88" i="1"/>
  <c r="AAD67" i="1"/>
  <c r="AAD88" i="1"/>
  <c r="AAE67" i="1"/>
  <c r="AAE88" i="1"/>
  <c r="AAF67" i="1"/>
  <c r="AAF88" i="1"/>
  <c r="AAG67" i="1"/>
  <c r="AAG88" i="1"/>
  <c r="AAH67" i="1"/>
  <c r="AAH88" i="1"/>
  <c r="AAI67" i="1"/>
  <c r="AAI88" i="1"/>
  <c r="AAJ67" i="1"/>
  <c r="AAJ88" i="1"/>
  <c r="AAK67" i="1"/>
  <c r="AAK88" i="1"/>
  <c r="AAL67" i="1"/>
  <c r="AAL88" i="1"/>
  <c r="AAM67" i="1"/>
  <c r="AAM88" i="1"/>
  <c r="AAN67" i="1"/>
  <c r="AAN88" i="1"/>
  <c r="AAO67" i="1"/>
  <c r="AAO88" i="1"/>
  <c r="AAP67" i="1"/>
  <c r="AAP88" i="1"/>
  <c r="AAQ67" i="1"/>
  <c r="AAQ88" i="1"/>
  <c r="AAR67" i="1"/>
  <c r="AAR88" i="1"/>
  <c r="AAS67" i="1"/>
  <c r="AAS88" i="1"/>
  <c r="AAT67" i="1"/>
  <c r="AAT88" i="1"/>
  <c r="AAU67" i="1"/>
  <c r="AAU88" i="1"/>
  <c r="AAV67" i="1"/>
  <c r="AAV88" i="1"/>
  <c r="AAW67" i="1"/>
  <c r="AAW88" i="1"/>
  <c r="AAX67" i="1"/>
  <c r="AAX88" i="1"/>
  <c r="AAY67" i="1"/>
  <c r="AAY88" i="1"/>
  <c r="AAZ67" i="1"/>
  <c r="AAZ88" i="1"/>
  <c r="ABA67" i="1"/>
  <c r="ABA88" i="1"/>
  <c r="ABB67" i="1"/>
  <c r="ABB88" i="1"/>
  <c r="ABC67" i="1"/>
  <c r="ABC88" i="1"/>
  <c r="ABD67" i="1"/>
  <c r="ABD88" i="1"/>
  <c r="ABE67" i="1"/>
  <c r="ABE88" i="1"/>
  <c r="ABF67" i="1"/>
  <c r="ABF88" i="1"/>
  <c r="ABG67" i="1"/>
  <c r="ABG88" i="1"/>
  <c r="ABH67" i="1"/>
  <c r="ABH88" i="1"/>
  <c r="ABI67" i="1"/>
  <c r="ABI88" i="1"/>
  <c r="ABJ67" i="1"/>
  <c r="ABJ88" i="1"/>
  <c r="ABK67" i="1"/>
  <c r="ABK88" i="1"/>
  <c r="ABL67" i="1"/>
  <c r="ABL88" i="1"/>
  <c r="ABM67" i="1"/>
  <c r="ABM88" i="1"/>
  <c r="ABN67" i="1"/>
  <c r="ABN88" i="1"/>
  <c r="ABO67" i="1"/>
  <c r="ABO88" i="1"/>
  <c r="ABP67" i="1"/>
  <c r="ABP88" i="1"/>
  <c r="ABQ67" i="1"/>
  <c r="ABQ88" i="1"/>
  <c r="ABR67" i="1"/>
  <c r="ABR88" i="1"/>
  <c r="ABS67" i="1"/>
  <c r="ABS88" i="1"/>
  <c r="ABT67" i="1"/>
  <c r="ABT88" i="1"/>
  <c r="ABU67" i="1"/>
  <c r="ABU88" i="1"/>
  <c r="ABV67" i="1"/>
  <c r="ABV88" i="1"/>
  <c r="ABW67" i="1"/>
  <c r="ABW88" i="1"/>
  <c r="ABX67" i="1"/>
  <c r="ABX88" i="1"/>
  <c r="ABY67" i="1"/>
  <c r="ABY88" i="1"/>
  <c r="ABZ67" i="1"/>
  <c r="ABZ88" i="1"/>
  <c r="ACA67" i="1"/>
  <c r="ACA88" i="1"/>
  <c r="ACB67" i="1"/>
  <c r="ACB88" i="1"/>
  <c r="ACC67" i="1"/>
  <c r="ACC88" i="1"/>
  <c r="ACD67" i="1"/>
  <c r="ACD88" i="1"/>
  <c r="ACE67" i="1"/>
  <c r="ACE88" i="1"/>
  <c r="ACF67" i="1"/>
  <c r="ACF88" i="1"/>
  <c r="ACG67" i="1"/>
  <c r="ACG88" i="1"/>
  <c r="ACH67" i="1"/>
  <c r="ACH88" i="1"/>
  <c r="ACI67" i="1"/>
  <c r="ACI88" i="1"/>
  <c r="ACJ67" i="1"/>
  <c r="ACJ88" i="1"/>
  <c r="ACK67" i="1"/>
  <c r="ACK88" i="1"/>
  <c r="ACL67" i="1"/>
  <c r="ACL88" i="1"/>
  <c r="ACM67" i="1"/>
  <c r="ACM88" i="1"/>
  <c r="ACN67" i="1"/>
  <c r="ACN88" i="1"/>
  <c r="ACO67" i="1"/>
  <c r="ACO88" i="1"/>
  <c r="ACP67" i="1"/>
  <c r="ACP88" i="1"/>
  <c r="ACQ67" i="1"/>
  <c r="ACQ88" i="1"/>
  <c r="ACR67" i="1"/>
  <c r="ACR88" i="1"/>
  <c r="ACS67" i="1"/>
  <c r="ACS88" i="1"/>
  <c r="ACT67" i="1"/>
  <c r="ACT88" i="1"/>
  <c r="ACU67" i="1"/>
  <c r="ACU88" i="1"/>
  <c r="ACV67" i="1"/>
  <c r="ACV88" i="1"/>
  <c r="ACW67" i="1"/>
  <c r="ACW88" i="1"/>
  <c r="ACX67" i="1"/>
  <c r="ACX88" i="1"/>
  <c r="ACY67" i="1"/>
  <c r="ACY88" i="1"/>
  <c r="ACZ67" i="1"/>
  <c r="ACZ88" i="1"/>
  <c r="ADA67" i="1"/>
  <c r="ADA88" i="1"/>
  <c r="ADB67" i="1"/>
  <c r="ADB88" i="1"/>
  <c r="ADC67" i="1"/>
  <c r="ADC88" i="1"/>
  <c r="ADD67" i="1"/>
  <c r="ADD88" i="1"/>
  <c r="ADE67" i="1"/>
  <c r="ADE88" i="1"/>
  <c r="ADF67" i="1"/>
  <c r="ADF88" i="1"/>
  <c r="ADG67" i="1"/>
  <c r="ADG88" i="1"/>
  <c r="ADH67" i="1"/>
  <c r="ADH88" i="1"/>
  <c r="ADI67" i="1"/>
  <c r="ADI88" i="1"/>
  <c r="ADJ67" i="1"/>
  <c r="ADJ88" i="1"/>
  <c r="ADK67" i="1"/>
  <c r="ADK88" i="1"/>
  <c r="ADL67" i="1"/>
  <c r="ADL88" i="1"/>
  <c r="ADM67" i="1"/>
  <c r="ADM88" i="1"/>
  <c r="ADN67" i="1"/>
  <c r="ADN88" i="1"/>
  <c r="ADO67" i="1"/>
  <c r="ADO88" i="1"/>
  <c r="ADP67" i="1"/>
  <c r="ADP88" i="1"/>
  <c r="ADQ67" i="1"/>
  <c r="ADQ88" i="1"/>
  <c r="ADR67" i="1"/>
  <c r="ADR88" i="1"/>
  <c r="ADS67" i="1"/>
  <c r="ADS88" i="1"/>
  <c r="ADT67" i="1"/>
  <c r="ADT88" i="1"/>
  <c r="ADU67" i="1"/>
  <c r="ADU88" i="1"/>
  <c r="ADV67" i="1"/>
  <c r="ADV88" i="1"/>
  <c r="ADW67" i="1"/>
  <c r="ADW88" i="1"/>
  <c r="ADX67" i="1"/>
  <c r="ADX88" i="1"/>
  <c r="ADY67" i="1"/>
  <c r="ADY88" i="1"/>
  <c r="ADZ67" i="1"/>
  <c r="ADZ88" i="1"/>
  <c r="AEA67" i="1"/>
  <c r="AEA88" i="1"/>
  <c r="AEB67" i="1"/>
  <c r="AEB88" i="1"/>
  <c r="AEC67" i="1"/>
  <c r="AEC88" i="1"/>
  <c r="AED67" i="1"/>
  <c r="AED88" i="1"/>
  <c r="AEE67" i="1"/>
  <c r="AEE88" i="1"/>
  <c r="AEF67" i="1"/>
  <c r="AEF88" i="1"/>
  <c r="AEG67" i="1"/>
  <c r="AEG88" i="1"/>
  <c r="AEH67" i="1"/>
  <c r="AEH88" i="1"/>
  <c r="AEI67" i="1"/>
  <c r="AEI88" i="1"/>
  <c r="AEJ67" i="1"/>
  <c r="AEJ88" i="1"/>
  <c r="AEK67" i="1"/>
  <c r="AEK88" i="1"/>
  <c r="AEL67" i="1"/>
  <c r="AEL88" i="1"/>
  <c r="AEM67" i="1"/>
  <c r="AEM88" i="1"/>
  <c r="AEN67" i="1"/>
  <c r="AEN88" i="1"/>
  <c r="AEO67" i="1"/>
  <c r="AEO88" i="1"/>
  <c r="AEP67" i="1"/>
  <c r="AEP88" i="1"/>
  <c r="AEQ67" i="1"/>
  <c r="AEQ88" i="1"/>
  <c r="AER67" i="1"/>
  <c r="AER88" i="1"/>
  <c r="AES67" i="1"/>
  <c r="AES88" i="1"/>
  <c r="AET67" i="1"/>
  <c r="AET88" i="1"/>
  <c r="AEU67" i="1"/>
  <c r="AEU88" i="1"/>
  <c r="AEV67" i="1"/>
  <c r="AEV88" i="1"/>
  <c r="AEW67" i="1"/>
  <c r="AEW88" i="1"/>
  <c r="AEX67" i="1"/>
  <c r="AEX88" i="1"/>
  <c r="AEY67" i="1"/>
  <c r="AEY88" i="1"/>
  <c r="AEZ67" i="1"/>
  <c r="AEZ88" i="1"/>
  <c r="AFA67" i="1"/>
  <c r="AFA88" i="1"/>
  <c r="AFB67" i="1"/>
  <c r="AFB88" i="1"/>
  <c r="AFC67" i="1"/>
  <c r="AFC88" i="1"/>
  <c r="AFD67" i="1"/>
  <c r="AFD88" i="1"/>
  <c r="AFE67" i="1"/>
  <c r="AFE88" i="1"/>
  <c r="AFF67" i="1"/>
  <c r="AFF88" i="1"/>
  <c r="AFG67" i="1"/>
  <c r="AFG88" i="1"/>
  <c r="AFH67" i="1"/>
  <c r="AFH88" i="1"/>
  <c r="AFI67" i="1"/>
  <c r="AFI88" i="1"/>
  <c r="AFJ67" i="1"/>
  <c r="AFJ88" i="1"/>
  <c r="AFK67" i="1"/>
  <c r="AFK88" i="1"/>
  <c r="AFL67" i="1"/>
  <c r="AFL88" i="1"/>
  <c r="AFM67" i="1"/>
  <c r="AFM88" i="1"/>
  <c r="AFN67" i="1"/>
  <c r="AFN88" i="1"/>
  <c r="AFO67" i="1"/>
  <c r="AFO88" i="1"/>
  <c r="AFP67" i="1"/>
  <c r="AFP88" i="1"/>
  <c r="AFQ67" i="1"/>
  <c r="AFQ88" i="1"/>
  <c r="AFR67" i="1"/>
  <c r="AFR88" i="1"/>
  <c r="AFS67" i="1"/>
  <c r="AFS88" i="1"/>
  <c r="AFT67" i="1"/>
  <c r="AFT88" i="1"/>
  <c r="AFU67" i="1"/>
  <c r="AFU88" i="1"/>
  <c r="AFV67" i="1"/>
  <c r="AFV88" i="1"/>
  <c r="AFW67" i="1"/>
  <c r="AFW88" i="1"/>
  <c r="AFX67" i="1"/>
  <c r="AFX88" i="1"/>
  <c r="AFY67" i="1"/>
  <c r="AFY88" i="1"/>
  <c r="AFZ67" i="1"/>
  <c r="AFZ88" i="1"/>
  <c r="AGA67" i="1"/>
  <c r="AGA88" i="1"/>
  <c r="AGB67" i="1"/>
  <c r="AGB88" i="1"/>
  <c r="AGC67" i="1"/>
  <c r="AGC88" i="1"/>
  <c r="AGD67" i="1"/>
  <c r="AGD88" i="1"/>
  <c r="AGE67" i="1"/>
  <c r="AGE88" i="1"/>
  <c r="AGF67" i="1"/>
  <c r="AGF88" i="1"/>
  <c r="AGG67" i="1"/>
  <c r="AGG88" i="1"/>
  <c r="AGH67" i="1"/>
  <c r="AGH88" i="1"/>
  <c r="AGI67" i="1"/>
  <c r="AGI88" i="1"/>
  <c r="AGJ67" i="1"/>
  <c r="AGJ88" i="1"/>
  <c r="AGK67" i="1"/>
  <c r="AGK88" i="1"/>
  <c r="AGL67" i="1"/>
  <c r="AGL88" i="1"/>
  <c r="AGM67" i="1"/>
  <c r="AGM88" i="1"/>
  <c r="AGN67" i="1"/>
  <c r="AGN88" i="1"/>
  <c r="AGO67" i="1"/>
  <c r="AGO88" i="1"/>
  <c r="AGP67" i="1"/>
  <c r="AGP88" i="1"/>
  <c r="AGQ67" i="1"/>
  <c r="AGQ88" i="1"/>
  <c r="AGR67" i="1"/>
  <c r="AGR88" i="1"/>
  <c r="AGS67" i="1"/>
  <c r="AGS88" i="1"/>
  <c r="AGT67" i="1"/>
  <c r="AGT88" i="1"/>
  <c r="AGU67" i="1"/>
  <c r="AGU88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DO89" i="1"/>
  <c r="DP89" i="1"/>
  <c r="DQ89" i="1"/>
  <c r="DR89" i="1"/>
  <c r="DS89" i="1"/>
  <c r="DT89" i="1"/>
  <c r="DU89" i="1"/>
  <c r="DV89" i="1"/>
  <c r="DW89" i="1"/>
  <c r="DX89" i="1"/>
  <c r="DY89" i="1"/>
  <c r="DZ89" i="1"/>
  <c r="EA89" i="1"/>
  <c r="EB89" i="1"/>
  <c r="EC89" i="1"/>
  <c r="ED89" i="1"/>
  <c r="EE89" i="1"/>
  <c r="EF89" i="1"/>
  <c r="EG89" i="1"/>
  <c r="EH89" i="1"/>
  <c r="EI89" i="1"/>
  <c r="EJ89" i="1"/>
  <c r="EK89" i="1"/>
  <c r="EL89" i="1"/>
  <c r="EM89" i="1"/>
  <c r="EN89" i="1"/>
  <c r="EO89" i="1"/>
  <c r="EP89" i="1"/>
  <c r="EQ89" i="1"/>
  <c r="ER89" i="1"/>
  <c r="ES89" i="1"/>
  <c r="ET89" i="1"/>
  <c r="EU89" i="1"/>
  <c r="EV89" i="1"/>
  <c r="EW89" i="1"/>
  <c r="EX89" i="1"/>
  <c r="EY89" i="1"/>
  <c r="EZ89" i="1"/>
  <c r="FA89" i="1"/>
  <c r="FB89" i="1"/>
  <c r="FC89" i="1"/>
  <c r="FD89" i="1"/>
  <c r="FE89" i="1"/>
  <c r="FF89" i="1"/>
  <c r="FG89" i="1"/>
  <c r="FH89" i="1"/>
  <c r="FI89" i="1"/>
  <c r="FJ89" i="1"/>
  <c r="FK89" i="1"/>
  <c r="FL89" i="1"/>
  <c r="FM89" i="1"/>
  <c r="FN89" i="1"/>
  <c r="FO89" i="1"/>
  <c r="FP89" i="1"/>
  <c r="FQ89" i="1"/>
  <c r="FR89" i="1"/>
  <c r="FS89" i="1"/>
  <c r="FT89" i="1"/>
  <c r="FU89" i="1"/>
  <c r="FV89" i="1"/>
  <c r="FW89" i="1"/>
  <c r="FX89" i="1"/>
  <c r="FY89" i="1"/>
  <c r="FZ89" i="1"/>
  <c r="GA89" i="1"/>
  <c r="GB89" i="1"/>
  <c r="GC89" i="1"/>
  <c r="GD89" i="1"/>
  <c r="GE89" i="1"/>
  <c r="GF89" i="1"/>
  <c r="GG89" i="1"/>
  <c r="GH89" i="1"/>
  <c r="GI89" i="1"/>
  <c r="GJ89" i="1"/>
  <c r="GK89" i="1"/>
  <c r="GL89" i="1"/>
  <c r="GM89" i="1"/>
  <c r="GN89" i="1"/>
  <c r="GO89" i="1"/>
  <c r="GP89" i="1"/>
  <c r="GQ89" i="1"/>
  <c r="GR89" i="1"/>
  <c r="GS89" i="1"/>
  <c r="GT89" i="1"/>
  <c r="GU89" i="1"/>
  <c r="GV89" i="1"/>
  <c r="GW89" i="1"/>
  <c r="GX89" i="1"/>
  <c r="GY89" i="1"/>
  <c r="GZ89" i="1"/>
  <c r="HA89" i="1"/>
  <c r="HB89" i="1"/>
  <c r="HC89" i="1"/>
  <c r="HD89" i="1"/>
  <c r="HE89" i="1"/>
  <c r="HF89" i="1"/>
  <c r="HG89" i="1"/>
  <c r="HH89" i="1"/>
  <c r="HI89" i="1"/>
  <c r="HJ89" i="1"/>
  <c r="HK89" i="1"/>
  <c r="HL89" i="1"/>
  <c r="HM89" i="1"/>
  <c r="HN89" i="1"/>
  <c r="HO89" i="1"/>
  <c r="HP89" i="1"/>
  <c r="HQ89" i="1"/>
  <c r="HR89" i="1"/>
  <c r="HS89" i="1"/>
  <c r="HT89" i="1"/>
  <c r="HU89" i="1"/>
  <c r="HV89" i="1"/>
  <c r="HW89" i="1"/>
  <c r="HX89" i="1"/>
  <c r="HY89" i="1"/>
  <c r="HZ89" i="1"/>
  <c r="IA89" i="1"/>
  <c r="IB89" i="1"/>
  <c r="IC89" i="1"/>
  <c r="ID89" i="1"/>
  <c r="IE89" i="1"/>
  <c r="IF89" i="1"/>
  <c r="IG89" i="1"/>
  <c r="IH89" i="1"/>
  <c r="II89" i="1"/>
  <c r="IJ89" i="1"/>
  <c r="IK89" i="1"/>
  <c r="IL89" i="1"/>
  <c r="IM89" i="1"/>
  <c r="IN89" i="1"/>
  <c r="IO89" i="1"/>
  <c r="IP89" i="1"/>
  <c r="IQ89" i="1"/>
  <c r="IR89" i="1"/>
  <c r="IS89" i="1"/>
  <c r="IT89" i="1"/>
  <c r="IU89" i="1"/>
  <c r="IV89" i="1"/>
  <c r="IW89" i="1"/>
  <c r="IX89" i="1"/>
  <c r="IY89" i="1"/>
  <c r="IZ89" i="1"/>
  <c r="JA89" i="1"/>
  <c r="JB89" i="1"/>
  <c r="JC89" i="1"/>
  <c r="JD89" i="1"/>
  <c r="JE89" i="1"/>
  <c r="JF89" i="1"/>
  <c r="JG89" i="1"/>
  <c r="JH89" i="1"/>
  <c r="JI89" i="1"/>
  <c r="JJ89" i="1"/>
  <c r="JK89" i="1"/>
  <c r="JL89" i="1"/>
  <c r="JM89" i="1"/>
  <c r="JN89" i="1"/>
  <c r="JO89" i="1"/>
  <c r="JP89" i="1"/>
  <c r="JQ89" i="1"/>
  <c r="JR89" i="1"/>
  <c r="JS89" i="1"/>
  <c r="JT89" i="1"/>
  <c r="JU89" i="1"/>
  <c r="JV89" i="1"/>
  <c r="JW89" i="1"/>
  <c r="JX89" i="1"/>
  <c r="JY89" i="1"/>
  <c r="JZ89" i="1"/>
  <c r="KA89" i="1"/>
  <c r="KB89" i="1"/>
  <c r="KC89" i="1"/>
  <c r="KD89" i="1"/>
  <c r="KE89" i="1"/>
  <c r="KF89" i="1"/>
  <c r="KG89" i="1"/>
  <c r="KH89" i="1"/>
  <c r="KI89" i="1"/>
  <c r="KJ89" i="1"/>
  <c r="KK89" i="1"/>
  <c r="KL89" i="1"/>
  <c r="KM89" i="1"/>
  <c r="KN89" i="1"/>
  <c r="KO89" i="1"/>
  <c r="KP89" i="1"/>
  <c r="KQ89" i="1"/>
  <c r="KR89" i="1"/>
  <c r="KS89" i="1"/>
  <c r="KT89" i="1"/>
  <c r="KU89" i="1"/>
  <c r="KV89" i="1"/>
  <c r="KW89" i="1"/>
  <c r="KX89" i="1"/>
  <c r="KY89" i="1"/>
  <c r="KZ89" i="1"/>
  <c r="LA89" i="1"/>
  <c r="LB89" i="1"/>
  <c r="LC89" i="1"/>
  <c r="LD89" i="1"/>
  <c r="LE89" i="1"/>
  <c r="LF89" i="1"/>
  <c r="LG89" i="1"/>
  <c r="LH89" i="1"/>
  <c r="LI89" i="1"/>
  <c r="LJ89" i="1"/>
  <c r="LK89" i="1"/>
  <c r="LL89" i="1"/>
  <c r="LM89" i="1"/>
  <c r="LN89" i="1"/>
  <c r="LO89" i="1"/>
  <c r="LP89" i="1"/>
  <c r="LQ89" i="1"/>
  <c r="LR89" i="1"/>
  <c r="LS89" i="1"/>
  <c r="LT89" i="1"/>
  <c r="LU89" i="1"/>
  <c r="LV89" i="1"/>
  <c r="LW89" i="1"/>
  <c r="LX89" i="1"/>
  <c r="LY89" i="1"/>
  <c r="LZ89" i="1"/>
  <c r="MA89" i="1"/>
  <c r="MB89" i="1"/>
  <c r="MC89" i="1"/>
  <c r="MD89" i="1"/>
  <c r="ME89" i="1"/>
  <c r="MF89" i="1"/>
  <c r="MG89" i="1"/>
  <c r="MH89" i="1"/>
  <c r="MI89" i="1"/>
  <c r="MJ89" i="1"/>
  <c r="MK89" i="1"/>
  <c r="ML89" i="1"/>
  <c r="MM89" i="1"/>
  <c r="MN89" i="1"/>
  <c r="MO89" i="1"/>
  <c r="MP89" i="1"/>
  <c r="MQ89" i="1"/>
  <c r="MR89" i="1"/>
  <c r="MS89" i="1"/>
  <c r="MT89" i="1"/>
  <c r="MU89" i="1"/>
  <c r="MV89" i="1"/>
  <c r="MW89" i="1"/>
  <c r="MX89" i="1"/>
  <c r="MY89" i="1"/>
  <c r="MZ89" i="1"/>
  <c r="NA89" i="1"/>
  <c r="NB89" i="1"/>
  <c r="NC89" i="1"/>
  <c r="ND89" i="1"/>
  <c r="NE89" i="1"/>
  <c r="NF89" i="1"/>
  <c r="NG89" i="1"/>
  <c r="NH89" i="1"/>
  <c r="NI89" i="1"/>
  <c r="NJ89" i="1"/>
  <c r="NK89" i="1"/>
  <c r="NL89" i="1"/>
  <c r="NM89" i="1"/>
  <c r="NN89" i="1"/>
  <c r="NO89" i="1"/>
  <c r="NP89" i="1"/>
  <c r="NQ89" i="1"/>
  <c r="NR89" i="1"/>
  <c r="NS89" i="1"/>
  <c r="NT89" i="1"/>
  <c r="NU89" i="1"/>
  <c r="NV89" i="1"/>
  <c r="NW89" i="1"/>
  <c r="NX89" i="1"/>
  <c r="NY89" i="1"/>
  <c r="NZ89" i="1"/>
  <c r="OA89" i="1"/>
  <c r="OB89" i="1"/>
  <c r="OC89" i="1"/>
  <c r="OD89" i="1"/>
  <c r="OE89" i="1"/>
  <c r="OF89" i="1"/>
  <c r="OG89" i="1"/>
  <c r="OH89" i="1"/>
  <c r="OI89" i="1"/>
  <c r="OJ89" i="1"/>
  <c r="OK89" i="1"/>
  <c r="OL89" i="1"/>
  <c r="OM89" i="1"/>
  <c r="ON89" i="1"/>
  <c r="OO89" i="1"/>
  <c r="OP89" i="1"/>
  <c r="OQ89" i="1"/>
  <c r="OR89" i="1"/>
  <c r="OS89" i="1"/>
  <c r="OT89" i="1"/>
  <c r="OU89" i="1"/>
  <c r="OV89" i="1"/>
  <c r="OW89" i="1"/>
  <c r="OX89" i="1"/>
  <c r="OY89" i="1"/>
  <c r="OZ89" i="1"/>
  <c r="PA89" i="1"/>
  <c r="PB89" i="1"/>
  <c r="PC89" i="1"/>
  <c r="PD89" i="1"/>
  <c r="PE89" i="1"/>
  <c r="PF89" i="1"/>
  <c r="PG89" i="1"/>
  <c r="PH89" i="1"/>
  <c r="PI89" i="1"/>
  <c r="PJ89" i="1"/>
  <c r="PK89" i="1"/>
  <c r="PL89" i="1"/>
  <c r="PM89" i="1"/>
  <c r="PN89" i="1"/>
  <c r="PO89" i="1"/>
  <c r="PP89" i="1"/>
  <c r="PQ89" i="1"/>
  <c r="PR89" i="1"/>
  <c r="PS89" i="1"/>
  <c r="PT89" i="1"/>
  <c r="PU89" i="1"/>
  <c r="PV89" i="1"/>
  <c r="PW89" i="1"/>
  <c r="PX89" i="1"/>
  <c r="PY89" i="1"/>
  <c r="PZ89" i="1"/>
  <c r="QA89" i="1"/>
  <c r="QB89" i="1"/>
  <c r="QC89" i="1"/>
  <c r="QD89" i="1"/>
  <c r="QE89" i="1"/>
  <c r="QF89" i="1"/>
  <c r="QG89" i="1"/>
  <c r="QH89" i="1"/>
  <c r="QI89" i="1"/>
  <c r="QJ89" i="1"/>
  <c r="QK89" i="1"/>
  <c r="QL89" i="1"/>
  <c r="QM89" i="1"/>
  <c r="QN89" i="1"/>
  <c r="QO89" i="1"/>
  <c r="QP89" i="1"/>
  <c r="QQ89" i="1"/>
  <c r="QR89" i="1"/>
  <c r="QS89" i="1"/>
  <c r="QT89" i="1"/>
  <c r="QU89" i="1"/>
  <c r="QV89" i="1"/>
  <c r="QW89" i="1"/>
  <c r="QX89" i="1"/>
  <c r="QY89" i="1"/>
  <c r="QZ89" i="1"/>
  <c r="RA89" i="1"/>
  <c r="RB89" i="1"/>
  <c r="RC89" i="1"/>
  <c r="RD89" i="1"/>
  <c r="RE89" i="1"/>
  <c r="RF89" i="1"/>
  <c r="RG89" i="1"/>
  <c r="RH89" i="1"/>
  <c r="RI89" i="1"/>
  <c r="RJ89" i="1"/>
  <c r="RK89" i="1"/>
  <c r="RL89" i="1"/>
  <c r="RM89" i="1"/>
  <c r="RN89" i="1"/>
  <c r="RO89" i="1"/>
  <c r="RP89" i="1"/>
  <c r="RQ89" i="1"/>
  <c r="RR89" i="1"/>
  <c r="RS89" i="1"/>
  <c r="RT89" i="1"/>
  <c r="RU89" i="1"/>
  <c r="RV89" i="1"/>
  <c r="RW89" i="1"/>
  <c r="RX89" i="1"/>
  <c r="RY89" i="1"/>
  <c r="RZ89" i="1"/>
  <c r="SA89" i="1"/>
  <c r="SB89" i="1"/>
  <c r="SC89" i="1"/>
  <c r="SD89" i="1"/>
  <c r="SE89" i="1"/>
  <c r="SF89" i="1"/>
  <c r="SG89" i="1"/>
  <c r="SH89" i="1"/>
  <c r="SI89" i="1"/>
  <c r="SJ89" i="1"/>
  <c r="SK89" i="1"/>
  <c r="SL89" i="1"/>
  <c r="SM89" i="1"/>
  <c r="SN89" i="1"/>
  <c r="SO89" i="1"/>
  <c r="SP89" i="1"/>
  <c r="SQ89" i="1"/>
  <c r="SR89" i="1"/>
  <c r="SS89" i="1"/>
  <c r="ST89" i="1"/>
  <c r="SU89" i="1"/>
  <c r="SV89" i="1"/>
  <c r="SW89" i="1"/>
  <c r="SX89" i="1"/>
  <c r="SY89" i="1"/>
  <c r="SZ89" i="1"/>
  <c r="TA89" i="1"/>
  <c r="TB89" i="1"/>
  <c r="TC89" i="1"/>
  <c r="TD89" i="1"/>
  <c r="TE89" i="1"/>
  <c r="TF89" i="1"/>
  <c r="TG89" i="1"/>
  <c r="TH89" i="1"/>
  <c r="TI89" i="1"/>
  <c r="TJ89" i="1"/>
  <c r="TK89" i="1"/>
  <c r="TL89" i="1"/>
  <c r="TM89" i="1"/>
  <c r="TN89" i="1"/>
  <c r="TO89" i="1"/>
  <c r="TP89" i="1"/>
  <c r="TQ89" i="1"/>
  <c r="TR89" i="1"/>
  <c r="TS89" i="1"/>
  <c r="TT89" i="1"/>
  <c r="TU89" i="1"/>
  <c r="TV89" i="1"/>
  <c r="TW89" i="1"/>
  <c r="TX89" i="1"/>
  <c r="TY89" i="1"/>
  <c r="TZ89" i="1"/>
  <c r="UA89" i="1"/>
  <c r="UB89" i="1"/>
  <c r="UC89" i="1"/>
  <c r="UD89" i="1"/>
  <c r="UE89" i="1"/>
  <c r="UF89" i="1"/>
  <c r="UG89" i="1"/>
  <c r="UH89" i="1"/>
  <c r="UI89" i="1"/>
  <c r="UJ89" i="1"/>
  <c r="UK89" i="1"/>
  <c r="UL89" i="1"/>
  <c r="UM89" i="1"/>
  <c r="UN89" i="1"/>
  <c r="UO89" i="1"/>
  <c r="UP89" i="1"/>
  <c r="UQ89" i="1"/>
  <c r="UR89" i="1"/>
  <c r="US89" i="1"/>
  <c r="UT89" i="1"/>
  <c r="UU89" i="1"/>
  <c r="UV89" i="1"/>
  <c r="UW89" i="1"/>
  <c r="UX89" i="1"/>
  <c r="UY89" i="1"/>
  <c r="UZ89" i="1"/>
  <c r="VA89" i="1"/>
  <c r="VB89" i="1"/>
  <c r="VC89" i="1"/>
  <c r="VD89" i="1"/>
  <c r="VE89" i="1"/>
  <c r="VF89" i="1"/>
  <c r="VG89" i="1"/>
  <c r="VH89" i="1"/>
  <c r="VI89" i="1"/>
  <c r="VJ89" i="1"/>
  <c r="VK89" i="1"/>
  <c r="VL89" i="1"/>
  <c r="VM89" i="1"/>
  <c r="VN89" i="1"/>
  <c r="VO89" i="1"/>
  <c r="VP89" i="1"/>
  <c r="VQ89" i="1"/>
  <c r="VR89" i="1"/>
  <c r="VS89" i="1"/>
  <c r="VT89" i="1"/>
  <c r="VU89" i="1"/>
  <c r="VV89" i="1"/>
  <c r="VW89" i="1"/>
  <c r="VX89" i="1"/>
  <c r="VY89" i="1"/>
  <c r="VZ89" i="1"/>
  <c r="WA89" i="1"/>
  <c r="WB89" i="1"/>
  <c r="WC89" i="1"/>
  <c r="WD89" i="1"/>
  <c r="WE89" i="1"/>
  <c r="WF89" i="1"/>
  <c r="WG89" i="1"/>
  <c r="WH89" i="1"/>
  <c r="WI89" i="1"/>
  <c r="WJ89" i="1"/>
  <c r="WK89" i="1"/>
  <c r="WL89" i="1"/>
  <c r="WM89" i="1"/>
  <c r="WN89" i="1"/>
  <c r="WO89" i="1"/>
  <c r="WP89" i="1"/>
  <c r="WQ89" i="1"/>
  <c r="WR89" i="1"/>
  <c r="WS89" i="1"/>
  <c r="WT89" i="1"/>
  <c r="WU89" i="1"/>
  <c r="WV89" i="1"/>
  <c r="WW89" i="1"/>
  <c r="WX89" i="1"/>
  <c r="WY89" i="1"/>
  <c r="WZ89" i="1"/>
  <c r="XA89" i="1"/>
  <c r="XB89" i="1"/>
  <c r="XC89" i="1"/>
  <c r="XD89" i="1"/>
  <c r="XE89" i="1"/>
  <c r="XF89" i="1"/>
  <c r="XG89" i="1"/>
  <c r="XH89" i="1"/>
  <c r="XI89" i="1"/>
  <c r="XJ89" i="1"/>
  <c r="XK89" i="1"/>
  <c r="XL89" i="1"/>
  <c r="XM89" i="1"/>
  <c r="XN89" i="1"/>
  <c r="XO89" i="1"/>
  <c r="XP89" i="1"/>
  <c r="XQ89" i="1"/>
  <c r="XR89" i="1"/>
  <c r="XS89" i="1"/>
  <c r="XT89" i="1"/>
  <c r="XU89" i="1"/>
  <c r="XV89" i="1"/>
  <c r="XW89" i="1"/>
  <c r="XX89" i="1"/>
  <c r="XY89" i="1"/>
  <c r="XZ89" i="1"/>
  <c r="YA89" i="1"/>
  <c r="YB89" i="1"/>
  <c r="YC89" i="1"/>
  <c r="YD89" i="1"/>
  <c r="YE89" i="1"/>
  <c r="YF89" i="1"/>
  <c r="YG89" i="1"/>
  <c r="YH89" i="1"/>
  <c r="YI89" i="1"/>
  <c r="YJ89" i="1"/>
  <c r="YK89" i="1"/>
  <c r="YL89" i="1"/>
  <c r="YM89" i="1"/>
  <c r="YN89" i="1"/>
  <c r="YO89" i="1"/>
  <c r="YP89" i="1"/>
  <c r="YQ89" i="1"/>
  <c r="YR89" i="1"/>
  <c r="YS89" i="1"/>
  <c r="YT89" i="1"/>
  <c r="YU89" i="1"/>
  <c r="YV89" i="1"/>
  <c r="YW89" i="1"/>
  <c r="YX89" i="1"/>
  <c r="YY89" i="1"/>
  <c r="YZ89" i="1"/>
  <c r="ZA89" i="1"/>
  <c r="ZB89" i="1"/>
  <c r="ZC89" i="1"/>
  <c r="ZD89" i="1"/>
  <c r="ZE89" i="1"/>
  <c r="ZF89" i="1"/>
  <c r="ZG89" i="1"/>
  <c r="ZH89" i="1"/>
  <c r="ZI89" i="1"/>
  <c r="ZJ89" i="1"/>
  <c r="ZK89" i="1"/>
  <c r="ZL89" i="1"/>
  <c r="ZM89" i="1"/>
  <c r="ZN89" i="1"/>
  <c r="ZO89" i="1"/>
  <c r="ZP89" i="1"/>
  <c r="ZQ89" i="1"/>
  <c r="ZR89" i="1"/>
  <c r="ZS89" i="1"/>
  <c r="ZT89" i="1"/>
  <c r="ZU89" i="1"/>
  <c r="ZV89" i="1"/>
  <c r="ZW89" i="1"/>
  <c r="ZX89" i="1"/>
  <c r="ZY89" i="1"/>
  <c r="ZZ89" i="1"/>
  <c r="AAA89" i="1"/>
  <c r="AAB89" i="1"/>
  <c r="AAC89" i="1"/>
  <c r="AAD89" i="1"/>
  <c r="AAE89" i="1"/>
  <c r="AAF89" i="1"/>
  <c r="AAG89" i="1"/>
  <c r="AAH89" i="1"/>
  <c r="AAI89" i="1"/>
  <c r="AAJ89" i="1"/>
  <c r="AAK89" i="1"/>
  <c r="AAL89" i="1"/>
  <c r="AAM89" i="1"/>
  <c r="AAN89" i="1"/>
  <c r="AAO89" i="1"/>
  <c r="AAP89" i="1"/>
  <c r="AAQ89" i="1"/>
  <c r="AAR89" i="1"/>
  <c r="AAS89" i="1"/>
  <c r="AAT89" i="1"/>
  <c r="AAU89" i="1"/>
  <c r="AAV89" i="1"/>
  <c r="AAW89" i="1"/>
  <c r="AAX89" i="1"/>
  <c r="AAY89" i="1"/>
  <c r="AAZ89" i="1"/>
  <c r="ABA89" i="1"/>
  <c r="ABB89" i="1"/>
  <c r="ABC89" i="1"/>
  <c r="ABD89" i="1"/>
  <c r="ABE89" i="1"/>
  <c r="ABF89" i="1"/>
  <c r="ABG89" i="1"/>
  <c r="ABH89" i="1"/>
  <c r="ABI89" i="1"/>
  <c r="ABJ89" i="1"/>
  <c r="ABK89" i="1"/>
  <c r="ABL89" i="1"/>
  <c r="ABM89" i="1"/>
  <c r="ABN89" i="1"/>
  <c r="ABO89" i="1"/>
  <c r="ABP89" i="1"/>
  <c r="ABQ89" i="1"/>
  <c r="ABR89" i="1"/>
  <c r="ABS89" i="1"/>
  <c r="ABT89" i="1"/>
  <c r="ABU89" i="1"/>
  <c r="ABV89" i="1"/>
  <c r="ABW89" i="1"/>
  <c r="ABX89" i="1"/>
  <c r="ABY89" i="1"/>
  <c r="ABZ89" i="1"/>
  <c r="ACA89" i="1"/>
  <c r="ACB89" i="1"/>
  <c r="ACC89" i="1"/>
  <c r="ACD89" i="1"/>
  <c r="ACE89" i="1"/>
  <c r="ACF89" i="1"/>
  <c r="ACG89" i="1"/>
  <c r="ACH89" i="1"/>
  <c r="ACI89" i="1"/>
  <c r="ACJ89" i="1"/>
  <c r="ACK89" i="1"/>
  <c r="ACL89" i="1"/>
  <c r="ACM89" i="1"/>
  <c r="ACN89" i="1"/>
  <c r="ACO89" i="1"/>
  <c r="ACP89" i="1"/>
  <c r="ACQ89" i="1"/>
  <c r="ACR89" i="1"/>
  <c r="ACS89" i="1"/>
  <c r="ACT89" i="1"/>
  <c r="ACU89" i="1"/>
  <c r="ACV89" i="1"/>
  <c r="ACW89" i="1"/>
  <c r="ACX89" i="1"/>
  <c r="ACY89" i="1"/>
  <c r="ACZ89" i="1"/>
  <c r="ADA89" i="1"/>
  <c r="ADB89" i="1"/>
  <c r="ADC89" i="1"/>
  <c r="ADD89" i="1"/>
  <c r="ADE89" i="1"/>
  <c r="ADF89" i="1"/>
  <c r="ADG89" i="1"/>
  <c r="ADH89" i="1"/>
  <c r="ADI89" i="1"/>
  <c r="ADJ89" i="1"/>
  <c r="ADK89" i="1"/>
  <c r="ADL89" i="1"/>
  <c r="ADM89" i="1"/>
  <c r="ADN89" i="1"/>
  <c r="ADO89" i="1"/>
  <c r="ADP89" i="1"/>
  <c r="ADQ89" i="1"/>
  <c r="ADR89" i="1"/>
  <c r="ADS89" i="1"/>
  <c r="ADT89" i="1"/>
  <c r="ADU89" i="1"/>
  <c r="ADV89" i="1"/>
  <c r="ADW89" i="1"/>
  <c r="ADX89" i="1"/>
  <c r="ADY89" i="1"/>
  <c r="ADZ89" i="1"/>
  <c r="AEA89" i="1"/>
  <c r="AEB89" i="1"/>
  <c r="AEC89" i="1"/>
  <c r="AED89" i="1"/>
  <c r="AEE89" i="1"/>
  <c r="AEF89" i="1"/>
  <c r="AEG89" i="1"/>
  <c r="AEH89" i="1"/>
  <c r="AEI89" i="1"/>
  <c r="AEJ89" i="1"/>
  <c r="AEK89" i="1"/>
  <c r="AEL89" i="1"/>
  <c r="AEM89" i="1"/>
  <c r="AEN89" i="1"/>
  <c r="AEO89" i="1"/>
  <c r="AEP89" i="1"/>
  <c r="AEQ89" i="1"/>
  <c r="AER89" i="1"/>
  <c r="AES89" i="1"/>
  <c r="AET89" i="1"/>
  <c r="AEU89" i="1"/>
  <c r="AEV89" i="1"/>
  <c r="AEW89" i="1"/>
  <c r="AEX89" i="1"/>
  <c r="AEY89" i="1"/>
  <c r="AEZ89" i="1"/>
  <c r="AFA89" i="1"/>
  <c r="AFB89" i="1"/>
  <c r="AFC89" i="1"/>
  <c r="AFD89" i="1"/>
  <c r="AFE89" i="1"/>
  <c r="AFF89" i="1"/>
  <c r="AFG89" i="1"/>
  <c r="AFH89" i="1"/>
  <c r="AFI89" i="1"/>
  <c r="AFJ89" i="1"/>
  <c r="AFK89" i="1"/>
  <c r="AFL89" i="1"/>
  <c r="AFM89" i="1"/>
  <c r="AFN89" i="1"/>
  <c r="AFO89" i="1"/>
  <c r="AFP89" i="1"/>
  <c r="AFQ89" i="1"/>
  <c r="AFR89" i="1"/>
  <c r="AFS89" i="1"/>
  <c r="AFT89" i="1"/>
  <c r="AFU89" i="1"/>
  <c r="AFV89" i="1"/>
  <c r="AFW89" i="1"/>
  <c r="AFX89" i="1"/>
  <c r="AFY89" i="1"/>
  <c r="AFZ89" i="1"/>
  <c r="AGA89" i="1"/>
  <c r="AGB89" i="1"/>
  <c r="AGC89" i="1"/>
  <c r="AGD89" i="1"/>
  <c r="AGE89" i="1"/>
  <c r="AGF89" i="1"/>
  <c r="AGG89" i="1"/>
  <c r="AGH89" i="1"/>
  <c r="AGI89" i="1"/>
  <c r="AGJ89" i="1"/>
  <c r="AGK89" i="1"/>
  <c r="AGL89" i="1"/>
  <c r="AGM89" i="1"/>
  <c r="AGN89" i="1"/>
  <c r="AGO89" i="1"/>
  <c r="AGP89" i="1"/>
  <c r="AGQ89" i="1"/>
  <c r="AGR89" i="1"/>
  <c r="AGS89" i="1"/>
  <c r="AGT89" i="1"/>
  <c r="AGU89" i="1"/>
  <c r="C69" i="1"/>
  <c r="O87" i="1"/>
  <c r="C67" i="1"/>
  <c r="O88" i="1"/>
  <c r="O89" i="1"/>
  <c r="P65" i="1"/>
  <c r="D65" i="1"/>
  <c r="P80" i="1"/>
  <c r="P81" i="1"/>
  <c r="P82" i="1"/>
  <c r="Q65" i="1"/>
  <c r="E65" i="1"/>
  <c r="Q80" i="1"/>
  <c r="Q81" i="1"/>
  <c r="Q82" i="1"/>
  <c r="R65" i="1"/>
  <c r="F65" i="1"/>
  <c r="R80" i="1"/>
  <c r="R81" i="1"/>
  <c r="R82" i="1"/>
  <c r="S65" i="1"/>
  <c r="G65" i="1"/>
  <c r="S80" i="1"/>
  <c r="S81" i="1"/>
  <c r="S82" i="1"/>
  <c r="T65" i="1"/>
  <c r="H65" i="1"/>
  <c r="T80" i="1"/>
  <c r="T81" i="1"/>
  <c r="T82" i="1"/>
  <c r="U65" i="1"/>
  <c r="I65" i="1"/>
  <c r="U80" i="1"/>
  <c r="U81" i="1"/>
  <c r="U82" i="1"/>
  <c r="V65" i="1"/>
  <c r="J65" i="1"/>
  <c r="V80" i="1"/>
  <c r="V81" i="1"/>
  <c r="V82" i="1"/>
  <c r="W65" i="1"/>
  <c r="K65" i="1"/>
  <c r="W80" i="1"/>
  <c r="W81" i="1"/>
  <c r="W82" i="1"/>
  <c r="X65" i="1"/>
  <c r="L65" i="1"/>
  <c r="X80" i="1"/>
  <c r="X81" i="1"/>
  <c r="X82" i="1"/>
  <c r="Y65" i="1"/>
  <c r="M65" i="1"/>
  <c r="Y80" i="1"/>
  <c r="Y81" i="1"/>
  <c r="Y82" i="1"/>
  <c r="Z65" i="1"/>
  <c r="N65" i="1"/>
  <c r="Z80" i="1"/>
  <c r="Z81" i="1"/>
  <c r="Z82" i="1"/>
  <c r="AA65" i="1"/>
  <c r="O65" i="1"/>
  <c r="AA80" i="1"/>
  <c r="AA81" i="1"/>
  <c r="AA82" i="1"/>
  <c r="AB65" i="1"/>
  <c r="AB80" i="1"/>
  <c r="AB81" i="1"/>
  <c r="AB82" i="1"/>
  <c r="AC65" i="1"/>
  <c r="AC80" i="1"/>
  <c r="AC81" i="1"/>
  <c r="AC82" i="1"/>
  <c r="AD65" i="1"/>
  <c r="AD80" i="1"/>
  <c r="AD81" i="1"/>
  <c r="AD82" i="1"/>
  <c r="AE65" i="1"/>
  <c r="AE80" i="1"/>
  <c r="AE81" i="1"/>
  <c r="AE82" i="1"/>
  <c r="AF65" i="1"/>
  <c r="AF80" i="1"/>
  <c r="AF81" i="1"/>
  <c r="AF82" i="1"/>
  <c r="AG65" i="1"/>
  <c r="AG80" i="1"/>
  <c r="AG81" i="1"/>
  <c r="AG82" i="1"/>
  <c r="AH65" i="1"/>
  <c r="AH80" i="1"/>
  <c r="AH81" i="1"/>
  <c r="AH82" i="1"/>
  <c r="AI65" i="1"/>
  <c r="AI80" i="1"/>
  <c r="AI81" i="1"/>
  <c r="AI82" i="1"/>
  <c r="AJ65" i="1"/>
  <c r="AJ80" i="1"/>
  <c r="AJ81" i="1"/>
  <c r="AJ82" i="1"/>
  <c r="AK65" i="1"/>
  <c r="AK80" i="1"/>
  <c r="AK81" i="1"/>
  <c r="AK82" i="1"/>
  <c r="AL65" i="1"/>
  <c r="AL80" i="1"/>
  <c r="AL81" i="1"/>
  <c r="AL82" i="1"/>
  <c r="AM65" i="1"/>
  <c r="AM80" i="1"/>
  <c r="AM81" i="1"/>
  <c r="AM82" i="1"/>
  <c r="AN65" i="1"/>
  <c r="AN80" i="1"/>
  <c r="AN81" i="1"/>
  <c r="AN82" i="1"/>
  <c r="AO65" i="1"/>
  <c r="AO80" i="1"/>
  <c r="AO81" i="1"/>
  <c r="AO82" i="1"/>
  <c r="AP65" i="1"/>
  <c r="AP80" i="1"/>
  <c r="AP81" i="1"/>
  <c r="AP82" i="1"/>
  <c r="AQ65" i="1"/>
  <c r="AQ80" i="1"/>
  <c r="AQ81" i="1"/>
  <c r="AQ82" i="1"/>
  <c r="AR65" i="1"/>
  <c r="AR80" i="1"/>
  <c r="AR81" i="1"/>
  <c r="AR82" i="1"/>
  <c r="AS65" i="1"/>
  <c r="AS80" i="1"/>
  <c r="AS81" i="1"/>
  <c r="AS82" i="1"/>
  <c r="AT65" i="1"/>
  <c r="AT80" i="1"/>
  <c r="AT81" i="1"/>
  <c r="AT82" i="1"/>
  <c r="AU65" i="1"/>
  <c r="AU80" i="1"/>
  <c r="AU81" i="1"/>
  <c r="AU82" i="1"/>
  <c r="AV65" i="1"/>
  <c r="AV80" i="1"/>
  <c r="AV81" i="1"/>
  <c r="AV82" i="1"/>
  <c r="AW65" i="1"/>
  <c r="AW80" i="1"/>
  <c r="AW81" i="1"/>
  <c r="AW82" i="1"/>
  <c r="AX65" i="1"/>
  <c r="AX80" i="1"/>
  <c r="AX81" i="1"/>
  <c r="AX82" i="1"/>
  <c r="AY65" i="1"/>
  <c r="AY80" i="1"/>
  <c r="AY81" i="1"/>
  <c r="AY82" i="1"/>
  <c r="AZ65" i="1"/>
  <c r="AZ80" i="1"/>
  <c r="AZ81" i="1"/>
  <c r="AZ82" i="1"/>
  <c r="BA65" i="1"/>
  <c r="BA80" i="1"/>
  <c r="BA81" i="1"/>
  <c r="BA82" i="1"/>
  <c r="BB65" i="1"/>
  <c r="BB80" i="1"/>
  <c r="BB81" i="1"/>
  <c r="BB82" i="1"/>
  <c r="BC65" i="1"/>
  <c r="BC80" i="1"/>
  <c r="BC81" i="1"/>
  <c r="BC82" i="1"/>
  <c r="BD65" i="1"/>
  <c r="BD80" i="1"/>
  <c r="BD81" i="1"/>
  <c r="BD82" i="1"/>
  <c r="BE65" i="1"/>
  <c r="BE80" i="1"/>
  <c r="BE81" i="1"/>
  <c r="BE82" i="1"/>
  <c r="BF65" i="1"/>
  <c r="BF80" i="1"/>
  <c r="BF81" i="1"/>
  <c r="BF82" i="1"/>
  <c r="BG65" i="1"/>
  <c r="BG80" i="1"/>
  <c r="BG81" i="1"/>
  <c r="BG82" i="1"/>
  <c r="BH65" i="1"/>
  <c r="BH80" i="1"/>
  <c r="BH81" i="1"/>
  <c r="BH82" i="1"/>
  <c r="BI65" i="1"/>
  <c r="BI80" i="1"/>
  <c r="BI81" i="1"/>
  <c r="BI82" i="1"/>
  <c r="BJ65" i="1"/>
  <c r="BJ80" i="1"/>
  <c r="BJ81" i="1"/>
  <c r="BJ82" i="1"/>
  <c r="BK65" i="1"/>
  <c r="BK80" i="1"/>
  <c r="BK81" i="1"/>
  <c r="BK82" i="1"/>
  <c r="BL65" i="1"/>
  <c r="BL80" i="1"/>
  <c r="BL81" i="1"/>
  <c r="BL82" i="1"/>
  <c r="BM65" i="1"/>
  <c r="BM80" i="1"/>
  <c r="BM81" i="1"/>
  <c r="BM82" i="1"/>
  <c r="BN65" i="1"/>
  <c r="BN80" i="1"/>
  <c r="BN81" i="1"/>
  <c r="BN82" i="1"/>
  <c r="BO65" i="1"/>
  <c r="BO80" i="1"/>
  <c r="BO81" i="1"/>
  <c r="BO82" i="1"/>
  <c r="BP65" i="1"/>
  <c r="BP80" i="1"/>
  <c r="BP81" i="1"/>
  <c r="BP82" i="1"/>
  <c r="BQ65" i="1"/>
  <c r="BQ80" i="1"/>
  <c r="BQ81" i="1"/>
  <c r="BQ82" i="1"/>
  <c r="BR65" i="1"/>
  <c r="BR80" i="1"/>
  <c r="BR81" i="1"/>
  <c r="BR82" i="1"/>
  <c r="BS65" i="1"/>
  <c r="BS80" i="1"/>
  <c r="BS81" i="1"/>
  <c r="BS82" i="1"/>
  <c r="BT65" i="1"/>
  <c r="BT80" i="1"/>
  <c r="BT81" i="1"/>
  <c r="BT82" i="1"/>
  <c r="BU65" i="1"/>
  <c r="BU80" i="1"/>
  <c r="BU81" i="1"/>
  <c r="BU82" i="1"/>
  <c r="BV65" i="1"/>
  <c r="BV80" i="1"/>
  <c r="BV81" i="1"/>
  <c r="BV82" i="1"/>
  <c r="BW65" i="1"/>
  <c r="BW80" i="1"/>
  <c r="BW81" i="1"/>
  <c r="BW82" i="1"/>
  <c r="BX65" i="1"/>
  <c r="BX80" i="1"/>
  <c r="BX81" i="1"/>
  <c r="BX82" i="1"/>
  <c r="BY65" i="1"/>
  <c r="BY80" i="1"/>
  <c r="BY81" i="1"/>
  <c r="BY82" i="1"/>
  <c r="BZ65" i="1"/>
  <c r="BZ80" i="1"/>
  <c r="BZ81" i="1"/>
  <c r="BZ82" i="1"/>
  <c r="CA65" i="1"/>
  <c r="CA80" i="1"/>
  <c r="CA81" i="1"/>
  <c r="CA82" i="1"/>
  <c r="CB65" i="1"/>
  <c r="CB80" i="1"/>
  <c r="CB81" i="1"/>
  <c r="CB82" i="1"/>
  <c r="CC65" i="1"/>
  <c r="CC80" i="1"/>
  <c r="CC81" i="1"/>
  <c r="CC82" i="1"/>
  <c r="CD65" i="1"/>
  <c r="CD80" i="1"/>
  <c r="CD81" i="1"/>
  <c r="CD82" i="1"/>
  <c r="CE65" i="1"/>
  <c r="CE80" i="1"/>
  <c r="CE81" i="1"/>
  <c r="CE82" i="1"/>
  <c r="CF65" i="1"/>
  <c r="CF80" i="1"/>
  <c r="CF81" i="1"/>
  <c r="CF82" i="1"/>
  <c r="CG65" i="1"/>
  <c r="CG80" i="1"/>
  <c r="CG81" i="1"/>
  <c r="CG82" i="1"/>
  <c r="CH65" i="1"/>
  <c r="CH80" i="1"/>
  <c r="CH81" i="1"/>
  <c r="CH82" i="1"/>
  <c r="CI65" i="1"/>
  <c r="CI80" i="1"/>
  <c r="CI81" i="1"/>
  <c r="CI82" i="1"/>
  <c r="CJ65" i="1"/>
  <c r="CJ80" i="1"/>
  <c r="CJ81" i="1"/>
  <c r="CJ82" i="1"/>
  <c r="CK65" i="1"/>
  <c r="CK80" i="1"/>
  <c r="CK81" i="1"/>
  <c r="CK82" i="1"/>
  <c r="CL65" i="1"/>
  <c r="CL80" i="1"/>
  <c r="CL81" i="1"/>
  <c r="CL82" i="1"/>
  <c r="CM65" i="1"/>
  <c r="CM80" i="1"/>
  <c r="CM81" i="1"/>
  <c r="CM82" i="1"/>
  <c r="CN65" i="1"/>
  <c r="CN80" i="1"/>
  <c r="CN81" i="1"/>
  <c r="CN82" i="1"/>
  <c r="CO65" i="1"/>
  <c r="CO80" i="1"/>
  <c r="CO81" i="1"/>
  <c r="CO82" i="1"/>
  <c r="CP65" i="1"/>
  <c r="CP80" i="1"/>
  <c r="CP81" i="1"/>
  <c r="CP82" i="1"/>
  <c r="CQ65" i="1"/>
  <c r="CQ80" i="1"/>
  <c r="CQ81" i="1"/>
  <c r="CQ82" i="1"/>
  <c r="CR65" i="1"/>
  <c r="CR80" i="1"/>
  <c r="CR81" i="1"/>
  <c r="CR82" i="1"/>
  <c r="CS65" i="1"/>
  <c r="CS80" i="1"/>
  <c r="CS81" i="1"/>
  <c r="CS82" i="1"/>
  <c r="CT65" i="1"/>
  <c r="CT80" i="1"/>
  <c r="CT81" i="1"/>
  <c r="CT82" i="1"/>
  <c r="CU65" i="1"/>
  <c r="CU80" i="1"/>
  <c r="CU81" i="1"/>
  <c r="CU82" i="1"/>
  <c r="CV65" i="1"/>
  <c r="CV80" i="1"/>
  <c r="CV81" i="1"/>
  <c r="CV82" i="1"/>
  <c r="CW65" i="1"/>
  <c r="CW80" i="1"/>
  <c r="CW81" i="1"/>
  <c r="CW82" i="1"/>
  <c r="CX65" i="1"/>
  <c r="CX80" i="1"/>
  <c r="CX81" i="1"/>
  <c r="CX82" i="1"/>
  <c r="CY65" i="1"/>
  <c r="CY80" i="1"/>
  <c r="CY81" i="1"/>
  <c r="CY82" i="1"/>
  <c r="CZ65" i="1"/>
  <c r="CZ80" i="1"/>
  <c r="CZ81" i="1"/>
  <c r="CZ82" i="1"/>
  <c r="DA65" i="1"/>
  <c r="DA80" i="1"/>
  <c r="DA81" i="1"/>
  <c r="DA82" i="1"/>
  <c r="DB65" i="1"/>
  <c r="DB80" i="1"/>
  <c r="DB81" i="1"/>
  <c r="DB82" i="1"/>
  <c r="DC65" i="1"/>
  <c r="DC80" i="1"/>
  <c r="DC81" i="1"/>
  <c r="DC82" i="1"/>
  <c r="DD65" i="1"/>
  <c r="DD80" i="1"/>
  <c r="DD81" i="1"/>
  <c r="DD82" i="1"/>
  <c r="DE65" i="1"/>
  <c r="DE80" i="1"/>
  <c r="DE81" i="1"/>
  <c r="DE82" i="1"/>
  <c r="DF65" i="1"/>
  <c r="DF80" i="1"/>
  <c r="DF81" i="1"/>
  <c r="DF82" i="1"/>
  <c r="DG65" i="1"/>
  <c r="DG80" i="1"/>
  <c r="DG81" i="1"/>
  <c r="DG82" i="1"/>
  <c r="DH65" i="1"/>
  <c r="DH80" i="1"/>
  <c r="DH81" i="1"/>
  <c r="DH82" i="1"/>
  <c r="DI65" i="1"/>
  <c r="DI80" i="1"/>
  <c r="DI81" i="1"/>
  <c r="DI82" i="1"/>
  <c r="DJ65" i="1"/>
  <c r="DJ80" i="1"/>
  <c r="DJ81" i="1"/>
  <c r="DJ82" i="1"/>
  <c r="DK65" i="1"/>
  <c r="DK80" i="1"/>
  <c r="DK81" i="1"/>
  <c r="DK82" i="1"/>
  <c r="DL65" i="1"/>
  <c r="DL80" i="1"/>
  <c r="DL81" i="1"/>
  <c r="DL82" i="1"/>
  <c r="DM65" i="1"/>
  <c r="DM80" i="1"/>
  <c r="DM81" i="1"/>
  <c r="DM82" i="1"/>
  <c r="DN65" i="1"/>
  <c r="DN80" i="1"/>
  <c r="DN81" i="1"/>
  <c r="DN82" i="1"/>
  <c r="DO65" i="1"/>
  <c r="DO80" i="1"/>
  <c r="DO81" i="1"/>
  <c r="DO82" i="1"/>
  <c r="DP65" i="1"/>
  <c r="DP80" i="1"/>
  <c r="DP81" i="1"/>
  <c r="DP82" i="1"/>
  <c r="DQ65" i="1"/>
  <c r="DQ80" i="1"/>
  <c r="DQ81" i="1"/>
  <c r="DQ82" i="1"/>
  <c r="DR65" i="1"/>
  <c r="DR80" i="1"/>
  <c r="DR81" i="1"/>
  <c r="DR82" i="1"/>
  <c r="DS65" i="1"/>
  <c r="DS80" i="1"/>
  <c r="DS81" i="1"/>
  <c r="DS82" i="1"/>
  <c r="DT65" i="1"/>
  <c r="DT80" i="1"/>
  <c r="DT81" i="1"/>
  <c r="DT82" i="1"/>
  <c r="DU65" i="1"/>
  <c r="DU80" i="1"/>
  <c r="DU81" i="1"/>
  <c r="DU82" i="1"/>
  <c r="DV65" i="1"/>
  <c r="DV80" i="1"/>
  <c r="DV81" i="1"/>
  <c r="DV82" i="1"/>
  <c r="DW65" i="1"/>
  <c r="DW80" i="1"/>
  <c r="DW81" i="1"/>
  <c r="DW82" i="1"/>
  <c r="DX65" i="1"/>
  <c r="DX80" i="1"/>
  <c r="DX81" i="1"/>
  <c r="DX82" i="1"/>
  <c r="DY65" i="1"/>
  <c r="DY80" i="1"/>
  <c r="DY81" i="1"/>
  <c r="DY82" i="1"/>
  <c r="DZ65" i="1"/>
  <c r="DZ80" i="1"/>
  <c r="DZ81" i="1"/>
  <c r="DZ82" i="1"/>
  <c r="EA65" i="1"/>
  <c r="EA80" i="1"/>
  <c r="EA81" i="1"/>
  <c r="EA82" i="1"/>
  <c r="EB65" i="1"/>
  <c r="EB80" i="1"/>
  <c r="EB81" i="1"/>
  <c r="EB82" i="1"/>
  <c r="EC65" i="1"/>
  <c r="EC80" i="1"/>
  <c r="EC81" i="1"/>
  <c r="EC82" i="1"/>
  <c r="ED65" i="1"/>
  <c r="ED80" i="1"/>
  <c r="ED81" i="1"/>
  <c r="ED82" i="1"/>
  <c r="EE65" i="1"/>
  <c r="EE80" i="1"/>
  <c r="EE81" i="1"/>
  <c r="EE82" i="1"/>
  <c r="EF65" i="1"/>
  <c r="EF80" i="1"/>
  <c r="EF81" i="1"/>
  <c r="EF82" i="1"/>
  <c r="EG65" i="1"/>
  <c r="EG80" i="1"/>
  <c r="EG81" i="1"/>
  <c r="EG82" i="1"/>
  <c r="EH65" i="1"/>
  <c r="EH80" i="1"/>
  <c r="EH81" i="1"/>
  <c r="EH82" i="1"/>
  <c r="EI65" i="1"/>
  <c r="EI80" i="1"/>
  <c r="EI81" i="1"/>
  <c r="EI82" i="1"/>
  <c r="EJ65" i="1"/>
  <c r="EJ80" i="1"/>
  <c r="EJ81" i="1"/>
  <c r="EJ82" i="1"/>
  <c r="EK65" i="1"/>
  <c r="EK80" i="1"/>
  <c r="EK81" i="1"/>
  <c r="EK82" i="1"/>
  <c r="EL65" i="1"/>
  <c r="EL80" i="1"/>
  <c r="EL81" i="1"/>
  <c r="EL82" i="1"/>
  <c r="EM65" i="1"/>
  <c r="EM80" i="1"/>
  <c r="EM81" i="1"/>
  <c r="EM82" i="1"/>
  <c r="EN65" i="1"/>
  <c r="EN80" i="1"/>
  <c r="EN81" i="1"/>
  <c r="EN82" i="1"/>
  <c r="EO65" i="1"/>
  <c r="EO80" i="1"/>
  <c r="EO81" i="1"/>
  <c r="EO82" i="1"/>
  <c r="EP65" i="1"/>
  <c r="EP80" i="1"/>
  <c r="EP81" i="1"/>
  <c r="EP82" i="1"/>
  <c r="EQ65" i="1"/>
  <c r="EQ80" i="1"/>
  <c r="EQ81" i="1"/>
  <c r="EQ82" i="1"/>
  <c r="ER65" i="1"/>
  <c r="ER80" i="1"/>
  <c r="ER81" i="1"/>
  <c r="ER82" i="1"/>
  <c r="ES65" i="1"/>
  <c r="ES80" i="1"/>
  <c r="ES81" i="1"/>
  <c r="ES82" i="1"/>
  <c r="ET65" i="1"/>
  <c r="ET80" i="1"/>
  <c r="ET81" i="1"/>
  <c r="ET82" i="1"/>
  <c r="EU65" i="1"/>
  <c r="EU80" i="1"/>
  <c r="EU81" i="1"/>
  <c r="EU82" i="1"/>
  <c r="EV65" i="1"/>
  <c r="EV80" i="1"/>
  <c r="EV81" i="1"/>
  <c r="EV82" i="1"/>
  <c r="EW65" i="1"/>
  <c r="EW80" i="1"/>
  <c r="EW81" i="1"/>
  <c r="EW82" i="1"/>
  <c r="EX65" i="1"/>
  <c r="EX80" i="1"/>
  <c r="EX81" i="1"/>
  <c r="EX82" i="1"/>
  <c r="EY65" i="1"/>
  <c r="EY80" i="1"/>
  <c r="EY81" i="1"/>
  <c r="EY82" i="1"/>
  <c r="EZ65" i="1"/>
  <c r="EZ80" i="1"/>
  <c r="EZ81" i="1"/>
  <c r="EZ82" i="1"/>
  <c r="FA65" i="1"/>
  <c r="FA80" i="1"/>
  <c r="FA81" i="1"/>
  <c r="FA82" i="1"/>
  <c r="FB65" i="1"/>
  <c r="FB80" i="1"/>
  <c r="FB81" i="1"/>
  <c r="FB82" i="1"/>
  <c r="FC65" i="1"/>
  <c r="FC80" i="1"/>
  <c r="FC81" i="1"/>
  <c r="FC82" i="1"/>
  <c r="FD65" i="1"/>
  <c r="FD80" i="1"/>
  <c r="FD81" i="1"/>
  <c r="FD82" i="1"/>
  <c r="FE65" i="1"/>
  <c r="FE80" i="1"/>
  <c r="FE81" i="1"/>
  <c r="FE82" i="1"/>
  <c r="FF65" i="1"/>
  <c r="FF80" i="1"/>
  <c r="FF81" i="1"/>
  <c r="FF82" i="1"/>
  <c r="FG65" i="1"/>
  <c r="FG80" i="1"/>
  <c r="FG81" i="1"/>
  <c r="FG82" i="1"/>
  <c r="FH65" i="1"/>
  <c r="FH80" i="1"/>
  <c r="FH81" i="1"/>
  <c r="FH82" i="1"/>
  <c r="FI65" i="1"/>
  <c r="FI80" i="1"/>
  <c r="FI81" i="1"/>
  <c r="FI82" i="1"/>
  <c r="FJ65" i="1"/>
  <c r="FJ80" i="1"/>
  <c r="FJ81" i="1"/>
  <c r="FJ82" i="1"/>
  <c r="FK65" i="1"/>
  <c r="FK80" i="1"/>
  <c r="FK81" i="1"/>
  <c r="FK82" i="1"/>
  <c r="FL65" i="1"/>
  <c r="FL80" i="1"/>
  <c r="FL81" i="1"/>
  <c r="FL82" i="1"/>
  <c r="FM65" i="1"/>
  <c r="FM80" i="1"/>
  <c r="FM81" i="1"/>
  <c r="FM82" i="1"/>
  <c r="FN65" i="1"/>
  <c r="FN80" i="1"/>
  <c r="FN81" i="1"/>
  <c r="FN82" i="1"/>
  <c r="FO65" i="1"/>
  <c r="FO80" i="1"/>
  <c r="FO81" i="1"/>
  <c r="FO82" i="1"/>
  <c r="FP65" i="1"/>
  <c r="FP80" i="1"/>
  <c r="FP81" i="1"/>
  <c r="FP82" i="1"/>
  <c r="FQ65" i="1"/>
  <c r="FQ80" i="1"/>
  <c r="FQ81" i="1"/>
  <c r="FQ82" i="1"/>
  <c r="FR65" i="1"/>
  <c r="FR80" i="1"/>
  <c r="FR81" i="1"/>
  <c r="FR82" i="1"/>
  <c r="FS65" i="1"/>
  <c r="FS80" i="1"/>
  <c r="FS81" i="1"/>
  <c r="FS82" i="1"/>
  <c r="FT65" i="1"/>
  <c r="FT80" i="1"/>
  <c r="FT81" i="1"/>
  <c r="FT82" i="1"/>
  <c r="FU65" i="1"/>
  <c r="FU80" i="1"/>
  <c r="FU81" i="1"/>
  <c r="FU82" i="1"/>
  <c r="FV65" i="1"/>
  <c r="FV80" i="1"/>
  <c r="FV81" i="1"/>
  <c r="FV82" i="1"/>
  <c r="FW65" i="1"/>
  <c r="FW80" i="1"/>
  <c r="FW81" i="1"/>
  <c r="FW82" i="1"/>
  <c r="FX65" i="1"/>
  <c r="FX80" i="1"/>
  <c r="FX81" i="1"/>
  <c r="FX82" i="1"/>
  <c r="FY65" i="1"/>
  <c r="FY80" i="1"/>
  <c r="FY81" i="1"/>
  <c r="FY82" i="1"/>
  <c r="FZ65" i="1"/>
  <c r="FZ80" i="1"/>
  <c r="FZ81" i="1"/>
  <c r="FZ82" i="1"/>
  <c r="GA65" i="1"/>
  <c r="GA80" i="1"/>
  <c r="GA81" i="1"/>
  <c r="GA82" i="1"/>
  <c r="GB65" i="1"/>
  <c r="GB80" i="1"/>
  <c r="GB81" i="1"/>
  <c r="GB82" i="1"/>
  <c r="GC65" i="1"/>
  <c r="GC80" i="1"/>
  <c r="GC81" i="1"/>
  <c r="GC82" i="1"/>
  <c r="GD65" i="1"/>
  <c r="GD80" i="1"/>
  <c r="GD81" i="1"/>
  <c r="GD82" i="1"/>
  <c r="GE65" i="1"/>
  <c r="GE80" i="1"/>
  <c r="GE81" i="1"/>
  <c r="GE82" i="1"/>
  <c r="GF65" i="1"/>
  <c r="GF80" i="1"/>
  <c r="GF81" i="1"/>
  <c r="GF82" i="1"/>
  <c r="GG65" i="1"/>
  <c r="GG80" i="1"/>
  <c r="GG81" i="1"/>
  <c r="GG82" i="1"/>
  <c r="GH65" i="1"/>
  <c r="GH80" i="1"/>
  <c r="GH81" i="1"/>
  <c r="GH82" i="1"/>
  <c r="GI65" i="1"/>
  <c r="GI80" i="1"/>
  <c r="GI81" i="1"/>
  <c r="GI82" i="1"/>
  <c r="GJ65" i="1"/>
  <c r="GJ80" i="1"/>
  <c r="GJ81" i="1"/>
  <c r="GJ82" i="1"/>
  <c r="GK65" i="1"/>
  <c r="GK80" i="1"/>
  <c r="GK81" i="1"/>
  <c r="GK82" i="1"/>
  <c r="GL65" i="1"/>
  <c r="GL80" i="1"/>
  <c r="GL81" i="1"/>
  <c r="GL82" i="1"/>
  <c r="GM65" i="1"/>
  <c r="GM80" i="1"/>
  <c r="GM81" i="1"/>
  <c r="GM82" i="1"/>
  <c r="GN65" i="1"/>
  <c r="GN80" i="1"/>
  <c r="GN81" i="1"/>
  <c r="GN82" i="1"/>
  <c r="GO65" i="1"/>
  <c r="GO80" i="1"/>
  <c r="GO81" i="1"/>
  <c r="GO82" i="1"/>
  <c r="GP65" i="1"/>
  <c r="GP80" i="1"/>
  <c r="GP81" i="1"/>
  <c r="GP82" i="1"/>
  <c r="GQ65" i="1"/>
  <c r="GQ80" i="1"/>
  <c r="GQ81" i="1"/>
  <c r="GQ82" i="1"/>
  <c r="GR65" i="1"/>
  <c r="GR80" i="1"/>
  <c r="GR81" i="1"/>
  <c r="GR82" i="1"/>
  <c r="GS65" i="1"/>
  <c r="GS80" i="1"/>
  <c r="GS81" i="1"/>
  <c r="GS82" i="1"/>
  <c r="GT65" i="1"/>
  <c r="GT80" i="1"/>
  <c r="GT81" i="1"/>
  <c r="GT82" i="1"/>
  <c r="GU65" i="1"/>
  <c r="GU80" i="1"/>
  <c r="GU81" i="1"/>
  <c r="GU82" i="1"/>
  <c r="GV65" i="1"/>
  <c r="GV80" i="1"/>
  <c r="GV81" i="1"/>
  <c r="GV82" i="1"/>
  <c r="GW65" i="1"/>
  <c r="GW80" i="1"/>
  <c r="GW81" i="1"/>
  <c r="GW82" i="1"/>
  <c r="GX65" i="1"/>
  <c r="GX80" i="1"/>
  <c r="GX81" i="1"/>
  <c r="GX82" i="1"/>
  <c r="GY65" i="1"/>
  <c r="GY80" i="1"/>
  <c r="GY81" i="1"/>
  <c r="GY82" i="1"/>
  <c r="GZ65" i="1"/>
  <c r="GZ80" i="1"/>
  <c r="GZ81" i="1"/>
  <c r="GZ82" i="1"/>
  <c r="HA65" i="1"/>
  <c r="HA80" i="1"/>
  <c r="HA81" i="1"/>
  <c r="HA82" i="1"/>
  <c r="HB65" i="1"/>
  <c r="HB80" i="1"/>
  <c r="HB81" i="1"/>
  <c r="HB82" i="1"/>
  <c r="HC65" i="1"/>
  <c r="HC80" i="1"/>
  <c r="HC81" i="1"/>
  <c r="HC82" i="1"/>
  <c r="HD65" i="1"/>
  <c r="HD80" i="1"/>
  <c r="HD81" i="1"/>
  <c r="HD82" i="1"/>
  <c r="HE65" i="1"/>
  <c r="HE80" i="1"/>
  <c r="HE81" i="1"/>
  <c r="HE82" i="1"/>
  <c r="HF65" i="1"/>
  <c r="HF80" i="1"/>
  <c r="HF81" i="1"/>
  <c r="HF82" i="1"/>
  <c r="HG65" i="1"/>
  <c r="HG80" i="1"/>
  <c r="HG81" i="1"/>
  <c r="HG82" i="1"/>
  <c r="HH65" i="1"/>
  <c r="HH80" i="1"/>
  <c r="HH81" i="1"/>
  <c r="HH82" i="1"/>
  <c r="HI65" i="1"/>
  <c r="HI80" i="1"/>
  <c r="HI81" i="1"/>
  <c r="HI82" i="1"/>
  <c r="HJ65" i="1"/>
  <c r="HJ80" i="1"/>
  <c r="HJ81" i="1"/>
  <c r="HJ82" i="1"/>
  <c r="HK65" i="1"/>
  <c r="HK80" i="1"/>
  <c r="HK81" i="1"/>
  <c r="HK82" i="1"/>
  <c r="HL65" i="1"/>
  <c r="HL80" i="1"/>
  <c r="HL81" i="1"/>
  <c r="HL82" i="1"/>
  <c r="HM65" i="1"/>
  <c r="HM80" i="1"/>
  <c r="HM81" i="1"/>
  <c r="HM82" i="1"/>
  <c r="HN65" i="1"/>
  <c r="HN80" i="1"/>
  <c r="HN81" i="1"/>
  <c r="HN82" i="1"/>
  <c r="HO65" i="1"/>
  <c r="HO80" i="1"/>
  <c r="HO81" i="1"/>
  <c r="HO82" i="1"/>
  <c r="HP65" i="1"/>
  <c r="HP80" i="1"/>
  <c r="HP81" i="1"/>
  <c r="HP82" i="1"/>
  <c r="HQ65" i="1"/>
  <c r="HQ80" i="1"/>
  <c r="HQ81" i="1"/>
  <c r="HQ82" i="1"/>
  <c r="HR65" i="1"/>
  <c r="HR80" i="1"/>
  <c r="HR81" i="1"/>
  <c r="HR82" i="1"/>
  <c r="HS65" i="1"/>
  <c r="HS80" i="1"/>
  <c r="HS81" i="1"/>
  <c r="HS82" i="1"/>
  <c r="HT65" i="1"/>
  <c r="HT80" i="1"/>
  <c r="HT81" i="1"/>
  <c r="HT82" i="1"/>
  <c r="HU65" i="1"/>
  <c r="HU80" i="1"/>
  <c r="HU81" i="1"/>
  <c r="HU82" i="1"/>
  <c r="HV65" i="1"/>
  <c r="HV80" i="1"/>
  <c r="HV81" i="1"/>
  <c r="HV82" i="1"/>
  <c r="HW65" i="1"/>
  <c r="HW80" i="1"/>
  <c r="HW81" i="1"/>
  <c r="HW82" i="1"/>
  <c r="HX65" i="1"/>
  <c r="HX80" i="1"/>
  <c r="HX81" i="1"/>
  <c r="HX82" i="1"/>
  <c r="HY65" i="1"/>
  <c r="HY80" i="1"/>
  <c r="HY81" i="1"/>
  <c r="HY82" i="1"/>
  <c r="HZ65" i="1"/>
  <c r="HZ80" i="1"/>
  <c r="HZ81" i="1"/>
  <c r="HZ82" i="1"/>
  <c r="IA65" i="1"/>
  <c r="IA80" i="1"/>
  <c r="IA81" i="1"/>
  <c r="IA82" i="1"/>
  <c r="IB65" i="1"/>
  <c r="IB80" i="1"/>
  <c r="IB81" i="1"/>
  <c r="IB82" i="1"/>
  <c r="IC65" i="1"/>
  <c r="IC80" i="1"/>
  <c r="IC81" i="1"/>
  <c r="IC82" i="1"/>
  <c r="ID65" i="1"/>
  <c r="ID80" i="1"/>
  <c r="ID81" i="1"/>
  <c r="ID82" i="1"/>
  <c r="IE65" i="1"/>
  <c r="IE80" i="1"/>
  <c r="IE81" i="1"/>
  <c r="IE82" i="1"/>
  <c r="IF65" i="1"/>
  <c r="IF80" i="1"/>
  <c r="IF81" i="1"/>
  <c r="IF82" i="1"/>
  <c r="IG65" i="1"/>
  <c r="IG80" i="1"/>
  <c r="IG81" i="1"/>
  <c r="IG82" i="1"/>
  <c r="IH65" i="1"/>
  <c r="IH80" i="1"/>
  <c r="IH81" i="1"/>
  <c r="IH82" i="1"/>
  <c r="II65" i="1"/>
  <c r="II80" i="1"/>
  <c r="II81" i="1"/>
  <c r="II82" i="1"/>
  <c r="IJ65" i="1"/>
  <c r="IJ80" i="1"/>
  <c r="IJ81" i="1"/>
  <c r="IJ82" i="1"/>
  <c r="IK65" i="1"/>
  <c r="IK80" i="1"/>
  <c r="IK81" i="1"/>
  <c r="IK82" i="1"/>
  <c r="IL65" i="1"/>
  <c r="IL80" i="1"/>
  <c r="IL81" i="1"/>
  <c r="IL82" i="1"/>
  <c r="IM65" i="1"/>
  <c r="IM80" i="1"/>
  <c r="IM81" i="1"/>
  <c r="IM82" i="1"/>
  <c r="IN65" i="1"/>
  <c r="IN80" i="1"/>
  <c r="IN81" i="1"/>
  <c r="IN82" i="1"/>
  <c r="IO65" i="1"/>
  <c r="IO80" i="1"/>
  <c r="IO81" i="1"/>
  <c r="IO82" i="1"/>
  <c r="IP65" i="1"/>
  <c r="IP80" i="1"/>
  <c r="IP81" i="1"/>
  <c r="IP82" i="1"/>
  <c r="IQ65" i="1"/>
  <c r="IQ80" i="1"/>
  <c r="IQ81" i="1"/>
  <c r="IQ82" i="1"/>
  <c r="IR65" i="1"/>
  <c r="IR80" i="1"/>
  <c r="IR81" i="1"/>
  <c r="IR82" i="1"/>
  <c r="IS65" i="1"/>
  <c r="IS80" i="1"/>
  <c r="IS81" i="1"/>
  <c r="IS82" i="1"/>
  <c r="IT65" i="1"/>
  <c r="IT80" i="1"/>
  <c r="IT81" i="1"/>
  <c r="IT82" i="1"/>
  <c r="IU65" i="1"/>
  <c r="IU80" i="1"/>
  <c r="IU81" i="1"/>
  <c r="IU82" i="1"/>
  <c r="IV65" i="1"/>
  <c r="IV80" i="1"/>
  <c r="IV81" i="1"/>
  <c r="IV82" i="1"/>
  <c r="IW65" i="1"/>
  <c r="IW80" i="1"/>
  <c r="IW81" i="1"/>
  <c r="IW82" i="1"/>
  <c r="IX65" i="1"/>
  <c r="IX80" i="1"/>
  <c r="IX81" i="1"/>
  <c r="IX82" i="1"/>
  <c r="IY65" i="1"/>
  <c r="IY80" i="1"/>
  <c r="IY81" i="1"/>
  <c r="IY82" i="1"/>
  <c r="IZ65" i="1"/>
  <c r="IZ80" i="1"/>
  <c r="IZ81" i="1"/>
  <c r="IZ82" i="1"/>
  <c r="JA65" i="1"/>
  <c r="JA80" i="1"/>
  <c r="JA81" i="1"/>
  <c r="JA82" i="1"/>
  <c r="JB65" i="1"/>
  <c r="JB80" i="1"/>
  <c r="JB81" i="1"/>
  <c r="JB82" i="1"/>
  <c r="JC65" i="1"/>
  <c r="JC80" i="1"/>
  <c r="JC81" i="1"/>
  <c r="JC82" i="1"/>
  <c r="JD65" i="1"/>
  <c r="JD80" i="1"/>
  <c r="JD81" i="1"/>
  <c r="JD82" i="1"/>
  <c r="JE65" i="1"/>
  <c r="JE80" i="1"/>
  <c r="JE81" i="1"/>
  <c r="JE82" i="1"/>
  <c r="JF65" i="1"/>
  <c r="JF80" i="1"/>
  <c r="JF81" i="1"/>
  <c r="JF82" i="1"/>
  <c r="JG65" i="1"/>
  <c r="JG80" i="1"/>
  <c r="JG81" i="1"/>
  <c r="JG82" i="1"/>
  <c r="JH65" i="1"/>
  <c r="JH80" i="1"/>
  <c r="JH81" i="1"/>
  <c r="JH82" i="1"/>
  <c r="JI65" i="1"/>
  <c r="JI80" i="1"/>
  <c r="JI81" i="1"/>
  <c r="JI82" i="1"/>
  <c r="JJ65" i="1"/>
  <c r="JJ80" i="1"/>
  <c r="JJ81" i="1"/>
  <c r="JJ82" i="1"/>
  <c r="JK65" i="1"/>
  <c r="JK80" i="1"/>
  <c r="JK81" i="1"/>
  <c r="JK82" i="1"/>
  <c r="JL65" i="1"/>
  <c r="JL80" i="1"/>
  <c r="JL81" i="1"/>
  <c r="JL82" i="1"/>
  <c r="JM65" i="1"/>
  <c r="JM80" i="1"/>
  <c r="JM81" i="1"/>
  <c r="JM82" i="1"/>
  <c r="JN65" i="1"/>
  <c r="JN80" i="1"/>
  <c r="JN81" i="1"/>
  <c r="JN82" i="1"/>
  <c r="JO65" i="1"/>
  <c r="JO80" i="1"/>
  <c r="JO81" i="1"/>
  <c r="JO82" i="1"/>
  <c r="JP65" i="1"/>
  <c r="JP80" i="1"/>
  <c r="JP81" i="1"/>
  <c r="JP82" i="1"/>
  <c r="JQ65" i="1"/>
  <c r="JQ80" i="1"/>
  <c r="JQ81" i="1"/>
  <c r="JQ82" i="1"/>
  <c r="JR65" i="1"/>
  <c r="JR80" i="1"/>
  <c r="JR81" i="1"/>
  <c r="JR82" i="1"/>
  <c r="JS65" i="1"/>
  <c r="JS80" i="1"/>
  <c r="JS81" i="1"/>
  <c r="JS82" i="1"/>
  <c r="JT65" i="1"/>
  <c r="JT80" i="1"/>
  <c r="JT81" i="1"/>
  <c r="JT82" i="1"/>
  <c r="JU65" i="1"/>
  <c r="JU80" i="1"/>
  <c r="JU81" i="1"/>
  <c r="JU82" i="1"/>
  <c r="JV65" i="1"/>
  <c r="JV80" i="1"/>
  <c r="JV81" i="1"/>
  <c r="JV82" i="1"/>
  <c r="JW65" i="1"/>
  <c r="JW80" i="1"/>
  <c r="JW81" i="1"/>
  <c r="JW82" i="1"/>
  <c r="JX65" i="1"/>
  <c r="JX80" i="1"/>
  <c r="JX81" i="1"/>
  <c r="JX82" i="1"/>
  <c r="JY65" i="1"/>
  <c r="JY80" i="1"/>
  <c r="JY81" i="1"/>
  <c r="JY82" i="1"/>
  <c r="JZ65" i="1"/>
  <c r="JZ80" i="1"/>
  <c r="JZ81" i="1"/>
  <c r="JZ82" i="1"/>
  <c r="KA65" i="1"/>
  <c r="KA80" i="1"/>
  <c r="KA81" i="1"/>
  <c r="KA82" i="1"/>
  <c r="KB65" i="1"/>
  <c r="KB80" i="1"/>
  <c r="KB81" i="1"/>
  <c r="KB82" i="1"/>
  <c r="KC65" i="1"/>
  <c r="KC80" i="1"/>
  <c r="KC81" i="1"/>
  <c r="KC82" i="1"/>
  <c r="KD65" i="1"/>
  <c r="KD80" i="1"/>
  <c r="KD81" i="1"/>
  <c r="KD82" i="1"/>
  <c r="KE65" i="1"/>
  <c r="KE80" i="1"/>
  <c r="KE81" i="1"/>
  <c r="KE82" i="1"/>
  <c r="KF65" i="1"/>
  <c r="KF80" i="1"/>
  <c r="KF81" i="1"/>
  <c r="KF82" i="1"/>
  <c r="KG65" i="1"/>
  <c r="KG80" i="1"/>
  <c r="KG81" i="1"/>
  <c r="KG82" i="1"/>
  <c r="KH65" i="1"/>
  <c r="KH80" i="1"/>
  <c r="KH81" i="1"/>
  <c r="KH82" i="1"/>
  <c r="KI65" i="1"/>
  <c r="KI80" i="1"/>
  <c r="KI81" i="1"/>
  <c r="KI82" i="1"/>
  <c r="KJ65" i="1"/>
  <c r="KJ80" i="1"/>
  <c r="KJ81" i="1"/>
  <c r="KJ82" i="1"/>
  <c r="KK65" i="1"/>
  <c r="KK80" i="1"/>
  <c r="KK81" i="1"/>
  <c r="KK82" i="1"/>
  <c r="KL65" i="1"/>
  <c r="KL80" i="1"/>
  <c r="KL81" i="1"/>
  <c r="KL82" i="1"/>
  <c r="KM65" i="1"/>
  <c r="KM80" i="1"/>
  <c r="KM81" i="1"/>
  <c r="KM82" i="1"/>
  <c r="KN65" i="1"/>
  <c r="KN80" i="1"/>
  <c r="KN81" i="1"/>
  <c r="KN82" i="1"/>
  <c r="KO65" i="1"/>
  <c r="KO80" i="1"/>
  <c r="KO81" i="1"/>
  <c r="KO82" i="1"/>
  <c r="KP65" i="1"/>
  <c r="KP80" i="1"/>
  <c r="KP81" i="1"/>
  <c r="KP82" i="1"/>
  <c r="KQ65" i="1"/>
  <c r="KQ80" i="1"/>
  <c r="KQ81" i="1"/>
  <c r="KQ82" i="1"/>
  <c r="KR65" i="1"/>
  <c r="KR80" i="1"/>
  <c r="KR81" i="1"/>
  <c r="KR82" i="1"/>
  <c r="KS65" i="1"/>
  <c r="KS80" i="1"/>
  <c r="KS81" i="1"/>
  <c r="KS82" i="1"/>
  <c r="KT65" i="1"/>
  <c r="KT80" i="1"/>
  <c r="KT81" i="1"/>
  <c r="KT82" i="1"/>
  <c r="KU65" i="1"/>
  <c r="KU80" i="1"/>
  <c r="KU81" i="1"/>
  <c r="KU82" i="1"/>
  <c r="KV65" i="1"/>
  <c r="KV80" i="1"/>
  <c r="KV81" i="1"/>
  <c r="KV82" i="1"/>
  <c r="KW65" i="1"/>
  <c r="KW80" i="1"/>
  <c r="KW81" i="1"/>
  <c r="KW82" i="1"/>
  <c r="KX65" i="1"/>
  <c r="KX80" i="1"/>
  <c r="KX81" i="1"/>
  <c r="KX82" i="1"/>
  <c r="KY65" i="1"/>
  <c r="KY80" i="1"/>
  <c r="KY81" i="1"/>
  <c r="KY82" i="1"/>
  <c r="KZ65" i="1"/>
  <c r="KZ80" i="1"/>
  <c r="KZ81" i="1"/>
  <c r="KZ82" i="1"/>
  <c r="LA65" i="1"/>
  <c r="LA80" i="1"/>
  <c r="LA81" i="1"/>
  <c r="LA82" i="1"/>
  <c r="LB65" i="1"/>
  <c r="LB80" i="1"/>
  <c r="LB81" i="1"/>
  <c r="LB82" i="1"/>
  <c r="LC65" i="1"/>
  <c r="LC80" i="1"/>
  <c r="LC81" i="1"/>
  <c r="LC82" i="1"/>
  <c r="LD65" i="1"/>
  <c r="LD80" i="1"/>
  <c r="LD81" i="1"/>
  <c r="LD82" i="1"/>
  <c r="LE65" i="1"/>
  <c r="LE80" i="1"/>
  <c r="LE81" i="1"/>
  <c r="LE82" i="1"/>
  <c r="LF65" i="1"/>
  <c r="LF80" i="1"/>
  <c r="LF81" i="1"/>
  <c r="LF82" i="1"/>
  <c r="LG65" i="1"/>
  <c r="LG80" i="1"/>
  <c r="LG81" i="1"/>
  <c r="LG82" i="1"/>
  <c r="LH65" i="1"/>
  <c r="LH80" i="1"/>
  <c r="LH81" i="1"/>
  <c r="LH82" i="1"/>
  <c r="LI65" i="1"/>
  <c r="LI80" i="1"/>
  <c r="LI81" i="1"/>
  <c r="LI82" i="1"/>
  <c r="LJ65" i="1"/>
  <c r="LJ80" i="1"/>
  <c r="LJ81" i="1"/>
  <c r="LJ82" i="1"/>
  <c r="LK65" i="1"/>
  <c r="LK80" i="1"/>
  <c r="LK81" i="1"/>
  <c r="LK82" i="1"/>
  <c r="LL65" i="1"/>
  <c r="LL80" i="1"/>
  <c r="LL81" i="1"/>
  <c r="LL82" i="1"/>
  <c r="LM65" i="1"/>
  <c r="LM80" i="1"/>
  <c r="LM81" i="1"/>
  <c r="LM82" i="1"/>
  <c r="LN65" i="1"/>
  <c r="LN80" i="1"/>
  <c r="LN81" i="1"/>
  <c r="LN82" i="1"/>
  <c r="LO65" i="1"/>
  <c r="LO80" i="1"/>
  <c r="LO81" i="1"/>
  <c r="LO82" i="1"/>
  <c r="LP65" i="1"/>
  <c r="LP80" i="1"/>
  <c r="LP81" i="1"/>
  <c r="LP82" i="1"/>
  <c r="LQ65" i="1"/>
  <c r="LQ80" i="1"/>
  <c r="LQ81" i="1"/>
  <c r="LQ82" i="1"/>
  <c r="LR65" i="1"/>
  <c r="LR80" i="1"/>
  <c r="LR81" i="1"/>
  <c r="LR82" i="1"/>
  <c r="LS65" i="1"/>
  <c r="LS80" i="1"/>
  <c r="LS81" i="1"/>
  <c r="LS82" i="1"/>
  <c r="LT65" i="1"/>
  <c r="LT80" i="1"/>
  <c r="LT81" i="1"/>
  <c r="LT82" i="1"/>
  <c r="LU65" i="1"/>
  <c r="LU80" i="1"/>
  <c r="LU81" i="1"/>
  <c r="LU82" i="1"/>
  <c r="LV65" i="1"/>
  <c r="LV80" i="1"/>
  <c r="LV81" i="1"/>
  <c r="LV82" i="1"/>
  <c r="LW65" i="1"/>
  <c r="LW80" i="1"/>
  <c r="LW81" i="1"/>
  <c r="LW82" i="1"/>
  <c r="LX65" i="1"/>
  <c r="LX80" i="1"/>
  <c r="LX81" i="1"/>
  <c r="LX82" i="1"/>
  <c r="LY65" i="1"/>
  <c r="LY80" i="1"/>
  <c r="LY81" i="1"/>
  <c r="LY82" i="1"/>
  <c r="LZ65" i="1"/>
  <c r="LZ80" i="1"/>
  <c r="LZ81" i="1"/>
  <c r="LZ82" i="1"/>
  <c r="MA65" i="1"/>
  <c r="MA80" i="1"/>
  <c r="MA81" i="1"/>
  <c r="MA82" i="1"/>
  <c r="MB65" i="1"/>
  <c r="MB80" i="1"/>
  <c r="MB81" i="1"/>
  <c r="MB82" i="1"/>
  <c r="MC65" i="1"/>
  <c r="MC80" i="1"/>
  <c r="MC81" i="1"/>
  <c r="MC82" i="1"/>
  <c r="MD65" i="1"/>
  <c r="MD80" i="1"/>
  <c r="MD81" i="1"/>
  <c r="MD82" i="1"/>
  <c r="ME65" i="1"/>
  <c r="ME80" i="1"/>
  <c r="ME81" i="1"/>
  <c r="ME82" i="1"/>
  <c r="MF65" i="1"/>
  <c r="MF80" i="1"/>
  <c r="MF81" i="1"/>
  <c r="MF82" i="1"/>
  <c r="MG65" i="1"/>
  <c r="MG80" i="1"/>
  <c r="MG81" i="1"/>
  <c r="MG82" i="1"/>
  <c r="MH65" i="1"/>
  <c r="MH80" i="1"/>
  <c r="MH81" i="1"/>
  <c r="MH82" i="1"/>
  <c r="MI65" i="1"/>
  <c r="MI80" i="1"/>
  <c r="MI81" i="1"/>
  <c r="MI82" i="1"/>
  <c r="MJ65" i="1"/>
  <c r="MJ80" i="1"/>
  <c r="MJ81" i="1"/>
  <c r="MJ82" i="1"/>
  <c r="MK65" i="1"/>
  <c r="MK80" i="1"/>
  <c r="MK81" i="1"/>
  <c r="MK82" i="1"/>
  <c r="ML65" i="1"/>
  <c r="ML80" i="1"/>
  <c r="ML81" i="1"/>
  <c r="ML82" i="1"/>
  <c r="MM65" i="1"/>
  <c r="MM80" i="1"/>
  <c r="MM81" i="1"/>
  <c r="MM82" i="1"/>
  <c r="MN65" i="1"/>
  <c r="MN80" i="1"/>
  <c r="MN81" i="1"/>
  <c r="MN82" i="1"/>
  <c r="MO65" i="1"/>
  <c r="MO80" i="1"/>
  <c r="MO81" i="1"/>
  <c r="MO82" i="1"/>
  <c r="MP65" i="1"/>
  <c r="MP80" i="1"/>
  <c r="MP81" i="1"/>
  <c r="MP82" i="1"/>
  <c r="MQ65" i="1"/>
  <c r="MQ80" i="1"/>
  <c r="MQ81" i="1"/>
  <c r="MQ82" i="1"/>
  <c r="MR65" i="1"/>
  <c r="MR80" i="1"/>
  <c r="MR81" i="1"/>
  <c r="MR82" i="1"/>
  <c r="MS65" i="1"/>
  <c r="MS80" i="1"/>
  <c r="MS81" i="1"/>
  <c r="MS82" i="1"/>
  <c r="MT65" i="1"/>
  <c r="MT80" i="1"/>
  <c r="MT81" i="1"/>
  <c r="MT82" i="1"/>
  <c r="MU65" i="1"/>
  <c r="MU80" i="1"/>
  <c r="MU81" i="1"/>
  <c r="MU82" i="1"/>
  <c r="MV65" i="1"/>
  <c r="MV80" i="1"/>
  <c r="MV81" i="1"/>
  <c r="MV82" i="1"/>
  <c r="MW65" i="1"/>
  <c r="MW80" i="1"/>
  <c r="MW81" i="1"/>
  <c r="MW82" i="1"/>
  <c r="MX65" i="1"/>
  <c r="MX80" i="1"/>
  <c r="MX81" i="1"/>
  <c r="MX82" i="1"/>
  <c r="MY65" i="1"/>
  <c r="MY80" i="1"/>
  <c r="MY81" i="1"/>
  <c r="MY82" i="1"/>
  <c r="MZ65" i="1"/>
  <c r="MZ80" i="1"/>
  <c r="MZ81" i="1"/>
  <c r="MZ82" i="1"/>
  <c r="NA65" i="1"/>
  <c r="NA80" i="1"/>
  <c r="NA81" i="1"/>
  <c r="NA82" i="1"/>
  <c r="NB65" i="1"/>
  <c r="NB80" i="1"/>
  <c r="NB81" i="1"/>
  <c r="NB82" i="1"/>
  <c r="NC65" i="1"/>
  <c r="NC80" i="1"/>
  <c r="NC81" i="1"/>
  <c r="NC82" i="1"/>
  <c r="ND65" i="1"/>
  <c r="ND80" i="1"/>
  <c r="ND81" i="1"/>
  <c r="ND82" i="1"/>
  <c r="NE65" i="1"/>
  <c r="NE80" i="1"/>
  <c r="NE81" i="1"/>
  <c r="NE82" i="1"/>
  <c r="NF65" i="1"/>
  <c r="NF80" i="1"/>
  <c r="NF81" i="1"/>
  <c r="NF82" i="1"/>
  <c r="NG81" i="1"/>
  <c r="NG65" i="1"/>
  <c r="NG80" i="1"/>
  <c r="NG82" i="1"/>
  <c r="NH65" i="1"/>
  <c r="NH80" i="1"/>
  <c r="NH81" i="1"/>
  <c r="NH82" i="1"/>
  <c r="NI65" i="1"/>
  <c r="NI80" i="1"/>
  <c r="NI81" i="1"/>
  <c r="NI82" i="1"/>
  <c r="NJ65" i="1"/>
  <c r="NJ80" i="1"/>
  <c r="NJ81" i="1"/>
  <c r="NJ82" i="1"/>
  <c r="NK65" i="1"/>
  <c r="NK80" i="1"/>
  <c r="NK81" i="1"/>
  <c r="NK82" i="1"/>
  <c r="NL65" i="1"/>
  <c r="NL80" i="1"/>
  <c r="NL81" i="1"/>
  <c r="NL82" i="1"/>
  <c r="NM65" i="1"/>
  <c r="NM80" i="1"/>
  <c r="NM81" i="1"/>
  <c r="NM82" i="1"/>
  <c r="NN65" i="1"/>
  <c r="NN80" i="1"/>
  <c r="NN81" i="1"/>
  <c r="NN82" i="1"/>
  <c r="NO65" i="1"/>
  <c r="NO80" i="1"/>
  <c r="NO81" i="1"/>
  <c r="NO82" i="1"/>
  <c r="NP65" i="1"/>
  <c r="NP80" i="1"/>
  <c r="NP81" i="1"/>
  <c r="NP82" i="1"/>
  <c r="NQ65" i="1"/>
  <c r="NQ80" i="1"/>
  <c r="NQ81" i="1"/>
  <c r="NQ82" i="1"/>
  <c r="NR65" i="1"/>
  <c r="NR80" i="1"/>
  <c r="NR81" i="1"/>
  <c r="NR82" i="1"/>
  <c r="NS81" i="1"/>
  <c r="NS65" i="1"/>
  <c r="NS80" i="1"/>
  <c r="NS82" i="1"/>
  <c r="NT65" i="1"/>
  <c r="NT80" i="1"/>
  <c r="NT81" i="1"/>
  <c r="NT82" i="1"/>
  <c r="NU65" i="1"/>
  <c r="NU80" i="1"/>
  <c r="NU81" i="1"/>
  <c r="NU82" i="1"/>
  <c r="NV65" i="1"/>
  <c r="NV80" i="1"/>
  <c r="NV81" i="1"/>
  <c r="NV82" i="1"/>
  <c r="NW65" i="1"/>
  <c r="NW80" i="1"/>
  <c r="NW81" i="1"/>
  <c r="NW82" i="1"/>
  <c r="NX65" i="1"/>
  <c r="NX80" i="1"/>
  <c r="NX81" i="1"/>
  <c r="NX82" i="1"/>
  <c r="NY65" i="1"/>
  <c r="NY80" i="1"/>
  <c r="NY81" i="1"/>
  <c r="NY82" i="1"/>
  <c r="NZ65" i="1"/>
  <c r="NZ80" i="1"/>
  <c r="NZ81" i="1"/>
  <c r="NZ82" i="1"/>
  <c r="OA65" i="1"/>
  <c r="OA80" i="1"/>
  <c r="OA81" i="1"/>
  <c r="OA82" i="1"/>
  <c r="OB65" i="1"/>
  <c r="OB80" i="1"/>
  <c r="OB81" i="1"/>
  <c r="OB82" i="1"/>
  <c r="OC65" i="1"/>
  <c r="OC80" i="1"/>
  <c r="OC81" i="1"/>
  <c r="OC82" i="1"/>
  <c r="OD65" i="1"/>
  <c r="OD80" i="1"/>
  <c r="OD81" i="1"/>
  <c r="OD82" i="1"/>
  <c r="OE65" i="1"/>
  <c r="OE80" i="1"/>
  <c r="OE81" i="1"/>
  <c r="OE82" i="1"/>
  <c r="OF65" i="1"/>
  <c r="OF80" i="1"/>
  <c r="OF81" i="1"/>
  <c r="OF82" i="1"/>
  <c r="OG65" i="1"/>
  <c r="OG80" i="1"/>
  <c r="OG81" i="1"/>
  <c r="OG82" i="1"/>
  <c r="OH65" i="1"/>
  <c r="OH80" i="1"/>
  <c r="OH81" i="1"/>
  <c r="OH82" i="1"/>
  <c r="OI65" i="1"/>
  <c r="OI80" i="1"/>
  <c r="OI81" i="1"/>
  <c r="OI82" i="1"/>
  <c r="OJ65" i="1"/>
  <c r="OJ80" i="1"/>
  <c r="OJ81" i="1"/>
  <c r="OJ82" i="1"/>
  <c r="OK65" i="1"/>
  <c r="OK80" i="1"/>
  <c r="OK81" i="1"/>
  <c r="OK82" i="1"/>
  <c r="OL65" i="1"/>
  <c r="OL80" i="1"/>
  <c r="OL81" i="1"/>
  <c r="OL82" i="1"/>
  <c r="OM65" i="1"/>
  <c r="OM80" i="1"/>
  <c r="OM81" i="1"/>
  <c r="OM82" i="1"/>
  <c r="ON65" i="1"/>
  <c r="ON80" i="1"/>
  <c r="ON81" i="1"/>
  <c r="ON82" i="1"/>
  <c r="OO65" i="1"/>
  <c r="OO80" i="1"/>
  <c r="OO81" i="1"/>
  <c r="OO82" i="1"/>
  <c r="OP65" i="1"/>
  <c r="OP80" i="1"/>
  <c r="OP81" i="1"/>
  <c r="OP82" i="1"/>
  <c r="OQ65" i="1"/>
  <c r="OQ80" i="1"/>
  <c r="OQ81" i="1"/>
  <c r="OQ82" i="1"/>
  <c r="OR65" i="1"/>
  <c r="OR80" i="1"/>
  <c r="OR81" i="1"/>
  <c r="OR82" i="1"/>
  <c r="OS65" i="1"/>
  <c r="OS80" i="1"/>
  <c r="OS81" i="1"/>
  <c r="OS82" i="1"/>
  <c r="OT65" i="1"/>
  <c r="OT80" i="1"/>
  <c r="OT81" i="1"/>
  <c r="OT82" i="1"/>
  <c r="OU65" i="1"/>
  <c r="OU80" i="1"/>
  <c r="OU81" i="1"/>
  <c r="OU82" i="1"/>
  <c r="OV65" i="1"/>
  <c r="OV80" i="1"/>
  <c r="OV81" i="1"/>
  <c r="OV82" i="1"/>
  <c r="OW65" i="1"/>
  <c r="OW80" i="1"/>
  <c r="OW81" i="1"/>
  <c r="OW82" i="1"/>
  <c r="OX65" i="1"/>
  <c r="OX80" i="1"/>
  <c r="OX81" i="1"/>
  <c r="OX82" i="1"/>
  <c r="OY65" i="1"/>
  <c r="OY80" i="1"/>
  <c r="OY81" i="1"/>
  <c r="OY82" i="1"/>
  <c r="OZ65" i="1"/>
  <c r="OZ80" i="1"/>
  <c r="OZ81" i="1"/>
  <c r="OZ82" i="1"/>
  <c r="PA65" i="1"/>
  <c r="PA80" i="1"/>
  <c r="PA81" i="1"/>
  <c r="PA82" i="1"/>
  <c r="PB65" i="1"/>
  <c r="PB80" i="1"/>
  <c r="PB81" i="1"/>
  <c r="PB82" i="1"/>
  <c r="PC65" i="1"/>
  <c r="PC80" i="1"/>
  <c r="PC81" i="1"/>
  <c r="PC82" i="1"/>
  <c r="PD65" i="1"/>
  <c r="PD80" i="1"/>
  <c r="PD81" i="1"/>
  <c r="PD82" i="1"/>
  <c r="PE65" i="1"/>
  <c r="PE80" i="1"/>
  <c r="PE81" i="1"/>
  <c r="PE82" i="1"/>
  <c r="PF65" i="1"/>
  <c r="PF80" i="1"/>
  <c r="PF81" i="1"/>
  <c r="PF82" i="1"/>
  <c r="PG65" i="1"/>
  <c r="PG80" i="1"/>
  <c r="PG81" i="1"/>
  <c r="PG82" i="1"/>
  <c r="PH65" i="1"/>
  <c r="PH80" i="1"/>
  <c r="PH81" i="1"/>
  <c r="PH82" i="1"/>
  <c r="PI65" i="1"/>
  <c r="PI80" i="1"/>
  <c r="PI81" i="1"/>
  <c r="PI82" i="1"/>
  <c r="PJ65" i="1"/>
  <c r="PJ80" i="1"/>
  <c r="PJ81" i="1"/>
  <c r="PJ82" i="1"/>
  <c r="PK65" i="1"/>
  <c r="PK80" i="1"/>
  <c r="PK81" i="1"/>
  <c r="PK82" i="1"/>
  <c r="PL65" i="1"/>
  <c r="PL80" i="1"/>
  <c r="PL81" i="1"/>
  <c r="PL82" i="1"/>
  <c r="PM65" i="1"/>
  <c r="PM80" i="1"/>
  <c r="PM81" i="1"/>
  <c r="PM82" i="1"/>
  <c r="PN65" i="1"/>
  <c r="PN80" i="1"/>
  <c r="PN81" i="1"/>
  <c r="PN82" i="1"/>
  <c r="PO65" i="1"/>
  <c r="PO80" i="1"/>
  <c r="PO81" i="1"/>
  <c r="PO82" i="1"/>
  <c r="PP65" i="1"/>
  <c r="PP80" i="1"/>
  <c r="PP81" i="1"/>
  <c r="PP82" i="1"/>
  <c r="PQ65" i="1"/>
  <c r="PQ80" i="1"/>
  <c r="PQ81" i="1"/>
  <c r="PQ82" i="1"/>
  <c r="PR65" i="1"/>
  <c r="PR80" i="1"/>
  <c r="PR81" i="1"/>
  <c r="PR82" i="1"/>
  <c r="PS65" i="1"/>
  <c r="PS80" i="1"/>
  <c r="PS81" i="1"/>
  <c r="PS82" i="1"/>
  <c r="PT65" i="1"/>
  <c r="PT80" i="1"/>
  <c r="PT81" i="1"/>
  <c r="PT82" i="1"/>
  <c r="PU65" i="1"/>
  <c r="PU80" i="1"/>
  <c r="PU81" i="1"/>
  <c r="PU82" i="1"/>
  <c r="PV65" i="1"/>
  <c r="PV80" i="1"/>
  <c r="PV81" i="1"/>
  <c r="PV82" i="1"/>
  <c r="PW65" i="1"/>
  <c r="PW80" i="1"/>
  <c r="PW81" i="1"/>
  <c r="PW82" i="1"/>
  <c r="PX65" i="1"/>
  <c r="PX80" i="1"/>
  <c r="PX81" i="1"/>
  <c r="PX82" i="1"/>
  <c r="PY65" i="1"/>
  <c r="PY80" i="1"/>
  <c r="PY81" i="1"/>
  <c r="PY82" i="1"/>
  <c r="PZ65" i="1"/>
  <c r="PZ80" i="1"/>
  <c r="PZ81" i="1"/>
  <c r="PZ82" i="1"/>
  <c r="QA65" i="1"/>
  <c r="QA80" i="1"/>
  <c r="QA81" i="1"/>
  <c r="QA82" i="1"/>
  <c r="QB65" i="1"/>
  <c r="QB80" i="1"/>
  <c r="QB81" i="1"/>
  <c r="QB82" i="1"/>
  <c r="QC65" i="1"/>
  <c r="QC80" i="1"/>
  <c r="QC81" i="1"/>
  <c r="QC82" i="1"/>
  <c r="QD65" i="1"/>
  <c r="QD80" i="1"/>
  <c r="QD81" i="1"/>
  <c r="QD82" i="1"/>
  <c r="QE65" i="1"/>
  <c r="QE80" i="1"/>
  <c r="QE81" i="1"/>
  <c r="QE82" i="1"/>
  <c r="QF65" i="1"/>
  <c r="QF80" i="1"/>
  <c r="QF81" i="1"/>
  <c r="QF82" i="1"/>
  <c r="QG65" i="1"/>
  <c r="QG80" i="1"/>
  <c r="QG81" i="1"/>
  <c r="QG82" i="1"/>
  <c r="QH65" i="1"/>
  <c r="QH80" i="1"/>
  <c r="QH81" i="1"/>
  <c r="QH82" i="1"/>
  <c r="QI65" i="1"/>
  <c r="QI80" i="1"/>
  <c r="QI81" i="1"/>
  <c r="QI82" i="1"/>
  <c r="QJ65" i="1"/>
  <c r="QJ80" i="1"/>
  <c r="QJ81" i="1"/>
  <c r="QJ82" i="1"/>
  <c r="QK65" i="1"/>
  <c r="QK80" i="1"/>
  <c r="QK81" i="1"/>
  <c r="QK82" i="1"/>
  <c r="QL65" i="1"/>
  <c r="QL80" i="1"/>
  <c r="QL81" i="1"/>
  <c r="QL82" i="1"/>
  <c r="QM65" i="1"/>
  <c r="QM80" i="1"/>
  <c r="QM81" i="1"/>
  <c r="QM82" i="1"/>
  <c r="QN65" i="1"/>
  <c r="QN80" i="1"/>
  <c r="QN81" i="1"/>
  <c r="QN82" i="1"/>
  <c r="QO65" i="1"/>
  <c r="QO80" i="1"/>
  <c r="QO81" i="1"/>
  <c r="QO82" i="1"/>
  <c r="QP65" i="1"/>
  <c r="QP80" i="1"/>
  <c r="QP81" i="1"/>
  <c r="QP82" i="1"/>
  <c r="QQ65" i="1"/>
  <c r="QQ80" i="1"/>
  <c r="QQ81" i="1"/>
  <c r="QQ82" i="1"/>
  <c r="QR65" i="1"/>
  <c r="QR80" i="1"/>
  <c r="QR81" i="1"/>
  <c r="QR82" i="1"/>
  <c r="QS65" i="1"/>
  <c r="QS80" i="1"/>
  <c r="QS81" i="1"/>
  <c r="QS82" i="1"/>
  <c r="QT65" i="1"/>
  <c r="QT80" i="1"/>
  <c r="QT81" i="1"/>
  <c r="QT82" i="1"/>
  <c r="QU65" i="1"/>
  <c r="QU80" i="1"/>
  <c r="QU81" i="1"/>
  <c r="QU82" i="1"/>
  <c r="QV65" i="1"/>
  <c r="QV80" i="1"/>
  <c r="QV81" i="1"/>
  <c r="QV82" i="1"/>
  <c r="QW65" i="1"/>
  <c r="QW80" i="1"/>
  <c r="QW81" i="1"/>
  <c r="QW82" i="1"/>
  <c r="QX65" i="1"/>
  <c r="QX80" i="1"/>
  <c r="QX81" i="1"/>
  <c r="QX82" i="1"/>
  <c r="QY65" i="1"/>
  <c r="QY80" i="1"/>
  <c r="QY81" i="1"/>
  <c r="QY82" i="1"/>
  <c r="QZ65" i="1"/>
  <c r="QZ80" i="1"/>
  <c r="QZ81" i="1"/>
  <c r="QZ82" i="1"/>
  <c r="RA65" i="1"/>
  <c r="RA80" i="1"/>
  <c r="RA81" i="1"/>
  <c r="RA82" i="1"/>
  <c r="RB65" i="1"/>
  <c r="RB80" i="1"/>
  <c r="RB81" i="1"/>
  <c r="RB82" i="1"/>
  <c r="RC65" i="1"/>
  <c r="RC80" i="1"/>
  <c r="RC81" i="1"/>
  <c r="RC82" i="1"/>
  <c r="RD65" i="1"/>
  <c r="RD80" i="1"/>
  <c r="RD81" i="1"/>
  <c r="RD82" i="1"/>
  <c r="RE65" i="1"/>
  <c r="RE80" i="1"/>
  <c r="RE81" i="1"/>
  <c r="RE82" i="1"/>
  <c r="RF65" i="1"/>
  <c r="RF80" i="1"/>
  <c r="RF81" i="1"/>
  <c r="RF82" i="1"/>
  <c r="RG65" i="1"/>
  <c r="RG80" i="1"/>
  <c r="RG81" i="1"/>
  <c r="RG82" i="1"/>
  <c r="RH65" i="1"/>
  <c r="RH80" i="1"/>
  <c r="RH81" i="1"/>
  <c r="RH82" i="1"/>
  <c r="RI65" i="1"/>
  <c r="RI80" i="1"/>
  <c r="RI81" i="1"/>
  <c r="RI82" i="1"/>
  <c r="RJ65" i="1"/>
  <c r="RJ80" i="1"/>
  <c r="RJ81" i="1"/>
  <c r="RJ82" i="1"/>
  <c r="RK65" i="1"/>
  <c r="RK80" i="1"/>
  <c r="RK81" i="1"/>
  <c r="RK82" i="1"/>
  <c r="RL65" i="1"/>
  <c r="RL80" i="1"/>
  <c r="RL81" i="1"/>
  <c r="RL82" i="1"/>
  <c r="RM65" i="1"/>
  <c r="RM80" i="1"/>
  <c r="RM81" i="1"/>
  <c r="RM82" i="1"/>
  <c r="RN65" i="1"/>
  <c r="RN80" i="1"/>
  <c r="RN81" i="1"/>
  <c r="RN82" i="1"/>
  <c r="RO65" i="1"/>
  <c r="RO80" i="1"/>
  <c r="RO81" i="1"/>
  <c r="RO82" i="1"/>
  <c r="RP65" i="1"/>
  <c r="RP80" i="1"/>
  <c r="RP81" i="1"/>
  <c r="RP82" i="1"/>
  <c r="RQ65" i="1"/>
  <c r="RQ80" i="1"/>
  <c r="RQ81" i="1"/>
  <c r="RQ82" i="1"/>
  <c r="RR65" i="1"/>
  <c r="RR80" i="1"/>
  <c r="RR81" i="1"/>
  <c r="RR82" i="1"/>
  <c r="RS65" i="1"/>
  <c r="RS80" i="1"/>
  <c r="RS81" i="1"/>
  <c r="RS82" i="1"/>
  <c r="RT65" i="1"/>
  <c r="RT80" i="1"/>
  <c r="RT81" i="1"/>
  <c r="RT82" i="1"/>
  <c r="RU65" i="1"/>
  <c r="RU80" i="1"/>
  <c r="RU81" i="1"/>
  <c r="RU82" i="1"/>
  <c r="RV65" i="1"/>
  <c r="RV80" i="1"/>
  <c r="RV81" i="1"/>
  <c r="RV82" i="1"/>
  <c r="RW65" i="1"/>
  <c r="RW80" i="1"/>
  <c r="RW81" i="1"/>
  <c r="RW82" i="1"/>
  <c r="RX65" i="1"/>
  <c r="RX80" i="1"/>
  <c r="RX81" i="1"/>
  <c r="RX82" i="1"/>
  <c r="RY65" i="1"/>
  <c r="RY80" i="1"/>
  <c r="RY81" i="1"/>
  <c r="RY82" i="1"/>
  <c r="RZ65" i="1"/>
  <c r="RZ80" i="1"/>
  <c r="RZ81" i="1"/>
  <c r="RZ82" i="1"/>
  <c r="SA65" i="1"/>
  <c r="SA80" i="1"/>
  <c r="SA81" i="1"/>
  <c r="SA82" i="1"/>
  <c r="SB65" i="1"/>
  <c r="SB80" i="1"/>
  <c r="SB81" i="1"/>
  <c r="SB82" i="1"/>
  <c r="SC65" i="1"/>
  <c r="SC80" i="1"/>
  <c r="SC81" i="1"/>
  <c r="SC82" i="1"/>
  <c r="SD65" i="1"/>
  <c r="SD80" i="1"/>
  <c r="SD81" i="1"/>
  <c r="SD82" i="1"/>
  <c r="SE65" i="1"/>
  <c r="SE80" i="1"/>
  <c r="SE81" i="1"/>
  <c r="SE82" i="1"/>
  <c r="SF65" i="1"/>
  <c r="SF80" i="1"/>
  <c r="SF81" i="1"/>
  <c r="SF82" i="1"/>
  <c r="SG65" i="1"/>
  <c r="SG80" i="1"/>
  <c r="SG81" i="1"/>
  <c r="SG82" i="1"/>
  <c r="SH65" i="1"/>
  <c r="SH80" i="1"/>
  <c r="SH81" i="1"/>
  <c r="SH82" i="1"/>
  <c r="SI65" i="1"/>
  <c r="SI80" i="1"/>
  <c r="SI81" i="1"/>
  <c r="SI82" i="1"/>
  <c r="SJ65" i="1"/>
  <c r="SJ80" i="1"/>
  <c r="SJ81" i="1"/>
  <c r="SJ82" i="1"/>
  <c r="SK65" i="1"/>
  <c r="SK80" i="1"/>
  <c r="SK81" i="1"/>
  <c r="SK82" i="1"/>
  <c r="SL65" i="1"/>
  <c r="SL80" i="1"/>
  <c r="SL81" i="1"/>
  <c r="SL82" i="1"/>
  <c r="SM65" i="1"/>
  <c r="SM80" i="1"/>
  <c r="SM81" i="1"/>
  <c r="SM82" i="1"/>
  <c r="SN65" i="1"/>
  <c r="SN80" i="1"/>
  <c r="SN81" i="1"/>
  <c r="SN82" i="1"/>
  <c r="SO65" i="1"/>
  <c r="SO80" i="1"/>
  <c r="SO81" i="1"/>
  <c r="SO82" i="1"/>
  <c r="SP65" i="1"/>
  <c r="SP80" i="1"/>
  <c r="SP81" i="1"/>
  <c r="SP82" i="1"/>
  <c r="SQ65" i="1"/>
  <c r="SQ80" i="1"/>
  <c r="SQ81" i="1"/>
  <c r="SQ82" i="1"/>
  <c r="SR65" i="1"/>
  <c r="SR80" i="1"/>
  <c r="SR81" i="1"/>
  <c r="SR82" i="1"/>
  <c r="SS65" i="1"/>
  <c r="SS80" i="1"/>
  <c r="SS81" i="1"/>
  <c r="SS82" i="1"/>
  <c r="ST65" i="1"/>
  <c r="ST80" i="1"/>
  <c r="ST81" i="1"/>
  <c r="ST82" i="1"/>
  <c r="SU65" i="1"/>
  <c r="SU80" i="1"/>
  <c r="SU81" i="1"/>
  <c r="SU82" i="1"/>
  <c r="SV65" i="1"/>
  <c r="SV80" i="1"/>
  <c r="SV81" i="1"/>
  <c r="SV82" i="1"/>
  <c r="SW65" i="1"/>
  <c r="SW80" i="1"/>
  <c r="SW81" i="1"/>
  <c r="SW82" i="1"/>
  <c r="SX65" i="1"/>
  <c r="SX80" i="1"/>
  <c r="SX81" i="1"/>
  <c r="SX82" i="1"/>
  <c r="SY65" i="1"/>
  <c r="SY80" i="1"/>
  <c r="SY81" i="1"/>
  <c r="SY82" i="1"/>
  <c r="SZ65" i="1"/>
  <c r="SZ80" i="1"/>
  <c r="SZ81" i="1"/>
  <c r="SZ82" i="1"/>
  <c r="TA65" i="1"/>
  <c r="TA80" i="1"/>
  <c r="TA81" i="1"/>
  <c r="TA82" i="1"/>
  <c r="TB65" i="1"/>
  <c r="TB80" i="1"/>
  <c r="TB81" i="1"/>
  <c r="TB82" i="1"/>
  <c r="TC65" i="1"/>
  <c r="TC80" i="1"/>
  <c r="TC81" i="1"/>
  <c r="TC82" i="1"/>
  <c r="TD65" i="1"/>
  <c r="TD80" i="1"/>
  <c r="TD81" i="1"/>
  <c r="TD82" i="1"/>
  <c r="TE65" i="1"/>
  <c r="TE80" i="1"/>
  <c r="TE81" i="1"/>
  <c r="TE82" i="1"/>
  <c r="TF65" i="1"/>
  <c r="TF80" i="1"/>
  <c r="TF81" i="1"/>
  <c r="TF82" i="1"/>
  <c r="TG65" i="1"/>
  <c r="TG80" i="1"/>
  <c r="TG81" i="1"/>
  <c r="TG82" i="1"/>
  <c r="TH65" i="1"/>
  <c r="TH80" i="1"/>
  <c r="TH81" i="1"/>
  <c r="TH82" i="1"/>
  <c r="TI65" i="1"/>
  <c r="TI80" i="1"/>
  <c r="TI81" i="1"/>
  <c r="TI82" i="1"/>
  <c r="TJ65" i="1"/>
  <c r="TJ80" i="1"/>
  <c r="TJ81" i="1"/>
  <c r="TJ82" i="1"/>
  <c r="TK65" i="1"/>
  <c r="TK80" i="1"/>
  <c r="TK81" i="1"/>
  <c r="TK82" i="1"/>
  <c r="TL65" i="1"/>
  <c r="TL80" i="1"/>
  <c r="TL81" i="1"/>
  <c r="TL82" i="1"/>
  <c r="TM65" i="1"/>
  <c r="TM80" i="1"/>
  <c r="TM81" i="1"/>
  <c r="TM82" i="1"/>
  <c r="TN65" i="1"/>
  <c r="TN80" i="1"/>
  <c r="TN81" i="1"/>
  <c r="TN82" i="1"/>
  <c r="TO65" i="1"/>
  <c r="TO80" i="1"/>
  <c r="TO81" i="1"/>
  <c r="TO82" i="1"/>
  <c r="TP65" i="1"/>
  <c r="TP80" i="1"/>
  <c r="TP81" i="1"/>
  <c r="TP82" i="1"/>
  <c r="TQ65" i="1"/>
  <c r="TQ80" i="1"/>
  <c r="TQ81" i="1"/>
  <c r="TQ82" i="1"/>
  <c r="TR65" i="1"/>
  <c r="TR80" i="1"/>
  <c r="TR81" i="1"/>
  <c r="TR82" i="1"/>
  <c r="TS65" i="1"/>
  <c r="TS80" i="1"/>
  <c r="TS81" i="1"/>
  <c r="TS82" i="1"/>
  <c r="TT65" i="1"/>
  <c r="TT80" i="1"/>
  <c r="TT81" i="1"/>
  <c r="TT82" i="1"/>
  <c r="TU65" i="1"/>
  <c r="TU80" i="1"/>
  <c r="TU81" i="1"/>
  <c r="TU82" i="1"/>
  <c r="TV65" i="1"/>
  <c r="TV80" i="1"/>
  <c r="TV81" i="1"/>
  <c r="TV82" i="1"/>
  <c r="TW65" i="1"/>
  <c r="TW80" i="1"/>
  <c r="TW81" i="1"/>
  <c r="TW82" i="1"/>
  <c r="TX65" i="1"/>
  <c r="TX80" i="1"/>
  <c r="TX81" i="1"/>
  <c r="TX82" i="1"/>
  <c r="TY65" i="1"/>
  <c r="TY80" i="1"/>
  <c r="TY81" i="1"/>
  <c r="TY82" i="1"/>
  <c r="TZ65" i="1"/>
  <c r="TZ80" i="1"/>
  <c r="TZ81" i="1"/>
  <c r="TZ82" i="1"/>
  <c r="UA65" i="1"/>
  <c r="UA80" i="1"/>
  <c r="UA81" i="1"/>
  <c r="UA82" i="1"/>
  <c r="UB65" i="1"/>
  <c r="UB80" i="1"/>
  <c r="UB81" i="1"/>
  <c r="UB82" i="1"/>
  <c r="UC65" i="1"/>
  <c r="UC80" i="1"/>
  <c r="UC81" i="1"/>
  <c r="UC82" i="1"/>
  <c r="UD65" i="1"/>
  <c r="UD80" i="1"/>
  <c r="UD81" i="1"/>
  <c r="UD82" i="1"/>
  <c r="UE65" i="1"/>
  <c r="UE80" i="1"/>
  <c r="UE81" i="1"/>
  <c r="UE82" i="1"/>
  <c r="UF65" i="1"/>
  <c r="UF80" i="1"/>
  <c r="UF81" i="1"/>
  <c r="UF82" i="1"/>
  <c r="UG65" i="1"/>
  <c r="UG80" i="1"/>
  <c r="UG81" i="1"/>
  <c r="UG82" i="1"/>
  <c r="UH65" i="1"/>
  <c r="UH80" i="1"/>
  <c r="UH81" i="1"/>
  <c r="UH82" i="1"/>
  <c r="UI65" i="1"/>
  <c r="UI80" i="1"/>
  <c r="UI81" i="1"/>
  <c r="UI82" i="1"/>
  <c r="UJ65" i="1"/>
  <c r="UJ80" i="1"/>
  <c r="UJ81" i="1"/>
  <c r="UJ82" i="1"/>
  <c r="UK65" i="1"/>
  <c r="UK80" i="1"/>
  <c r="UK81" i="1"/>
  <c r="UK82" i="1"/>
  <c r="UL65" i="1"/>
  <c r="UL80" i="1"/>
  <c r="UL81" i="1"/>
  <c r="UL82" i="1"/>
  <c r="UM65" i="1"/>
  <c r="UM80" i="1"/>
  <c r="UM81" i="1"/>
  <c r="UM82" i="1"/>
  <c r="UN65" i="1"/>
  <c r="UN80" i="1"/>
  <c r="UN81" i="1"/>
  <c r="UN82" i="1"/>
  <c r="UO65" i="1"/>
  <c r="UO80" i="1"/>
  <c r="UO81" i="1"/>
  <c r="UO82" i="1"/>
  <c r="UP65" i="1"/>
  <c r="UP80" i="1"/>
  <c r="UP81" i="1"/>
  <c r="UP82" i="1"/>
  <c r="UQ65" i="1"/>
  <c r="UQ80" i="1"/>
  <c r="UQ81" i="1"/>
  <c r="UQ82" i="1"/>
  <c r="UR65" i="1"/>
  <c r="UR80" i="1"/>
  <c r="UR81" i="1"/>
  <c r="UR82" i="1"/>
  <c r="US65" i="1"/>
  <c r="US80" i="1"/>
  <c r="US81" i="1"/>
  <c r="US82" i="1"/>
  <c r="UT65" i="1"/>
  <c r="UT80" i="1"/>
  <c r="UT81" i="1"/>
  <c r="UT82" i="1"/>
  <c r="UU65" i="1"/>
  <c r="UU80" i="1"/>
  <c r="UU81" i="1"/>
  <c r="UU82" i="1"/>
  <c r="UV65" i="1"/>
  <c r="UV80" i="1"/>
  <c r="UV81" i="1"/>
  <c r="UV82" i="1"/>
  <c r="UW65" i="1"/>
  <c r="UW80" i="1"/>
  <c r="UW81" i="1"/>
  <c r="UW82" i="1"/>
  <c r="UX65" i="1"/>
  <c r="UX80" i="1"/>
  <c r="UX81" i="1"/>
  <c r="UX82" i="1"/>
  <c r="UY65" i="1"/>
  <c r="UY80" i="1"/>
  <c r="UY81" i="1"/>
  <c r="UY82" i="1"/>
  <c r="UZ65" i="1"/>
  <c r="UZ80" i="1"/>
  <c r="UZ81" i="1"/>
  <c r="UZ82" i="1"/>
  <c r="VA65" i="1"/>
  <c r="VA80" i="1"/>
  <c r="VA81" i="1"/>
  <c r="VA82" i="1"/>
  <c r="VB65" i="1"/>
  <c r="VB80" i="1"/>
  <c r="VB81" i="1"/>
  <c r="VB82" i="1"/>
  <c r="VC65" i="1"/>
  <c r="VC80" i="1"/>
  <c r="VC81" i="1"/>
  <c r="VC82" i="1"/>
  <c r="VD65" i="1"/>
  <c r="VD80" i="1"/>
  <c r="VD81" i="1"/>
  <c r="VD82" i="1"/>
  <c r="VE65" i="1"/>
  <c r="VE80" i="1"/>
  <c r="VE81" i="1"/>
  <c r="VE82" i="1"/>
  <c r="VF65" i="1"/>
  <c r="VF80" i="1"/>
  <c r="VF81" i="1"/>
  <c r="VF82" i="1"/>
  <c r="VG65" i="1"/>
  <c r="VG80" i="1"/>
  <c r="VG81" i="1"/>
  <c r="VG82" i="1"/>
  <c r="VH65" i="1"/>
  <c r="VH80" i="1"/>
  <c r="VH81" i="1"/>
  <c r="VH82" i="1"/>
  <c r="VI65" i="1"/>
  <c r="VI80" i="1"/>
  <c r="VI81" i="1"/>
  <c r="VI82" i="1"/>
  <c r="VJ65" i="1"/>
  <c r="VJ80" i="1"/>
  <c r="VJ81" i="1"/>
  <c r="VJ82" i="1"/>
  <c r="VK65" i="1"/>
  <c r="VK80" i="1"/>
  <c r="VK81" i="1"/>
  <c r="VK82" i="1"/>
  <c r="VL65" i="1"/>
  <c r="VL80" i="1"/>
  <c r="VL81" i="1"/>
  <c r="VL82" i="1"/>
  <c r="VM65" i="1"/>
  <c r="VM80" i="1"/>
  <c r="VM81" i="1"/>
  <c r="VM82" i="1"/>
  <c r="VN65" i="1"/>
  <c r="VN80" i="1"/>
  <c r="VN81" i="1"/>
  <c r="VN82" i="1"/>
  <c r="VO65" i="1"/>
  <c r="VO80" i="1"/>
  <c r="VO81" i="1"/>
  <c r="VO82" i="1"/>
  <c r="VP65" i="1"/>
  <c r="VP80" i="1"/>
  <c r="VP81" i="1"/>
  <c r="VP82" i="1"/>
  <c r="VQ65" i="1"/>
  <c r="VQ80" i="1"/>
  <c r="VQ81" i="1"/>
  <c r="VQ82" i="1"/>
  <c r="VR65" i="1"/>
  <c r="VR80" i="1"/>
  <c r="VR81" i="1"/>
  <c r="VR82" i="1"/>
  <c r="VS65" i="1"/>
  <c r="VS80" i="1"/>
  <c r="VS81" i="1"/>
  <c r="VS82" i="1"/>
  <c r="VT65" i="1"/>
  <c r="VT80" i="1"/>
  <c r="VT81" i="1"/>
  <c r="VT82" i="1"/>
  <c r="VU65" i="1"/>
  <c r="VU80" i="1"/>
  <c r="VU81" i="1"/>
  <c r="VU82" i="1"/>
  <c r="VV65" i="1"/>
  <c r="VV80" i="1"/>
  <c r="VV81" i="1"/>
  <c r="VV82" i="1"/>
  <c r="VW65" i="1"/>
  <c r="VW80" i="1"/>
  <c r="VW81" i="1"/>
  <c r="VW82" i="1"/>
  <c r="VX65" i="1"/>
  <c r="VX80" i="1"/>
  <c r="VX81" i="1"/>
  <c r="VX82" i="1"/>
  <c r="VY65" i="1"/>
  <c r="VY80" i="1"/>
  <c r="VY81" i="1"/>
  <c r="VY82" i="1"/>
  <c r="VZ65" i="1"/>
  <c r="VZ80" i="1"/>
  <c r="VZ81" i="1"/>
  <c r="VZ82" i="1"/>
  <c r="WA65" i="1"/>
  <c r="WA80" i="1"/>
  <c r="WA81" i="1"/>
  <c r="WA82" i="1"/>
  <c r="WB65" i="1"/>
  <c r="WB80" i="1"/>
  <c r="WB81" i="1"/>
  <c r="WB82" i="1"/>
  <c r="WC65" i="1"/>
  <c r="WC80" i="1"/>
  <c r="WC81" i="1"/>
  <c r="WC82" i="1"/>
  <c r="WD65" i="1"/>
  <c r="WD80" i="1"/>
  <c r="WD81" i="1"/>
  <c r="WD82" i="1"/>
  <c r="WE65" i="1"/>
  <c r="WE80" i="1"/>
  <c r="WE81" i="1"/>
  <c r="WE82" i="1"/>
  <c r="WF65" i="1"/>
  <c r="WF80" i="1"/>
  <c r="WF81" i="1"/>
  <c r="WF82" i="1"/>
  <c r="WG65" i="1"/>
  <c r="WG80" i="1"/>
  <c r="WG81" i="1"/>
  <c r="WG82" i="1"/>
  <c r="WH65" i="1"/>
  <c r="WH80" i="1"/>
  <c r="WH81" i="1"/>
  <c r="WH82" i="1"/>
  <c r="WI65" i="1"/>
  <c r="WI80" i="1"/>
  <c r="WI81" i="1"/>
  <c r="WI82" i="1"/>
  <c r="WJ65" i="1"/>
  <c r="WJ80" i="1"/>
  <c r="WJ81" i="1"/>
  <c r="WJ82" i="1"/>
  <c r="WK65" i="1"/>
  <c r="WK80" i="1"/>
  <c r="WK81" i="1"/>
  <c r="WK82" i="1"/>
  <c r="WL65" i="1"/>
  <c r="WL80" i="1"/>
  <c r="WL81" i="1"/>
  <c r="WL82" i="1"/>
  <c r="WM65" i="1"/>
  <c r="WM80" i="1"/>
  <c r="WM81" i="1"/>
  <c r="WM82" i="1"/>
  <c r="WN65" i="1"/>
  <c r="WN80" i="1"/>
  <c r="WN81" i="1"/>
  <c r="WN82" i="1"/>
  <c r="WO65" i="1"/>
  <c r="WO80" i="1"/>
  <c r="WO81" i="1"/>
  <c r="WO82" i="1"/>
  <c r="WP65" i="1"/>
  <c r="WP80" i="1"/>
  <c r="WP81" i="1"/>
  <c r="WP82" i="1"/>
  <c r="WQ65" i="1"/>
  <c r="WQ80" i="1"/>
  <c r="WQ81" i="1"/>
  <c r="WQ82" i="1"/>
  <c r="WR65" i="1"/>
  <c r="WR80" i="1"/>
  <c r="WR81" i="1"/>
  <c r="WR82" i="1"/>
  <c r="WS65" i="1"/>
  <c r="WS80" i="1"/>
  <c r="WS81" i="1"/>
  <c r="WS82" i="1"/>
  <c r="WT65" i="1"/>
  <c r="WT80" i="1"/>
  <c r="WT81" i="1"/>
  <c r="WT82" i="1"/>
  <c r="WU65" i="1"/>
  <c r="WU80" i="1"/>
  <c r="WU81" i="1"/>
  <c r="WU82" i="1"/>
  <c r="WV65" i="1"/>
  <c r="WV80" i="1"/>
  <c r="WV81" i="1"/>
  <c r="WV82" i="1"/>
  <c r="WW65" i="1"/>
  <c r="WW80" i="1"/>
  <c r="WW81" i="1"/>
  <c r="WW82" i="1"/>
  <c r="WX65" i="1"/>
  <c r="WX80" i="1"/>
  <c r="WX81" i="1"/>
  <c r="WX82" i="1"/>
  <c r="WY65" i="1"/>
  <c r="WY80" i="1"/>
  <c r="WY81" i="1"/>
  <c r="WY82" i="1"/>
  <c r="WZ65" i="1"/>
  <c r="WZ80" i="1"/>
  <c r="WZ81" i="1"/>
  <c r="WZ82" i="1"/>
  <c r="XA65" i="1"/>
  <c r="XA80" i="1"/>
  <c r="XA81" i="1"/>
  <c r="XA82" i="1"/>
  <c r="XB65" i="1"/>
  <c r="XB80" i="1"/>
  <c r="XB81" i="1"/>
  <c r="XB82" i="1"/>
  <c r="XC65" i="1"/>
  <c r="XC80" i="1"/>
  <c r="XC81" i="1"/>
  <c r="XC82" i="1"/>
  <c r="XD65" i="1"/>
  <c r="XD80" i="1"/>
  <c r="XD81" i="1"/>
  <c r="XD82" i="1"/>
  <c r="XE65" i="1"/>
  <c r="XE80" i="1"/>
  <c r="XE81" i="1"/>
  <c r="XE82" i="1"/>
  <c r="XF65" i="1"/>
  <c r="XF80" i="1"/>
  <c r="XF81" i="1"/>
  <c r="XF82" i="1"/>
  <c r="XG65" i="1"/>
  <c r="XG80" i="1"/>
  <c r="XG81" i="1"/>
  <c r="XG82" i="1"/>
  <c r="XH65" i="1"/>
  <c r="XH80" i="1"/>
  <c r="XH81" i="1"/>
  <c r="XH82" i="1"/>
  <c r="XI65" i="1"/>
  <c r="XI80" i="1"/>
  <c r="XI81" i="1"/>
  <c r="XI82" i="1"/>
  <c r="XJ65" i="1"/>
  <c r="XJ80" i="1"/>
  <c r="XJ81" i="1"/>
  <c r="XJ82" i="1"/>
  <c r="XK65" i="1"/>
  <c r="XK80" i="1"/>
  <c r="XK81" i="1"/>
  <c r="XK82" i="1"/>
  <c r="XL65" i="1"/>
  <c r="XL80" i="1"/>
  <c r="XL81" i="1"/>
  <c r="XL82" i="1"/>
  <c r="XM65" i="1"/>
  <c r="XM80" i="1"/>
  <c r="XM81" i="1"/>
  <c r="XM82" i="1"/>
  <c r="XN65" i="1"/>
  <c r="XN80" i="1"/>
  <c r="XN81" i="1"/>
  <c r="XN82" i="1"/>
  <c r="XO65" i="1"/>
  <c r="XO80" i="1"/>
  <c r="XO81" i="1"/>
  <c r="XO82" i="1"/>
  <c r="XP65" i="1"/>
  <c r="XP80" i="1"/>
  <c r="XP81" i="1"/>
  <c r="XP82" i="1"/>
  <c r="XQ65" i="1"/>
  <c r="XQ80" i="1"/>
  <c r="XQ81" i="1"/>
  <c r="XQ82" i="1"/>
  <c r="XR65" i="1"/>
  <c r="XR80" i="1"/>
  <c r="XR81" i="1"/>
  <c r="XR82" i="1"/>
  <c r="XS65" i="1"/>
  <c r="XS80" i="1"/>
  <c r="XS81" i="1"/>
  <c r="XS82" i="1"/>
  <c r="XT65" i="1"/>
  <c r="XT80" i="1"/>
  <c r="XT81" i="1"/>
  <c r="XT82" i="1"/>
  <c r="XU65" i="1"/>
  <c r="XU80" i="1"/>
  <c r="XU81" i="1"/>
  <c r="XU82" i="1"/>
  <c r="XV65" i="1"/>
  <c r="XV80" i="1"/>
  <c r="XV81" i="1"/>
  <c r="XV82" i="1"/>
  <c r="XW65" i="1"/>
  <c r="XW80" i="1"/>
  <c r="XW81" i="1"/>
  <c r="XW82" i="1"/>
  <c r="XX65" i="1"/>
  <c r="XX80" i="1"/>
  <c r="XX81" i="1"/>
  <c r="XX82" i="1"/>
  <c r="XY65" i="1"/>
  <c r="XY80" i="1"/>
  <c r="XY81" i="1"/>
  <c r="XY82" i="1"/>
  <c r="XZ65" i="1"/>
  <c r="XZ80" i="1"/>
  <c r="XZ81" i="1"/>
  <c r="XZ82" i="1"/>
  <c r="YA65" i="1"/>
  <c r="YA80" i="1"/>
  <c r="YA81" i="1"/>
  <c r="YA82" i="1"/>
  <c r="YB65" i="1"/>
  <c r="YB80" i="1"/>
  <c r="YB81" i="1"/>
  <c r="YB82" i="1"/>
  <c r="YC65" i="1"/>
  <c r="YC80" i="1"/>
  <c r="YC81" i="1"/>
  <c r="YC82" i="1"/>
  <c r="YD65" i="1"/>
  <c r="YD80" i="1"/>
  <c r="YD81" i="1"/>
  <c r="YD82" i="1"/>
  <c r="YE65" i="1"/>
  <c r="YE80" i="1"/>
  <c r="YE81" i="1"/>
  <c r="YE82" i="1"/>
  <c r="YF65" i="1"/>
  <c r="YF80" i="1"/>
  <c r="YF81" i="1"/>
  <c r="YF82" i="1"/>
  <c r="YG65" i="1"/>
  <c r="YG80" i="1"/>
  <c r="YG81" i="1"/>
  <c r="YG82" i="1"/>
  <c r="YH65" i="1"/>
  <c r="YH80" i="1"/>
  <c r="YH81" i="1"/>
  <c r="YH82" i="1"/>
  <c r="YI65" i="1"/>
  <c r="YI80" i="1"/>
  <c r="YI81" i="1"/>
  <c r="YI82" i="1"/>
  <c r="YJ65" i="1"/>
  <c r="YJ80" i="1"/>
  <c r="YJ81" i="1"/>
  <c r="YJ82" i="1"/>
  <c r="YK65" i="1"/>
  <c r="YK80" i="1"/>
  <c r="YK81" i="1"/>
  <c r="YK82" i="1"/>
  <c r="YL65" i="1"/>
  <c r="YL80" i="1"/>
  <c r="YL81" i="1"/>
  <c r="YL82" i="1"/>
  <c r="YM65" i="1"/>
  <c r="YM80" i="1"/>
  <c r="YM81" i="1"/>
  <c r="YM82" i="1"/>
  <c r="YN65" i="1"/>
  <c r="YN80" i="1"/>
  <c r="YN81" i="1"/>
  <c r="YN82" i="1"/>
  <c r="YO65" i="1"/>
  <c r="YO80" i="1"/>
  <c r="YO81" i="1"/>
  <c r="YO82" i="1"/>
  <c r="YP65" i="1"/>
  <c r="YP80" i="1"/>
  <c r="YP81" i="1"/>
  <c r="YP82" i="1"/>
  <c r="YQ65" i="1"/>
  <c r="YQ80" i="1"/>
  <c r="YQ81" i="1"/>
  <c r="YQ82" i="1"/>
  <c r="YR65" i="1"/>
  <c r="YR80" i="1"/>
  <c r="YR81" i="1"/>
  <c r="YR82" i="1"/>
  <c r="YS65" i="1"/>
  <c r="YS80" i="1"/>
  <c r="YS81" i="1"/>
  <c r="YS82" i="1"/>
  <c r="YT65" i="1"/>
  <c r="YT80" i="1"/>
  <c r="YT81" i="1"/>
  <c r="YT82" i="1"/>
  <c r="YU65" i="1"/>
  <c r="YU80" i="1"/>
  <c r="YU81" i="1"/>
  <c r="YU82" i="1"/>
  <c r="YV65" i="1"/>
  <c r="YV80" i="1"/>
  <c r="YV81" i="1"/>
  <c r="YV82" i="1"/>
  <c r="YW65" i="1"/>
  <c r="YW80" i="1"/>
  <c r="YW81" i="1"/>
  <c r="YW82" i="1"/>
  <c r="YX65" i="1"/>
  <c r="YX80" i="1"/>
  <c r="YX81" i="1"/>
  <c r="YX82" i="1"/>
  <c r="YY65" i="1"/>
  <c r="YY80" i="1"/>
  <c r="YY81" i="1"/>
  <c r="YY82" i="1"/>
  <c r="YZ65" i="1"/>
  <c r="YZ80" i="1"/>
  <c r="YZ81" i="1"/>
  <c r="YZ82" i="1"/>
  <c r="ZA65" i="1"/>
  <c r="ZA80" i="1"/>
  <c r="ZA81" i="1"/>
  <c r="ZA82" i="1"/>
  <c r="ZB65" i="1"/>
  <c r="ZB80" i="1"/>
  <c r="ZB81" i="1"/>
  <c r="ZB82" i="1"/>
  <c r="ZC65" i="1"/>
  <c r="ZC80" i="1"/>
  <c r="ZC81" i="1"/>
  <c r="ZC82" i="1"/>
  <c r="ZD65" i="1"/>
  <c r="ZD80" i="1"/>
  <c r="ZD81" i="1"/>
  <c r="ZD82" i="1"/>
  <c r="ZE65" i="1"/>
  <c r="ZE80" i="1"/>
  <c r="ZE81" i="1"/>
  <c r="ZE82" i="1"/>
  <c r="ZF65" i="1"/>
  <c r="ZF80" i="1"/>
  <c r="ZF81" i="1"/>
  <c r="ZF82" i="1"/>
  <c r="ZG65" i="1"/>
  <c r="ZG80" i="1"/>
  <c r="ZG81" i="1"/>
  <c r="ZG82" i="1"/>
  <c r="ZH65" i="1"/>
  <c r="ZH80" i="1"/>
  <c r="ZH81" i="1"/>
  <c r="ZH82" i="1"/>
  <c r="ZI65" i="1"/>
  <c r="ZI80" i="1"/>
  <c r="ZI81" i="1"/>
  <c r="ZI82" i="1"/>
  <c r="ZJ65" i="1"/>
  <c r="ZJ80" i="1"/>
  <c r="ZJ81" i="1"/>
  <c r="ZJ82" i="1"/>
  <c r="ZK65" i="1"/>
  <c r="ZK80" i="1"/>
  <c r="ZK81" i="1"/>
  <c r="ZK82" i="1"/>
  <c r="ZL65" i="1"/>
  <c r="ZL80" i="1"/>
  <c r="ZL81" i="1"/>
  <c r="ZL82" i="1"/>
  <c r="ZM65" i="1"/>
  <c r="ZM80" i="1"/>
  <c r="ZM81" i="1"/>
  <c r="ZM82" i="1"/>
  <c r="ZN65" i="1"/>
  <c r="ZN80" i="1"/>
  <c r="ZN81" i="1"/>
  <c r="ZN82" i="1"/>
  <c r="ZO65" i="1"/>
  <c r="ZO80" i="1"/>
  <c r="ZO81" i="1"/>
  <c r="ZO82" i="1"/>
  <c r="ZP65" i="1"/>
  <c r="ZP80" i="1"/>
  <c r="ZP81" i="1"/>
  <c r="ZP82" i="1"/>
  <c r="ZQ65" i="1"/>
  <c r="ZQ80" i="1"/>
  <c r="ZQ81" i="1"/>
  <c r="ZQ82" i="1"/>
  <c r="ZR65" i="1"/>
  <c r="ZR80" i="1"/>
  <c r="ZR81" i="1"/>
  <c r="ZR82" i="1"/>
  <c r="ZS65" i="1"/>
  <c r="ZS80" i="1"/>
  <c r="ZS81" i="1"/>
  <c r="ZS82" i="1"/>
  <c r="ZT65" i="1"/>
  <c r="ZT80" i="1"/>
  <c r="ZT81" i="1"/>
  <c r="ZT82" i="1"/>
  <c r="ZU65" i="1"/>
  <c r="ZU80" i="1"/>
  <c r="ZU81" i="1"/>
  <c r="ZU82" i="1"/>
  <c r="ZV65" i="1"/>
  <c r="ZV80" i="1"/>
  <c r="ZV81" i="1"/>
  <c r="ZV82" i="1"/>
  <c r="ZW65" i="1"/>
  <c r="ZW80" i="1"/>
  <c r="ZW81" i="1"/>
  <c r="ZW82" i="1"/>
  <c r="ZX65" i="1"/>
  <c r="ZX80" i="1"/>
  <c r="ZX81" i="1"/>
  <c r="ZX82" i="1"/>
  <c r="ZY65" i="1"/>
  <c r="ZY80" i="1"/>
  <c r="ZY81" i="1"/>
  <c r="ZY82" i="1"/>
  <c r="ZZ65" i="1"/>
  <c r="ZZ80" i="1"/>
  <c r="ZZ81" i="1"/>
  <c r="ZZ82" i="1"/>
  <c r="AAA65" i="1"/>
  <c r="AAA80" i="1"/>
  <c r="AAA81" i="1"/>
  <c r="AAA82" i="1"/>
  <c r="AAB65" i="1"/>
  <c r="AAB80" i="1"/>
  <c r="AAB81" i="1"/>
  <c r="AAB82" i="1"/>
  <c r="AAC65" i="1"/>
  <c r="AAC80" i="1"/>
  <c r="AAC81" i="1"/>
  <c r="AAC82" i="1"/>
  <c r="AAD65" i="1"/>
  <c r="AAD80" i="1"/>
  <c r="AAD81" i="1"/>
  <c r="AAD82" i="1"/>
  <c r="AAE65" i="1"/>
  <c r="AAE80" i="1"/>
  <c r="AAE81" i="1"/>
  <c r="AAE82" i="1"/>
  <c r="AAF65" i="1"/>
  <c r="AAF80" i="1"/>
  <c r="AAF81" i="1"/>
  <c r="AAF82" i="1"/>
  <c r="AAG65" i="1"/>
  <c r="AAG80" i="1"/>
  <c r="AAG81" i="1"/>
  <c r="AAG82" i="1"/>
  <c r="AAH65" i="1"/>
  <c r="AAH80" i="1"/>
  <c r="AAH81" i="1"/>
  <c r="AAH82" i="1"/>
  <c r="AAI65" i="1"/>
  <c r="AAI80" i="1"/>
  <c r="AAI81" i="1"/>
  <c r="AAI82" i="1"/>
  <c r="AAJ65" i="1"/>
  <c r="AAJ80" i="1"/>
  <c r="AAJ81" i="1"/>
  <c r="AAJ82" i="1"/>
  <c r="AAK65" i="1"/>
  <c r="AAK80" i="1"/>
  <c r="AAK81" i="1"/>
  <c r="AAK82" i="1"/>
  <c r="AAL65" i="1"/>
  <c r="AAL80" i="1"/>
  <c r="AAL81" i="1"/>
  <c r="AAL82" i="1"/>
  <c r="AAM65" i="1"/>
  <c r="AAM80" i="1"/>
  <c r="AAM81" i="1"/>
  <c r="AAM82" i="1"/>
  <c r="AAN65" i="1"/>
  <c r="AAN80" i="1"/>
  <c r="AAN81" i="1"/>
  <c r="AAN82" i="1"/>
  <c r="AAO65" i="1"/>
  <c r="AAO80" i="1"/>
  <c r="AAO81" i="1"/>
  <c r="AAO82" i="1"/>
  <c r="AAP65" i="1"/>
  <c r="AAP80" i="1"/>
  <c r="AAP81" i="1"/>
  <c r="AAP82" i="1"/>
  <c r="AAQ65" i="1"/>
  <c r="AAQ80" i="1"/>
  <c r="AAQ81" i="1"/>
  <c r="AAQ82" i="1"/>
  <c r="AAR65" i="1"/>
  <c r="AAR80" i="1"/>
  <c r="AAR81" i="1"/>
  <c r="AAR82" i="1"/>
  <c r="AAS65" i="1"/>
  <c r="AAS80" i="1"/>
  <c r="AAS81" i="1"/>
  <c r="AAS82" i="1"/>
  <c r="AAT65" i="1"/>
  <c r="AAT80" i="1"/>
  <c r="AAT81" i="1"/>
  <c r="AAT82" i="1"/>
  <c r="AAU65" i="1"/>
  <c r="AAU80" i="1"/>
  <c r="AAU81" i="1"/>
  <c r="AAU82" i="1"/>
  <c r="AAV65" i="1"/>
  <c r="AAV80" i="1"/>
  <c r="AAV81" i="1"/>
  <c r="AAV82" i="1"/>
  <c r="AAW65" i="1"/>
  <c r="AAW80" i="1"/>
  <c r="AAW81" i="1"/>
  <c r="AAW82" i="1"/>
  <c r="AAX65" i="1"/>
  <c r="AAX80" i="1"/>
  <c r="AAX81" i="1"/>
  <c r="AAX82" i="1"/>
  <c r="AAY65" i="1"/>
  <c r="AAY80" i="1"/>
  <c r="AAY81" i="1"/>
  <c r="AAY82" i="1"/>
  <c r="AAZ65" i="1"/>
  <c r="AAZ80" i="1"/>
  <c r="AAZ81" i="1"/>
  <c r="AAZ82" i="1"/>
  <c r="ABA65" i="1"/>
  <c r="ABA80" i="1"/>
  <c r="ABA81" i="1"/>
  <c r="ABA82" i="1"/>
  <c r="ABB65" i="1"/>
  <c r="ABB80" i="1"/>
  <c r="ABB81" i="1"/>
  <c r="ABB82" i="1"/>
  <c r="ABC65" i="1"/>
  <c r="ABC80" i="1"/>
  <c r="ABC81" i="1"/>
  <c r="ABC82" i="1"/>
  <c r="ABD65" i="1"/>
  <c r="ABD80" i="1"/>
  <c r="ABD81" i="1"/>
  <c r="ABD82" i="1"/>
  <c r="ABE65" i="1"/>
  <c r="ABE80" i="1"/>
  <c r="ABE81" i="1"/>
  <c r="ABE82" i="1"/>
  <c r="ABF65" i="1"/>
  <c r="ABF80" i="1"/>
  <c r="ABF81" i="1"/>
  <c r="ABF82" i="1"/>
  <c r="ABG65" i="1"/>
  <c r="ABG80" i="1"/>
  <c r="ABG81" i="1"/>
  <c r="ABG82" i="1"/>
  <c r="ABH65" i="1"/>
  <c r="ABH80" i="1"/>
  <c r="ABH81" i="1"/>
  <c r="ABH82" i="1"/>
  <c r="ABI65" i="1"/>
  <c r="ABI80" i="1"/>
  <c r="ABI81" i="1"/>
  <c r="ABI82" i="1"/>
  <c r="ABJ65" i="1"/>
  <c r="ABJ80" i="1"/>
  <c r="ABJ81" i="1"/>
  <c r="ABJ82" i="1"/>
  <c r="ABK65" i="1"/>
  <c r="ABK80" i="1"/>
  <c r="ABK81" i="1"/>
  <c r="ABK82" i="1"/>
  <c r="ABL65" i="1"/>
  <c r="ABL80" i="1"/>
  <c r="ABL81" i="1"/>
  <c r="ABL82" i="1"/>
  <c r="ABM65" i="1"/>
  <c r="ABM80" i="1"/>
  <c r="ABM81" i="1"/>
  <c r="ABM82" i="1"/>
  <c r="ABN65" i="1"/>
  <c r="ABN80" i="1"/>
  <c r="ABN81" i="1"/>
  <c r="ABN82" i="1"/>
  <c r="ABO65" i="1"/>
  <c r="ABO80" i="1"/>
  <c r="ABO81" i="1"/>
  <c r="ABO82" i="1"/>
  <c r="ABP65" i="1"/>
  <c r="ABP80" i="1"/>
  <c r="ABP81" i="1"/>
  <c r="ABP82" i="1"/>
  <c r="ABQ65" i="1"/>
  <c r="ABQ80" i="1"/>
  <c r="ABQ81" i="1"/>
  <c r="ABQ82" i="1"/>
  <c r="ABR65" i="1"/>
  <c r="ABR80" i="1"/>
  <c r="ABR81" i="1"/>
  <c r="ABR82" i="1"/>
  <c r="ABS65" i="1"/>
  <c r="ABS80" i="1"/>
  <c r="ABS81" i="1"/>
  <c r="ABS82" i="1"/>
  <c r="ABT65" i="1"/>
  <c r="ABT80" i="1"/>
  <c r="ABT81" i="1"/>
  <c r="ABT82" i="1"/>
  <c r="ABU65" i="1"/>
  <c r="ABU80" i="1"/>
  <c r="ABU81" i="1"/>
  <c r="ABU82" i="1"/>
  <c r="ABV65" i="1"/>
  <c r="ABV80" i="1"/>
  <c r="ABV81" i="1"/>
  <c r="ABV82" i="1"/>
  <c r="ABW65" i="1"/>
  <c r="ABW80" i="1"/>
  <c r="ABW81" i="1"/>
  <c r="ABW82" i="1"/>
  <c r="ABX65" i="1"/>
  <c r="ABX80" i="1"/>
  <c r="ABX81" i="1"/>
  <c r="ABX82" i="1"/>
  <c r="ABY65" i="1"/>
  <c r="ABY80" i="1"/>
  <c r="ABY81" i="1"/>
  <c r="ABY82" i="1"/>
  <c r="ABZ65" i="1"/>
  <c r="ABZ80" i="1"/>
  <c r="ABZ81" i="1"/>
  <c r="ABZ82" i="1"/>
  <c r="ACA65" i="1"/>
  <c r="ACA80" i="1"/>
  <c r="ACA81" i="1"/>
  <c r="ACA82" i="1"/>
  <c r="ACB65" i="1"/>
  <c r="ACB80" i="1"/>
  <c r="ACB81" i="1"/>
  <c r="ACB82" i="1"/>
  <c r="ACC65" i="1"/>
  <c r="ACC80" i="1"/>
  <c r="ACC81" i="1"/>
  <c r="ACC82" i="1"/>
  <c r="ACD65" i="1"/>
  <c r="ACD80" i="1"/>
  <c r="ACD81" i="1"/>
  <c r="ACD82" i="1"/>
  <c r="ACE65" i="1"/>
  <c r="ACE80" i="1"/>
  <c r="ACE81" i="1"/>
  <c r="ACE82" i="1"/>
  <c r="ACF65" i="1"/>
  <c r="ACF80" i="1"/>
  <c r="ACF81" i="1"/>
  <c r="ACF82" i="1"/>
  <c r="ACG65" i="1"/>
  <c r="ACG80" i="1"/>
  <c r="ACG81" i="1"/>
  <c r="ACG82" i="1"/>
  <c r="ACH65" i="1"/>
  <c r="ACH80" i="1"/>
  <c r="ACH81" i="1"/>
  <c r="ACH82" i="1"/>
  <c r="ACI65" i="1"/>
  <c r="ACI80" i="1"/>
  <c r="ACI81" i="1"/>
  <c r="ACI82" i="1"/>
  <c r="ACJ65" i="1"/>
  <c r="ACJ80" i="1"/>
  <c r="ACJ81" i="1"/>
  <c r="ACJ82" i="1"/>
  <c r="ACK65" i="1"/>
  <c r="ACK80" i="1"/>
  <c r="ACK81" i="1"/>
  <c r="ACK82" i="1"/>
  <c r="ACL65" i="1"/>
  <c r="ACL80" i="1"/>
  <c r="ACL81" i="1"/>
  <c r="ACL82" i="1"/>
  <c r="ACM65" i="1"/>
  <c r="ACM80" i="1"/>
  <c r="ACM81" i="1"/>
  <c r="ACM82" i="1"/>
  <c r="ACN65" i="1"/>
  <c r="ACN80" i="1"/>
  <c r="ACN81" i="1"/>
  <c r="ACN82" i="1"/>
  <c r="ACO65" i="1"/>
  <c r="ACO80" i="1"/>
  <c r="ACO81" i="1"/>
  <c r="ACO82" i="1"/>
  <c r="ACP65" i="1"/>
  <c r="ACP80" i="1"/>
  <c r="ACP81" i="1"/>
  <c r="ACP82" i="1"/>
  <c r="ACQ65" i="1"/>
  <c r="ACQ80" i="1"/>
  <c r="ACQ81" i="1"/>
  <c r="ACQ82" i="1"/>
  <c r="ACR65" i="1"/>
  <c r="ACR80" i="1"/>
  <c r="ACR81" i="1"/>
  <c r="ACR82" i="1"/>
  <c r="ACS65" i="1"/>
  <c r="ACS80" i="1"/>
  <c r="ACS81" i="1"/>
  <c r="ACS82" i="1"/>
  <c r="ACT65" i="1"/>
  <c r="ACT80" i="1"/>
  <c r="ACT81" i="1"/>
  <c r="ACT82" i="1"/>
  <c r="ACU65" i="1"/>
  <c r="ACU80" i="1"/>
  <c r="ACU81" i="1"/>
  <c r="ACU82" i="1"/>
  <c r="ACV65" i="1"/>
  <c r="ACV80" i="1"/>
  <c r="ACV81" i="1"/>
  <c r="ACV82" i="1"/>
  <c r="ACW65" i="1"/>
  <c r="ACW80" i="1"/>
  <c r="ACW81" i="1"/>
  <c r="ACW82" i="1"/>
  <c r="ACX65" i="1"/>
  <c r="ACX80" i="1"/>
  <c r="ACX81" i="1"/>
  <c r="ACX82" i="1"/>
  <c r="ACY65" i="1"/>
  <c r="ACY80" i="1"/>
  <c r="ACY81" i="1"/>
  <c r="ACY82" i="1"/>
  <c r="ACZ65" i="1"/>
  <c r="ACZ80" i="1"/>
  <c r="ACZ81" i="1"/>
  <c r="ACZ82" i="1"/>
  <c r="ADA65" i="1"/>
  <c r="ADA80" i="1"/>
  <c r="ADA81" i="1"/>
  <c r="ADA82" i="1"/>
  <c r="ADB65" i="1"/>
  <c r="ADB80" i="1"/>
  <c r="ADB81" i="1"/>
  <c r="ADB82" i="1"/>
  <c r="ADC65" i="1"/>
  <c r="ADC80" i="1"/>
  <c r="ADC81" i="1"/>
  <c r="ADC82" i="1"/>
  <c r="ADD65" i="1"/>
  <c r="ADD80" i="1"/>
  <c r="ADD81" i="1"/>
  <c r="ADD82" i="1"/>
  <c r="ADE65" i="1"/>
  <c r="ADE80" i="1"/>
  <c r="ADE81" i="1"/>
  <c r="ADE82" i="1"/>
  <c r="ADF65" i="1"/>
  <c r="ADF80" i="1"/>
  <c r="ADF81" i="1"/>
  <c r="ADF82" i="1"/>
  <c r="ADG65" i="1"/>
  <c r="ADG80" i="1"/>
  <c r="ADG81" i="1"/>
  <c r="ADG82" i="1"/>
  <c r="ADH65" i="1"/>
  <c r="ADH80" i="1"/>
  <c r="ADH81" i="1"/>
  <c r="ADH82" i="1"/>
  <c r="ADI65" i="1"/>
  <c r="ADI80" i="1"/>
  <c r="ADI81" i="1"/>
  <c r="ADI82" i="1"/>
  <c r="ADJ65" i="1"/>
  <c r="ADJ80" i="1"/>
  <c r="ADJ81" i="1"/>
  <c r="ADJ82" i="1"/>
  <c r="ADK65" i="1"/>
  <c r="ADK80" i="1"/>
  <c r="ADK81" i="1"/>
  <c r="ADK82" i="1"/>
  <c r="ADL65" i="1"/>
  <c r="ADL80" i="1"/>
  <c r="ADL81" i="1"/>
  <c r="ADL82" i="1"/>
  <c r="ADM65" i="1"/>
  <c r="ADM80" i="1"/>
  <c r="ADM81" i="1"/>
  <c r="ADM82" i="1"/>
  <c r="ADN65" i="1"/>
  <c r="ADN80" i="1"/>
  <c r="ADN81" i="1"/>
  <c r="ADN82" i="1"/>
  <c r="ADO65" i="1"/>
  <c r="ADO80" i="1"/>
  <c r="ADO81" i="1"/>
  <c r="ADO82" i="1"/>
  <c r="ADP65" i="1"/>
  <c r="ADP80" i="1"/>
  <c r="ADP81" i="1"/>
  <c r="ADP82" i="1"/>
  <c r="ADQ65" i="1"/>
  <c r="ADQ80" i="1"/>
  <c r="ADQ81" i="1"/>
  <c r="ADQ82" i="1"/>
  <c r="ADR65" i="1"/>
  <c r="ADR80" i="1"/>
  <c r="ADR81" i="1"/>
  <c r="ADR82" i="1"/>
  <c r="ADS65" i="1"/>
  <c r="ADS80" i="1"/>
  <c r="ADS81" i="1"/>
  <c r="ADS82" i="1"/>
  <c r="ADT65" i="1"/>
  <c r="ADT80" i="1"/>
  <c r="ADT81" i="1"/>
  <c r="ADT82" i="1"/>
  <c r="ADU65" i="1"/>
  <c r="ADU80" i="1"/>
  <c r="ADU81" i="1"/>
  <c r="ADU82" i="1"/>
  <c r="ADV65" i="1"/>
  <c r="ADV80" i="1"/>
  <c r="ADV81" i="1"/>
  <c r="ADV82" i="1"/>
  <c r="ADW65" i="1"/>
  <c r="ADW80" i="1"/>
  <c r="ADW81" i="1"/>
  <c r="ADW82" i="1"/>
  <c r="ADX65" i="1"/>
  <c r="ADX80" i="1"/>
  <c r="ADX81" i="1"/>
  <c r="ADX82" i="1"/>
  <c r="ADY65" i="1"/>
  <c r="ADY80" i="1"/>
  <c r="ADY81" i="1"/>
  <c r="ADY82" i="1"/>
  <c r="ADZ65" i="1"/>
  <c r="ADZ80" i="1"/>
  <c r="ADZ81" i="1"/>
  <c r="ADZ82" i="1"/>
  <c r="AEA65" i="1"/>
  <c r="AEA80" i="1"/>
  <c r="AEA81" i="1"/>
  <c r="AEA82" i="1"/>
  <c r="AEB65" i="1"/>
  <c r="AEB80" i="1"/>
  <c r="AEB81" i="1"/>
  <c r="AEB82" i="1"/>
  <c r="AEC65" i="1"/>
  <c r="AEC80" i="1"/>
  <c r="AEC81" i="1"/>
  <c r="AEC82" i="1"/>
  <c r="AED65" i="1"/>
  <c r="AED80" i="1"/>
  <c r="AED81" i="1"/>
  <c r="AED82" i="1"/>
  <c r="AEE65" i="1"/>
  <c r="AEE80" i="1"/>
  <c r="AEE81" i="1"/>
  <c r="AEE82" i="1"/>
  <c r="AEF65" i="1"/>
  <c r="AEF80" i="1"/>
  <c r="AEF81" i="1"/>
  <c r="AEF82" i="1"/>
  <c r="AEG65" i="1"/>
  <c r="AEG80" i="1"/>
  <c r="AEG81" i="1"/>
  <c r="AEG82" i="1"/>
  <c r="AEH65" i="1"/>
  <c r="AEH80" i="1"/>
  <c r="AEH81" i="1"/>
  <c r="AEH82" i="1"/>
  <c r="AEI65" i="1"/>
  <c r="AEI80" i="1"/>
  <c r="AEI81" i="1"/>
  <c r="AEI82" i="1"/>
  <c r="AEJ65" i="1"/>
  <c r="AEJ80" i="1"/>
  <c r="AEJ81" i="1"/>
  <c r="AEJ82" i="1"/>
  <c r="AEK65" i="1"/>
  <c r="AEK80" i="1"/>
  <c r="AEK81" i="1"/>
  <c r="AEK82" i="1"/>
  <c r="AEL65" i="1"/>
  <c r="AEL80" i="1"/>
  <c r="AEL81" i="1"/>
  <c r="AEL82" i="1"/>
  <c r="AEM65" i="1"/>
  <c r="AEM80" i="1"/>
  <c r="AEM81" i="1"/>
  <c r="AEM82" i="1"/>
  <c r="AEN65" i="1"/>
  <c r="AEN80" i="1"/>
  <c r="AEN81" i="1"/>
  <c r="AEN82" i="1"/>
  <c r="AEO65" i="1"/>
  <c r="AEO80" i="1"/>
  <c r="AEO81" i="1"/>
  <c r="AEO82" i="1"/>
  <c r="AEP65" i="1"/>
  <c r="AEP80" i="1"/>
  <c r="AEP81" i="1"/>
  <c r="AEP82" i="1"/>
  <c r="AEQ65" i="1"/>
  <c r="AEQ80" i="1"/>
  <c r="AEQ81" i="1"/>
  <c r="AEQ82" i="1"/>
  <c r="AER65" i="1"/>
  <c r="AER80" i="1"/>
  <c r="AER81" i="1"/>
  <c r="AER82" i="1"/>
  <c r="AES65" i="1"/>
  <c r="AES80" i="1"/>
  <c r="AES81" i="1"/>
  <c r="AES82" i="1"/>
  <c r="AET65" i="1"/>
  <c r="AET80" i="1"/>
  <c r="AET81" i="1"/>
  <c r="AET82" i="1"/>
  <c r="AEU65" i="1"/>
  <c r="AEU80" i="1"/>
  <c r="AEU81" i="1"/>
  <c r="AEU82" i="1"/>
  <c r="AEV65" i="1"/>
  <c r="AEV80" i="1"/>
  <c r="AEV81" i="1"/>
  <c r="AEV82" i="1"/>
  <c r="AEW65" i="1"/>
  <c r="AEW80" i="1"/>
  <c r="AEW81" i="1"/>
  <c r="AEW82" i="1"/>
  <c r="AEX65" i="1"/>
  <c r="AEX80" i="1"/>
  <c r="AEX81" i="1"/>
  <c r="AEX82" i="1"/>
  <c r="AEY65" i="1"/>
  <c r="AEY80" i="1"/>
  <c r="AEY81" i="1"/>
  <c r="AEY82" i="1"/>
  <c r="AEZ65" i="1"/>
  <c r="AEZ80" i="1"/>
  <c r="AEZ81" i="1"/>
  <c r="AEZ82" i="1"/>
  <c r="AFA65" i="1"/>
  <c r="AFA80" i="1"/>
  <c r="AFA81" i="1"/>
  <c r="AFA82" i="1"/>
  <c r="AFB65" i="1"/>
  <c r="AFB80" i="1"/>
  <c r="AFB81" i="1"/>
  <c r="AFB82" i="1"/>
  <c r="AFC65" i="1"/>
  <c r="AFC80" i="1"/>
  <c r="AFC81" i="1"/>
  <c r="AFC82" i="1"/>
  <c r="AFD65" i="1"/>
  <c r="AFD80" i="1"/>
  <c r="AFD81" i="1"/>
  <c r="AFD82" i="1"/>
  <c r="AFE65" i="1"/>
  <c r="AFE80" i="1"/>
  <c r="AFE81" i="1"/>
  <c r="AFE82" i="1"/>
  <c r="AFF65" i="1"/>
  <c r="AFF80" i="1"/>
  <c r="AFF81" i="1"/>
  <c r="AFF82" i="1"/>
  <c r="AFG65" i="1"/>
  <c r="AFG80" i="1"/>
  <c r="AFG81" i="1"/>
  <c r="AFG82" i="1"/>
  <c r="AFH65" i="1"/>
  <c r="AFH80" i="1"/>
  <c r="AFH81" i="1"/>
  <c r="AFH82" i="1"/>
  <c r="AFI65" i="1"/>
  <c r="AFI80" i="1"/>
  <c r="AFI81" i="1"/>
  <c r="AFI82" i="1"/>
  <c r="AFJ65" i="1"/>
  <c r="AFJ80" i="1"/>
  <c r="AFJ81" i="1"/>
  <c r="AFJ82" i="1"/>
  <c r="AFK65" i="1"/>
  <c r="AFK80" i="1"/>
  <c r="AFK81" i="1"/>
  <c r="AFK82" i="1"/>
  <c r="AFL65" i="1"/>
  <c r="AFL80" i="1"/>
  <c r="AFL81" i="1"/>
  <c r="AFL82" i="1"/>
  <c r="AFM65" i="1"/>
  <c r="AFM80" i="1"/>
  <c r="AFM81" i="1"/>
  <c r="AFM82" i="1"/>
  <c r="AFN65" i="1"/>
  <c r="AFN80" i="1"/>
  <c r="AFN81" i="1"/>
  <c r="AFN82" i="1"/>
  <c r="AFO65" i="1"/>
  <c r="AFO80" i="1"/>
  <c r="AFO81" i="1"/>
  <c r="AFO82" i="1"/>
  <c r="AFP65" i="1"/>
  <c r="AFP80" i="1"/>
  <c r="AFP81" i="1"/>
  <c r="AFP82" i="1"/>
  <c r="AFQ65" i="1"/>
  <c r="AFQ80" i="1"/>
  <c r="AFQ81" i="1"/>
  <c r="AFQ82" i="1"/>
  <c r="AFR65" i="1"/>
  <c r="AFR80" i="1"/>
  <c r="AFR81" i="1"/>
  <c r="AFR82" i="1"/>
  <c r="AFS65" i="1"/>
  <c r="AFS80" i="1"/>
  <c r="AFS81" i="1"/>
  <c r="AFS82" i="1"/>
  <c r="AFT65" i="1"/>
  <c r="AFT80" i="1"/>
  <c r="AFT81" i="1"/>
  <c r="AFT82" i="1"/>
  <c r="AFU65" i="1"/>
  <c r="AFU80" i="1"/>
  <c r="AFU81" i="1"/>
  <c r="AFU82" i="1"/>
  <c r="AFV65" i="1"/>
  <c r="AFV80" i="1"/>
  <c r="AFV81" i="1"/>
  <c r="AFV82" i="1"/>
  <c r="AFW65" i="1"/>
  <c r="AFW80" i="1"/>
  <c r="AFW81" i="1"/>
  <c r="AFW82" i="1"/>
  <c r="AFX65" i="1"/>
  <c r="AFX80" i="1"/>
  <c r="AFX81" i="1"/>
  <c r="AFX82" i="1"/>
  <c r="AFY65" i="1"/>
  <c r="AFY80" i="1"/>
  <c r="AFY81" i="1"/>
  <c r="AFY82" i="1"/>
  <c r="AFZ65" i="1"/>
  <c r="AFZ80" i="1"/>
  <c r="AFZ81" i="1"/>
  <c r="AFZ82" i="1"/>
  <c r="AGA65" i="1"/>
  <c r="AGA80" i="1"/>
  <c r="AGA81" i="1"/>
  <c r="AGA82" i="1"/>
  <c r="AGB65" i="1"/>
  <c r="AGB80" i="1"/>
  <c r="AGB81" i="1"/>
  <c r="AGB82" i="1"/>
  <c r="AGC65" i="1"/>
  <c r="AGC80" i="1"/>
  <c r="AGC81" i="1"/>
  <c r="AGC82" i="1"/>
  <c r="AGD65" i="1"/>
  <c r="AGD80" i="1"/>
  <c r="AGD81" i="1"/>
  <c r="AGD82" i="1"/>
  <c r="AGE65" i="1"/>
  <c r="AGE80" i="1"/>
  <c r="AGE81" i="1"/>
  <c r="AGE82" i="1"/>
  <c r="AGF65" i="1"/>
  <c r="AGF80" i="1"/>
  <c r="AGF81" i="1"/>
  <c r="AGF82" i="1"/>
  <c r="AGG65" i="1"/>
  <c r="AGG80" i="1"/>
  <c r="AGG81" i="1"/>
  <c r="AGG82" i="1"/>
  <c r="AGH65" i="1"/>
  <c r="AGH80" i="1"/>
  <c r="AGH81" i="1"/>
  <c r="AGH82" i="1"/>
  <c r="AGI65" i="1"/>
  <c r="AGI80" i="1"/>
  <c r="AGI81" i="1"/>
  <c r="AGI82" i="1"/>
  <c r="AGJ65" i="1"/>
  <c r="AGJ80" i="1"/>
  <c r="AGJ81" i="1"/>
  <c r="AGJ82" i="1"/>
  <c r="AGK65" i="1"/>
  <c r="AGK80" i="1"/>
  <c r="AGK81" i="1"/>
  <c r="AGK82" i="1"/>
  <c r="AGL65" i="1"/>
  <c r="AGL80" i="1"/>
  <c r="AGL81" i="1"/>
  <c r="AGL82" i="1"/>
  <c r="AGM65" i="1"/>
  <c r="AGM80" i="1"/>
  <c r="AGM81" i="1"/>
  <c r="AGM82" i="1"/>
  <c r="AGN65" i="1"/>
  <c r="AGN80" i="1"/>
  <c r="AGN81" i="1"/>
  <c r="AGN82" i="1"/>
  <c r="AGO65" i="1"/>
  <c r="AGO80" i="1"/>
  <c r="AGO81" i="1"/>
  <c r="AGO82" i="1"/>
  <c r="AGP65" i="1"/>
  <c r="AGP80" i="1"/>
  <c r="AGP81" i="1"/>
  <c r="AGP82" i="1"/>
  <c r="AGQ65" i="1"/>
  <c r="AGQ80" i="1"/>
  <c r="AGQ81" i="1"/>
  <c r="AGQ82" i="1"/>
  <c r="AGR65" i="1"/>
  <c r="AGR80" i="1"/>
  <c r="AGR81" i="1"/>
  <c r="AGR82" i="1"/>
  <c r="AGS65" i="1"/>
  <c r="AGS80" i="1"/>
  <c r="AGS81" i="1"/>
  <c r="AGS82" i="1"/>
  <c r="AGT65" i="1"/>
  <c r="AGT80" i="1"/>
  <c r="AGT81" i="1"/>
  <c r="AGT82" i="1"/>
  <c r="AGU65" i="1"/>
  <c r="AGU80" i="1"/>
  <c r="AGU81" i="1"/>
  <c r="AGU82" i="1"/>
  <c r="C65" i="1"/>
  <c r="O80" i="1"/>
  <c r="O81" i="1"/>
  <c r="O82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FS68" i="1"/>
  <c r="FT68" i="1"/>
  <c r="FU68" i="1"/>
  <c r="FV68" i="1"/>
  <c r="FW68" i="1"/>
  <c r="FX68" i="1"/>
  <c r="FY68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GM68" i="1"/>
  <c r="GN68" i="1"/>
  <c r="GO68" i="1"/>
  <c r="GP68" i="1"/>
  <c r="GQ68" i="1"/>
  <c r="GR68" i="1"/>
  <c r="GS68" i="1"/>
  <c r="GT68" i="1"/>
  <c r="GU68" i="1"/>
  <c r="GV68" i="1"/>
  <c r="GW68" i="1"/>
  <c r="GX68" i="1"/>
  <c r="GY68" i="1"/>
  <c r="GZ68" i="1"/>
  <c r="HA68" i="1"/>
  <c r="HB68" i="1"/>
  <c r="HC68" i="1"/>
  <c r="HD68" i="1"/>
  <c r="HE68" i="1"/>
  <c r="HF68" i="1"/>
  <c r="HG68" i="1"/>
  <c r="HH68" i="1"/>
  <c r="HI68" i="1"/>
  <c r="HJ68" i="1"/>
  <c r="HK68" i="1"/>
  <c r="HL68" i="1"/>
  <c r="HM68" i="1"/>
  <c r="HN68" i="1"/>
  <c r="HO68" i="1"/>
  <c r="HP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D68" i="1"/>
  <c r="IE68" i="1"/>
  <c r="IF68" i="1"/>
  <c r="IG68" i="1"/>
  <c r="IH68" i="1"/>
  <c r="II68" i="1"/>
  <c r="IJ68" i="1"/>
  <c r="IK68" i="1"/>
  <c r="IL68" i="1"/>
  <c r="IM68" i="1"/>
  <c r="IN68" i="1"/>
  <c r="IO68" i="1"/>
  <c r="IP68" i="1"/>
  <c r="IQ68" i="1"/>
  <c r="IR68" i="1"/>
  <c r="IS68" i="1"/>
  <c r="IT68" i="1"/>
  <c r="IU68" i="1"/>
  <c r="IV68" i="1"/>
  <c r="IW68" i="1"/>
  <c r="IX68" i="1"/>
  <c r="IY68" i="1"/>
  <c r="IZ68" i="1"/>
  <c r="JA68" i="1"/>
  <c r="JB68" i="1"/>
  <c r="JC68" i="1"/>
  <c r="JD68" i="1"/>
  <c r="JE68" i="1"/>
  <c r="JF68" i="1"/>
  <c r="JG68" i="1"/>
  <c r="JH68" i="1"/>
  <c r="JI68" i="1"/>
  <c r="JJ68" i="1"/>
  <c r="JK68" i="1"/>
  <c r="JL68" i="1"/>
  <c r="JM68" i="1"/>
  <c r="JN68" i="1"/>
  <c r="JO68" i="1"/>
  <c r="JP68" i="1"/>
  <c r="JQ68" i="1"/>
  <c r="JR68" i="1"/>
  <c r="JS68" i="1"/>
  <c r="JT68" i="1"/>
  <c r="JU68" i="1"/>
  <c r="JV68" i="1"/>
  <c r="JW68" i="1"/>
  <c r="JX68" i="1"/>
  <c r="JY68" i="1"/>
  <c r="JZ68" i="1"/>
  <c r="KA68" i="1"/>
  <c r="KB68" i="1"/>
  <c r="KC68" i="1"/>
  <c r="KD68" i="1"/>
  <c r="KE68" i="1"/>
  <c r="KF68" i="1"/>
  <c r="KG68" i="1"/>
  <c r="KH68" i="1"/>
  <c r="KI68" i="1"/>
  <c r="KJ68" i="1"/>
  <c r="KK68" i="1"/>
  <c r="KL68" i="1"/>
  <c r="KM68" i="1"/>
  <c r="KN68" i="1"/>
  <c r="KO68" i="1"/>
  <c r="KP68" i="1"/>
  <c r="KQ68" i="1"/>
  <c r="KR68" i="1"/>
  <c r="KS68" i="1"/>
  <c r="KT68" i="1"/>
  <c r="KU68" i="1"/>
  <c r="KV68" i="1"/>
  <c r="KW68" i="1"/>
  <c r="KX68" i="1"/>
  <c r="KY68" i="1"/>
  <c r="KZ68" i="1"/>
  <c r="LA68" i="1"/>
  <c r="LB68" i="1"/>
  <c r="LC68" i="1"/>
  <c r="LD68" i="1"/>
  <c r="LE68" i="1"/>
  <c r="LF68" i="1"/>
  <c r="LG68" i="1"/>
  <c r="LH68" i="1"/>
  <c r="LI68" i="1"/>
  <c r="LJ68" i="1"/>
  <c r="LK68" i="1"/>
  <c r="LL68" i="1"/>
  <c r="LM68" i="1"/>
  <c r="LN68" i="1"/>
  <c r="LO68" i="1"/>
  <c r="LP68" i="1"/>
  <c r="LQ68" i="1"/>
  <c r="LR68" i="1"/>
  <c r="LS68" i="1"/>
  <c r="LT68" i="1"/>
  <c r="LU68" i="1"/>
  <c r="LV68" i="1"/>
  <c r="LW68" i="1"/>
  <c r="LX68" i="1"/>
  <c r="LY68" i="1"/>
  <c r="LZ68" i="1"/>
  <c r="MA68" i="1"/>
  <c r="MB68" i="1"/>
  <c r="MC68" i="1"/>
  <c r="MD68" i="1"/>
  <c r="ME68" i="1"/>
  <c r="MF68" i="1"/>
  <c r="MG68" i="1"/>
  <c r="MH68" i="1"/>
  <c r="MI68" i="1"/>
  <c r="MJ68" i="1"/>
  <c r="MK68" i="1"/>
  <c r="ML68" i="1"/>
  <c r="MM68" i="1"/>
  <c r="MN68" i="1"/>
  <c r="MO68" i="1"/>
  <c r="MP68" i="1"/>
  <c r="MQ68" i="1"/>
  <c r="MR68" i="1"/>
  <c r="MS68" i="1"/>
  <c r="MT68" i="1"/>
  <c r="MU68" i="1"/>
  <c r="MV68" i="1"/>
  <c r="MW68" i="1"/>
  <c r="MX68" i="1"/>
  <c r="MY68" i="1"/>
  <c r="MZ68" i="1"/>
  <c r="NA68" i="1"/>
  <c r="NB68" i="1"/>
  <c r="NC68" i="1"/>
  <c r="ND68" i="1"/>
  <c r="NE68" i="1"/>
  <c r="NF68" i="1"/>
  <c r="NG68" i="1"/>
  <c r="NH68" i="1"/>
  <c r="NI68" i="1"/>
  <c r="NJ68" i="1"/>
  <c r="NK68" i="1"/>
  <c r="NL68" i="1"/>
  <c r="NM68" i="1"/>
  <c r="NN68" i="1"/>
  <c r="NO68" i="1"/>
  <c r="NP68" i="1"/>
  <c r="NQ68" i="1"/>
  <c r="NR68" i="1"/>
  <c r="NS68" i="1"/>
  <c r="NT68" i="1"/>
  <c r="NU68" i="1"/>
  <c r="NV68" i="1"/>
  <c r="NW68" i="1"/>
  <c r="NX68" i="1"/>
  <c r="NY68" i="1"/>
  <c r="NZ68" i="1"/>
  <c r="OA68" i="1"/>
  <c r="OB68" i="1"/>
  <c r="OC68" i="1"/>
  <c r="OD68" i="1"/>
  <c r="OE68" i="1"/>
  <c r="OF68" i="1"/>
  <c r="OG68" i="1"/>
  <c r="OH68" i="1"/>
  <c r="OI68" i="1"/>
  <c r="OJ68" i="1"/>
  <c r="OK68" i="1"/>
  <c r="OL68" i="1"/>
  <c r="OM68" i="1"/>
  <c r="ON68" i="1"/>
  <c r="OO68" i="1"/>
  <c r="OP68" i="1"/>
  <c r="OQ68" i="1"/>
  <c r="OR68" i="1"/>
  <c r="OS68" i="1"/>
  <c r="OT68" i="1"/>
  <c r="OU68" i="1"/>
  <c r="OV68" i="1"/>
  <c r="OW68" i="1"/>
  <c r="OX68" i="1"/>
  <c r="OY68" i="1"/>
  <c r="OZ68" i="1"/>
  <c r="PA68" i="1"/>
  <c r="PB68" i="1"/>
  <c r="PC68" i="1"/>
  <c r="PD68" i="1"/>
  <c r="PE68" i="1"/>
  <c r="PF68" i="1"/>
  <c r="PG68" i="1"/>
  <c r="PH68" i="1"/>
  <c r="PI68" i="1"/>
  <c r="PJ68" i="1"/>
  <c r="PK68" i="1"/>
  <c r="PL68" i="1"/>
  <c r="PM68" i="1"/>
  <c r="PN68" i="1"/>
  <c r="PO68" i="1"/>
  <c r="PP68" i="1"/>
  <c r="PQ68" i="1"/>
  <c r="PR68" i="1"/>
  <c r="PS68" i="1"/>
  <c r="PT68" i="1"/>
  <c r="PU68" i="1"/>
  <c r="PV68" i="1"/>
  <c r="PW68" i="1"/>
  <c r="PX68" i="1"/>
  <c r="PY68" i="1"/>
  <c r="PZ68" i="1"/>
  <c r="QA68" i="1"/>
  <c r="QB68" i="1"/>
  <c r="QC68" i="1"/>
  <c r="QD68" i="1"/>
  <c r="QE68" i="1"/>
  <c r="QF68" i="1"/>
  <c r="QG68" i="1"/>
  <c r="QH68" i="1"/>
  <c r="QI68" i="1"/>
  <c r="QJ68" i="1"/>
  <c r="QK68" i="1"/>
  <c r="QL68" i="1"/>
  <c r="QM68" i="1"/>
  <c r="QN68" i="1"/>
  <c r="QO68" i="1"/>
  <c r="QP68" i="1"/>
  <c r="QQ68" i="1"/>
  <c r="QR68" i="1"/>
  <c r="QS68" i="1"/>
  <c r="QT68" i="1"/>
  <c r="QU68" i="1"/>
  <c r="QV68" i="1"/>
  <c r="QW68" i="1"/>
  <c r="QX68" i="1"/>
  <c r="QY68" i="1"/>
  <c r="QZ68" i="1"/>
  <c r="RA68" i="1"/>
  <c r="RB68" i="1"/>
  <c r="RC68" i="1"/>
  <c r="RD68" i="1"/>
  <c r="RE68" i="1"/>
  <c r="RF68" i="1"/>
  <c r="RG68" i="1"/>
  <c r="RH68" i="1"/>
  <c r="RI68" i="1"/>
  <c r="RJ68" i="1"/>
  <c r="RK68" i="1"/>
  <c r="RL68" i="1"/>
  <c r="RM68" i="1"/>
  <c r="RN68" i="1"/>
  <c r="RO68" i="1"/>
  <c r="RP68" i="1"/>
  <c r="RQ68" i="1"/>
  <c r="RR68" i="1"/>
  <c r="RS68" i="1"/>
  <c r="RT68" i="1"/>
  <c r="RU68" i="1"/>
  <c r="RV68" i="1"/>
  <c r="RW68" i="1"/>
  <c r="RX68" i="1"/>
  <c r="RY68" i="1"/>
  <c r="RZ68" i="1"/>
  <c r="SA68" i="1"/>
  <c r="SB68" i="1"/>
  <c r="SC68" i="1"/>
  <c r="SD68" i="1"/>
  <c r="SE68" i="1"/>
  <c r="SF68" i="1"/>
  <c r="SG68" i="1"/>
  <c r="SH68" i="1"/>
  <c r="SI68" i="1"/>
  <c r="SJ68" i="1"/>
  <c r="SK68" i="1"/>
  <c r="SL68" i="1"/>
  <c r="SM68" i="1"/>
  <c r="SN68" i="1"/>
  <c r="SO68" i="1"/>
  <c r="SP68" i="1"/>
  <c r="SQ68" i="1"/>
  <c r="SR68" i="1"/>
  <c r="SS68" i="1"/>
  <c r="ST68" i="1"/>
  <c r="SU68" i="1"/>
  <c r="SV68" i="1"/>
  <c r="SW68" i="1"/>
  <c r="SX68" i="1"/>
  <c r="SY68" i="1"/>
  <c r="SZ68" i="1"/>
  <c r="TA68" i="1"/>
  <c r="TB68" i="1"/>
  <c r="TC68" i="1"/>
  <c r="TD68" i="1"/>
  <c r="TE68" i="1"/>
  <c r="TF68" i="1"/>
  <c r="TG68" i="1"/>
  <c r="TH68" i="1"/>
  <c r="TI68" i="1"/>
  <c r="TJ68" i="1"/>
  <c r="TK68" i="1"/>
  <c r="TL68" i="1"/>
  <c r="TM68" i="1"/>
  <c r="TN68" i="1"/>
  <c r="TO68" i="1"/>
  <c r="TP68" i="1"/>
  <c r="TQ68" i="1"/>
  <c r="TR68" i="1"/>
  <c r="TS68" i="1"/>
  <c r="TT68" i="1"/>
  <c r="TU68" i="1"/>
  <c r="TV68" i="1"/>
  <c r="TW68" i="1"/>
  <c r="TX68" i="1"/>
  <c r="TY68" i="1"/>
  <c r="TZ68" i="1"/>
  <c r="UA68" i="1"/>
  <c r="UB68" i="1"/>
  <c r="UC68" i="1"/>
  <c r="UD68" i="1"/>
  <c r="UE68" i="1"/>
  <c r="UF68" i="1"/>
  <c r="UG68" i="1"/>
  <c r="UH68" i="1"/>
  <c r="UI68" i="1"/>
  <c r="UJ68" i="1"/>
  <c r="UK68" i="1"/>
  <c r="UL68" i="1"/>
  <c r="UM68" i="1"/>
  <c r="UN68" i="1"/>
  <c r="UO68" i="1"/>
  <c r="UP68" i="1"/>
  <c r="UQ68" i="1"/>
  <c r="UR68" i="1"/>
  <c r="US68" i="1"/>
  <c r="UT68" i="1"/>
  <c r="UU68" i="1"/>
  <c r="UV68" i="1"/>
  <c r="UW68" i="1"/>
  <c r="UX68" i="1"/>
  <c r="UY68" i="1"/>
  <c r="UZ68" i="1"/>
  <c r="VA68" i="1"/>
  <c r="VB68" i="1"/>
  <c r="VC68" i="1"/>
  <c r="VD68" i="1"/>
  <c r="VE68" i="1"/>
  <c r="VF68" i="1"/>
  <c r="VG68" i="1"/>
  <c r="VH68" i="1"/>
  <c r="VI68" i="1"/>
  <c r="VJ68" i="1"/>
  <c r="VK68" i="1"/>
  <c r="VL68" i="1"/>
  <c r="VM68" i="1"/>
  <c r="VN68" i="1"/>
  <c r="VO68" i="1"/>
  <c r="VP68" i="1"/>
  <c r="VQ68" i="1"/>
  <c r="VR68" i="1"/>
  <c r="VS68" i="1"/>
  <c r="VT68" i="1"/>
  <c r="VU68" i="1"/>
  <c r="VV68" i="1"/>
  <c r="VW68" i="1"/>
  <c r="VX68" i="1"/>
  <c r="VY68" i="1"/>
  <c r="VZ68" i="1"/>
  <c r="WA68" i="1"/>
  <c r="WB68" i="1"/>
  <c r="WC68" i="1"/>
  <c r="WD68" i="1"/>
  <c r="WE68" i="1"/>
  <c r="WF68" i="1"/>
  <c r="WG68" i="1"/>
  <c r="WH68" i="1"/>
  <c r="WI68" i="1"/>
  <c r="WJ68" i="1"/>
  <c r="WK68" i="1"/>
  <c r="WL68" i="1"/>
  <c r="WM68" i="1"/>
  <c r="WN68" i="1"/>
  <c r="WO68" i="1"/>
  <c r="WP68" i="1"/>
  <c r="WQ68" i="1"/>
  <c r="WR68" i="1"/>
  <c r="WS68" i="1"/>
  <c r="WT68" i="1"/>
  <c r="WU68" i="1"/>
  <c r="WV68" i="1"/>
  <c r="WW68" i="1"/>
  <c r="WX68" i="1"/>
  <c r="WY68" i="1"/>
  <c r="WZ68" i="1"/>
  <c r="XA68" i="1"/>
  <c r="XB68" i="1"/>
  <c r="XC68" i="1"/>
  <c r="XD68" i="1"/>
  <c r="XE68" i="1"/>
  <c r="XF68" i="1"/>
  <c r="XG68" i="1"/>
  <c r="XH68" i="1"/>
  <c r="XI68" i="1"/>
  <c r="XJ68" i="1"/>
  <c r="XK68" i="1"/>
  <c r="XL68" i="1"/>
  <c r="XM68" i="1"/>
  <c r="XN68" i="1"/>
  <c r="XO68" i="1"/>
  <c r="XP68" i="1"/>
  <c r="XQ68" i="1"/>
  <c r="XR68" i="1"/>
  <c r="XS68" i="1"/>
  <c r="XT68" i="1"/>
  <c r="XU68" i="1"/>
  <c r="XV68" i="1"/>
  <c r="XW68" i="1"/>
  <c r="XX68" i="1"/>
  <c r="XY68" i="1"/>
  <c r="XZ68" i="1"/>
  <c r="YA68" i="1"/>
  <c r="YB68" i="1"/>
  <c r="YC68" i="1"/>
  <c r="YD68" i="1"/>
  <c r="YE68" i="1"/>
  <c r="YF68" i="1"/>
  <c r="YG68" i="1"/>
  <c r="YH68" i="1"/>
  <c r="YI68" i="1"/>
  <c r="YJ68" i="1"/>
  <c r="YK68" i="1"/>
  <c r="YL68" i="1"/>
  <c r="YM68" i="1"/>
  <c r="YN68" i="1"/>
  <c r="YO68" i="1"/>
  <c r="YP68" i="1"/>
  <c r="YQ68" i="1"/>
  <c r="YR68" i="1"/>
  <c r="YS68" i="1"/>
  <c r="YT68" i="1"/>
  <c r="YU68" i="1"/>
  <c r="YV68" i="1"/>
  <c r="YW68" i="1"/>
  <c r="YX68" i="1"/>
  <c r="YY68" i="1"/>
  <c r="YZ68" i="1"/>
  <c r="ZA68" i="1"/>
  <c r="ZB68" i="1"/>
  <c r="ZC68" i="1"/>
  <c r="ZD68" i="1"/>
  <c r="ZE68" i="1"/>
  <c r="ZF68" i="1"/>
  <c r="ZG68" i="1"/>
  <c r="ZH68" i="1"/>
  <c r="ZI68" i="1"/>
  <c r="ZJ68" i="1"/>
  <c r="ZK68" i="1"/>
  <c r="ZL68" i="1"/>
  <c r="ZM68" i="1"/>
  <c r="ZN68" i="1"/>
  <c r="ZO68" i="1"/>
  <c r="ZP68" i="1"/>
  <c r="ZQ68" i="1"/>
  <c r="ZR68" i="1"/>
  <c r="ZS68" i="1"/>
  <c r="ZT68" i="1"/>
  <c r="ZU68" i="1"/>
  <c r="ZV68" i="1"/>
  <c r="ZW68" i="1"/>
  <c r="ZX68" i="1"/>
  <c r="ZY68" i="1"/>
  <c r="ZZ68" i="1"/>
  <c r="AAA68" i="1"/>
  <c r="AAB68" i="1"/>
  <c r="AAC68" i="1"/>
  <c r="AAD68" i="1"/>
  <c r="AAE68" i="1"/>
  <c r="AAF68" i="1"/>
  <c r="AAG68" i="1"/>
  <c r="AAH68" i="1"/>
  <c r="AAI68" i="1"/>
  <c r="AAJ68" i="1"/>
  <c r="AAK68" i="1"/>
  <c r="AAL68" i="1"/>
  <c r="AAM68" i="1"/>
  <c r="AAN68" i="1"/>
  <c r="AAO68" i="1"/>
  <c r="AAP68" i="1"/>
  <c r="AAQ68" i="1"/>
  <c r="AAR68" i="1"/>
  <c r="AAS68" i="1"/>
  <c r="AAT68" i="1"/>
  <c r="AAU68" i="1"/>
  <c r="AAV68" i="1"/>
  <c r="AAW68" i="1"/>
  <c r="AAX68" i="1"/>
  <c r="AAY68" i="1"/>
  <c r="AAZ68" i="1"/>
  <c r="ABA68" i="1"/>
  <c r="ABB68" i="1"/>
  <c r="ABC68" i="1"/>
  <c r="ABD68" i="1"/>
  <c r="ABE68" i="1"/>
  <c r="ABF68" i="1"/>
  <c r="ABG68" i="1"/>
  <c r="ABH68" i="1"/>
  <c r="ABI68" i="1"/>
  <c r="ABJ68" i="1"/>
  <c r="ABK68" i="1"/>
  <c r="ABL68" i="1"/>
  <c r="ABM68" i="1"/>
  <c r="ABN68" i="1"/>
  <c r="ABO68" i="1"/>
  <c r="ABP68" i="1"/>
  <c r="ABQ68" i="1"/>
  <c r="ABR68" i="1"/>
  <c r="ABS68" i="1"/>
  <c r="ABT68" i="1"/>
  <c r="ABU68" i="1"/>
  <c r="ABV68" i="1"/>
  <c r="ABW68" i="1"/>
  <c r="ABX68" i="1"/>
  <c r="ABY68" i="1"/>
  <c r="ABZ68" i="1"/>
  <c r="ACA68" i="1"/>
  <c r="ACB68" i="1"/>
  <c r="ACC68" i="1"/>
  <c r="ACD68" i="1"/>
  <c r="ACE68" i="1"/>
  <c r="ACF68" i="1"/>
  <c r="ACG68" i="1"/>
  <c r="ACH68" i="1"/>
  <c r="ACI68" i="1"/>
  <c r="ACJ68" i="1"/>
  <c r="ACK68" i="1"/>
  <c r="ACL68" i="1"/>
  <c r="ACM68" i="1"/>
  <c r="ACN68" i="1"/>
  <c r="ACO68" i="1"/>
  <c r="ACP68" i="1"/>
  <c r="ACQ68" i="1"/>
  <c r="ACR68" i="1"/>
  <c r="ACS68" i="1"/>
  <c r="ACT68" i="1"/>
  <c r="ACU68" i="1"/>
  <c r="ACV68" i="1"/>
  <c r="ACW68" i="1"/>
  <c r="ACX68" i="1"/>
  <c r="ACY68" i="1"/>
  <c r="ACZ68" i="1"/>
  <c r="ADA68" i="1"/>
  <c r="ADB68" i="1"/>
  <c r="ADC68" i="1"/>
  <c r="ADD68" i="1"/>
  <c r="ADE68" i="1"/>
  <c r="ADF68" i="1"/>
  <c r="ADG68" i="1"/>
  <c r="ADH68" i="1"/>
  <c r="ADI68" i="1"/>
  <c r="ADJ68" i="1"/>
  <c r="ADK68" i="1"/>
  <c r="ADL68" i="1"/>
  <c r="ADM68" i="1"/>
  <c r="ADN68" i="1"/>
  <c r="ADO68" i="1"/>
  <c r="ADP68" i="1"/>
  <c r="ADQ68" i="1"/>
  <c r="ADR68" i="1"/>
  <c r="ADS68" i="1"/>
  <c r="ADT68" i="1"/>
  <c r="ADU68" i="1"/>
  <c r="ADV68" i="1"/>
  <c r="ADW68" i="1"/>
  <c r="ADX68" i="1"/>
  <c r="ADY68" i="1"/>
  <c r="ADZ68" i="1"/>
  <c r="AEA68" i="1"/>
  <c r="AEB68" i="1"/>
  <c r="AEC68" i="1"/>
  <c r="AED68" i="1"/>
  <c r="AEE68" i="1"/>
  <c r="AEF68" i="1"/>
  <c r="AEG68" i="1"/>
  <c r="AEH68" i="1"/>
  <c r="AEI68" i="1"/>
  <c r="AEJ68" i="1"/>
  <c r="AEK68" i="1"/>
  <c r="AEL68" i="1"/>
  <c r="AEM68" i="1"/>
  <c r="AEN68" i="1"/>
  <c r="AEO68" i="1"/>
  <c r="AEP68" i="1"/>
  <c r="AEQ68" i="1"/>
  <c r="AER68" i="1"/>
  <c r="AES68" i="1"/>
  <c r="AET68" i="1"/>
  <c r="AEU68" i="1"/>
  <c r="AEV68" i="1"/>
  <c r="AEW68" i="1"/>
  <c r="AEX68" i="1"/>
  <c r="AEY68" i="1"/>
  <c r="AEZ68" i="1"/>
  <c r="AFA68" i="1"/>
  <c r="AFB68" i="1"/>
  <c r="AFC68" i="1"/>
  <c r="AFD68" i="1"/>
  <c r="AFE68" i="1"/>
  <c r="AFF68" i="1"/>
  <c r="AFG68" i="1"/>
  <c r="AFH68" i="1"/>
  <c r="AFI68" i="1"/>
  <c r="AFJ68" i="1"/>
  <c r="AFK68" i="1"/>
  <c r="AFL68" i="1"/>
  <c r="AFM68" i="1"/>
  <c r="AFN68" i="1"/>
  <c r="AFO68" i="1"/>
  <c r="AFP68" i="1"/>
  <c r="AFQ68" i="1"/>
  <c r="AFR68" i="1"/>
  <c r="AFS68" i="1"/>
  <c r="AFT68" i="1"/>
  <c r="AFU68" i="1"/>
  <c r="AFV68" i="1"/>
  <c r="AFW68" i="1"/>
  <c r="AFX68" i="1"/>
  <c r="AFY68" i="1"/>
  <c r="AFZ68" i="1"/>
  <c r="AGA68" i="1"/>
  <c r="AGB68" i="1"/>
  <c r="AGC68" i="1"/>
  <c r="AGD68" i="1"/>
  <c r="AGE68" i="1"/>
  <c r="AGF68" i="1"/>
  <c r="AGG68" i="1"/>
  <c r="AGH68" i="1"/>
  <c r="AGI68" i="1"/>
  <c r="AGJ68" i="1"/>
  <c r="AGK68" i="1"/>
  <c r="AGL68" i="1"/>
  <c r="AGM68" i="1"/>
  <c r="AGN68" i="1"/>
  <c r="AGO68" i="1"/>
  <c r="AGP68" i="1"/>
  <c r="AGQ68" i="1"/>
  <c r="AGR68" i="1"/>
  <c r="AGS68" i="1"/>
  <c r="AGT68" i="1"/>
  <c r="AGU68" i="1"/>
  <c r="C68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GT73" i="1"/>
  <c r="GU73" i="1"/>
  <c r="GV73" i="1"/>
  <c r="GW73" i="1"/>
  <c r="GX73" i="1"/>
  <c r="GY73" i="1"/>
  <c r="GZ73" i="1"/>
  <c r="HA73" i="1"/>
  <c r="HB73" i="1"/>
  <c r="HC73" i="1"/>
  <c r="HD73" i="1"/>
  <c r="HE73" i="1"/>
  <c r="HF73" i="1"/>
  <c r="HG73" i="1"/>
  <c r="HH73" i="1"/>
  <c r="HI73" i="1"/>
  <c r="HJ73" i="1"/>
  <c r="HK73" i="1"/>
  <c r="HL73" i="1"/>
  <c r="HM73" i="1"/>
  <c r="HN73" i="1"/>
  <c r="HO73" i="1"/>
  <c r="HP73" i="1"/>
  <c r="HQ73" i="1"/>
  <c r="HR73" i="1"/>
  <c r="HS73" i="1"/>
  <c r="HT73" i="1"/>
  <c r="HU73" i="1"/>
  <c r="HV73" i="1"/>
  <c r="HW73" i="1"/>
  <c r="HX73" i="1"/>
  <c r="HY73" i="1"/>
  <c r="HZ73" i="1"/>
  <c r="IA73" i="1"/>
  <c r="IB73" i="1"/>
  <c r="IC73" i="1"/>
  <c r="ID73" i="1"/>
  <c r="IE73" i="1"/>
  <c r="IF73" i="1"/>
  <c r="IG73" i="1"/>
  <c r="IH73" i="1"/>
  <c r="II73" i="1"/>
  <c r="IJ73" i="1"/>
  <c r="IK73" i="1"/>
  <c r="IL73" i="1"/>
  <c r="IM73" i="1"/>
  <c r="IN73" i="1"/>
  <c r="IO73" i="1"/>
  <c r="IP73" i="1"/>
  <c r="IQ73" i="1"/>
  <c r="IR73" i="1"/>
  <c r="IS73" i="1"/>
  <c r="IT73" i="1"/>
  <c r="IU73" i="1"/>
  <c r="IV73" i="1"/>
  <c r="IW73" i="1"/>
  <c r="IX73" i="1"/>
  <c r="IY73" i="1"/>
  <c r="IZ73" i="1"/>
  <c r="JA73" i="1"/>
  <c r="JB73" i="1"/>
  <c r="JC73" i="1"/>
  <c r="JD73" i="1"/>
  <c r="JE73" i="1"/>
  <c r="JF73" i="1"/>
  <c r="JG73" i="1"/>
  <c r="JH73" i="1"/>
  <c r="JI73" i="1"/>
  <c r="JJ73" i="1"/>
  <c r="JK73" i="1"/>
  <c r="JL73" i="1"/>
  <c r="JM73" i="1"/>
  <c r="JN73" i="1"/>
  <c r="JO73" i="1"/>
  <c r="JP73" i="1"/>
  <c r="JQ73" i="1"/>
  <c r="JR73" i="1"/>
  <c r="JS73" i="1"/>
  <c r="JT73" i="1"/>
  <c r="JU73" i="1"/>
  <c r="JV73" i="1"/>
  <c r="JW73" i="1"/>
  <c r="JX73" i="1"/>
  <c r="JY73" i="1"/>
  <c r="JZ73" i="1"/>
  <c r="KA73" i="1"/>
  <c r="KB73" i="1"/>
  <c r="KC73" i="1"/>
  <c r="KD73" i="1"/>
  <c r="KE73" i="1"/>
  <c r="KF73" i="1"/>
  <c r="KG73" i="1"/>
  <c r="KH73" i="1"/>
  <c r="KI73" i="1"/>
  <c r="KJ73" i="1"/>
  <c r="KK73" i="1"/>
  <c r="KL73" i="1"/>
  <c r="KM73" i="1"/>
  <c r="KN73" i="1"/>
  <c r="KO73" i="1"/>
  <c r="KP73" i="1"/>
  <c r="KQ73" i="1"/>
  <c r="KR73" i="1"/>
  <c r="KS73" i="1"/>
  <c r="KT73" i="1"/>
  <c r="KU73" i="1"/>
  <c r="KV73" i="1"/>
  <c r="KW73" i="1"/>
  <c r="KX73" i="1"/>
  <c r="KY73" i="1"/>
  <c r="KZ73" i="1"/>
  <c r="LA73" i="1"/>
  <c r="LB73" i="1"/>
  <c r="LC73" i="1"/>
  <c r="LD73" i="1"/>
  <c r="LE73" i="1"/>
  <c r="LF73" i="1"/>
  <c r="LG73" i="1"/>
  <c r="LH73" i="1"/>
  <c r="LI73" i="1"/>
  <c r="LJ73" i="1"/>
  <c r="LK73" i="1"/>
  <c r="LL73" i="1"/>
  <c r="LM73" i="1"/>
  <c r="LN73" i="1"/>
  <c r="LO73" i="1"/>
  <c r="LP73" i="1"/>
  <c r="LQ73" i="1"/>
  <c r="LR73" i="1"/>
  <c r="LS73" i="1"/>
  <c r="LT73" i="1"/>
  <c r="LU73" i="1"/>
  <c r="LV73" i="1"/>
  <c r="LW73" i="1"/>
  <c r="LX73" i="1"/>
  <c r="LY73" i="1"/>
  <c r="LZ73" i="1"/>
  <c r="MA73" i="1"/>
  <c r="MB73" i="1"/>
  <c r="MC73" i="1"/>
  <c r="MD73" i="1"/>
  <c r="ME73" i="1"/>
  <c r="MF73" i="1"/>
  <c r="MG73" i="1"/>
  <c r="MH73" i="1"/>
  <c r="MI73" i="1"/>
  <c r="MJ73" i="1"/>
  <c r="MK73" i="1"/>
  <c r="ML73" i="1"/>
  <c r="MM73" i="1"/>
  <c r="MN73" i="1"/>
  <c r="MO73" i="1"/>
  <c r="MP73" i="1"/>
  <c r="MQ73" i="1"/>
  <c r="MR73" i="1"/>
  <c r="MS73" i="1"/>
  <c r="MT73" i="1"/>
  <c r="MU73" i="1"/>
  <c r="MV73" i="1"/>
  <c r="MW73" i="1"/>
  <c r="MX73" i="1"/>
  <c r="MY73" i="1"/>
  <c r="MZ73" i="1"/>
  <c r="NA73" i="1"/>
  <c r="NB73" i="1"/>
  <c r="NC73" i="1"/>
  <c r="ND73" i="1"/>
  <c r="NE73" i="1"/>
  <c r="NF73" i="1"/>
  <c r="NG73" i="1"/>
  <c r="NH73" i="1"/>
  <c r="NI73" i="1"/>
  <c r="NJ73" i="1"/>
  <c r="NK73" i="1"/>
  <c r="NL73" i="1"/>
  <c r="NM73" i="1"/>
  <c r="NN73" i="1"/>
  <c r="NO73" i="1"/>
  <c r="NP73" i="1"/>
  <c r="NQ73" i="1"/>
  <c r="NR73" i="1"/>
  <c r="NS73" i="1"/>
  <c r="NT73" i="1"/>
  <c r="NU73" i="1"/>
  <c r="NV73" i="1"/>
  <c r="NW73" i="1"/>
  <c r="NX73" i="1"/>
  <c r="NY73" i="1"/>
  <c r="NZ73" i="1"/>
  <c r="OA73" i="1"/>
  <c r="OB73" i="1"/>
  <c r="OC73" i="1"/>
  <c r="OD73" i="1"/>
  <c r="OE73" i="1"/>
  <c r="OF73" i="1"/>
  <c r="OG73" i="1"/>
  <c r="OH73" i="1"/>
  <c r="OI73" i="1"/>
  <c r="OJ73" i="1"/>
  <c r="OK73" i="1"/>
  <c r="OL73" i="1"/>
  <c r="OM73" i="1"/>
  <c r="ON73" i="1"/>
  <c r="OO73" i="1"/>
  <c r="OP73" i="1"/>
  <c r="OQ73" i="1"/>
  <c r="OR73" i="1"/>
  <c r="OS73" i="1"/>
  <c r="OT73" i="1"/>
  <c r="OU73" i="1"/>
  <c r="OV73" i="1"/>
  <c r="OW73" i="1"/>
  <c r="OX73" i="1"/>
  <c r="OY73" i="1"/>
  <c r="OZ73" i="1"/>
  <c r="PA73" i="1"/>
  <c r="PB73" i="1"/>
  <c r="PC73" i="1"/>
  <c r="PD73" i="1"/>
  <c r="PE73" i="1"/>
  <c r="PF73" i="1"/>
  <c r="PG73" i="1"/>
  <c r="PH73" i="1"/>
  <c r="PI73" i="1"/>
  <c r="PJ73" i="1"/>
  <c r="PK73" i="1"/>
  <c r="PL73" i="1"/>
  <c r="PM73" i="1"/>
  <c r="PN73" i="1"/>
  <c r="PO73" i="1"/>
  <c r="PP73" i="1"/>
  <c r="PQ73" i="1"/>
  <c r="PR73" i="1"/>
  <c r="PS73" i="1"/>
  <c r="PT73" i="1"/>
  <c r="PU73" i="1"/>
  <c r="PV73" i="1"/>
  <c r="PW73" i="1"/>
  <c r="PX73" i="1"/>
  <c r="PY73" i="1"/>
  <c r="PZ73" i="1"/>
  <c r="QA73" i="1"/>
  <c r="QB73" i="1"/>
  <c r="QC73" i="1"/>
  <c r="QD73" i="1"/>
  <c r="QE73" i="1"/>
  <c r="QF73" i="1"/>
  <c r="QG73" i="1"/>
  <c r="QH73" i="1"/>
  <c r="QI73" i="1"/>
  <c r="QJ73" i="1"/>
  <c r="QK73" i="1"/>
  <c r="QL73" i="1"/>
  <c r="QM73" i="1"/>
  <c r="QN73" i="1"/>
  <c r="QO73" i="1"/>
  <c r="QP73" i="1"/>
  <c r="QQ73" i="1"/>
  <c r="QR73" i="1"/>
  <c r="QS73" i="1"/>
  <c r="QT73" i="1"/>
  <c r="QU73" i="1"/>
  <c r="QV73" i="1"/>
  <c r="QW73" i="1"/>
  <c r="QX73" i="1"/>
  <c r="QY73" i="1"/>
  <c r="QZ73" i="1"/>
  <c r="RA73" i="1"/>
  <c r="RB73" i="1"/>
  <c r="RC73" i="1"/>
  <c r="RD73" i="1"/>
  <c r="RE73" i="1"/>
  <c r="RF73" i="1"/>
  <c r="RG73" i="1"/>
  <c r="RH73" i="1"/>
  <c r="RI73" i="1"/>
  <c r="RJ73" i="1"/>
  <c r="RK73" i="1"/>
  <c r="RL73" i="1"/>
  <c r="RM73" i="1"/>
  <c r="RN73" i="1"/>
  <c r="RO73" i="1"/>
  <c r="RP73" i="1"/>
  <c r="RQ73" i="1"/>
  <c r="RR73" i="1"/>
  <c r="RS73" i="1"/>
  <c r="RT73" i="1"/>
  <c r="RU73" i="1"/>
  <c r="RV73" i="1"/>
  <c r="RW73" i="1"/>
  <c r="RX73" i="1"/>
  <c r="RY73" i="1"/>
  <c r="RZ73" i="1"/>
  <c r="SA73" i="1"/>
  <c r="SB73" i="1"/>
  <c r="SC73" i="1"/>
  <c r="SD73" i="1"/>
  <c r="SE73" i="1"/>
  <c r="SF73" i="1"/>
  <c r="SG73" i="1"/>
  <c r="SH73" i="1"/>
  <c r="SI73" i="1"/>
  <c r="SJ73" i="1"/>
  <c r="SK73" i="1"/>
  <c r="SL73" i="1"/>
  <c r="SM73" i="1"/>
  <c r="SN73" i="1"/>
  <c r="SO73" i="1"/>
  <c r="SP73" i="1"/>
  <c r="SQ73" i="1"/>
  <c r="SR73" i="1"/>
  <c r="SS73" i="1"/>
  <c r="ST73" i="1"/>
  <c r="SU73" i="1"/>
  <c r="SV73" i="1"/>
  <c r="SW73" i="1"/>
  <c r="SX73" i="1"/>
  <c r="SY73" i="1"/>
  <c r="SZ73" i="1"/>
  <c r="TA73" i="1"/>
  <c r="TB73" i="1"/>
  <c r="TC73" i="1"/>
  <c r="TD73" i="1"/>
  <c r="TE73" i="1"/>
  <c r="TF73" i="1"/>
  <c r="TG73" i="1"/>
  <c r="TH73" i="1"/>
  <c r="TI73" i="1"/>
  <c r="TJ73" i="1"/>
  <c r="TK73" i="1"/>
  <c r="TL73" i="1"/>
  <c r="TM73" i="1"/>
  <c r="TN73" i="1"/>
  <c r="TO73" i="1"/>
  <c r="TP73" i="1"/>
  <c r="TQ73" i="1"/>
  <c r="TR73" i="1"/>
  <c r="TS73" i="1"/>
  <c r="TT73" i="1"/>
  <c r="TU73" i="1"/>
  <c r="TV73" i="1"/>
  <c r="TW73" i="1"/>
  <c r="TX73" i="1"/>
  <c r="TY73" i="1"/>
  <c r="TZ73" i="1"/>
  <c r="UA73" i="1"/>
  <c r="UB73" i="1"/>
  <c r="UC73" i="1"/>
  <c r="UD73" i="1"/>
  <c r="UE73" i="1"/>
  <c r="UF73" i="1"/>
  <c r="UG73" i="1"/>
  <c r="UH73" i="1"/>
  <c r="UI73" i="1"/>
  <c r="UJ73" i="1"/>
  <c r="UK73" i="1"/>
  <c r="UL73" i="1"/>
  <c r="UM73" i="1"/>
  <c r="UN73" i="1"/>
  <c r="UO73" i="1"/>
  <c r="UP73" i="1"/>
  <c r="UQ73" i="1"/>
  <c r="UR73" i="1"/>
  <c r="US73" i="1"/>
  <c r="UT73" i="1"/>
  <c r="UU73" i="1"/>
  <c r="UV73" i="1"/>
  <c r="UW73" i="1"/>
  <c r="UX73" i="1"/>
  <c r="UY73" i="1"/>
  <c r="UZ73" i="1"/>
  <c r="VA73" i="1"/>
  <c r="VB73" i="1"/>
  <c r="VC73" i="1"/>
  <c r="VD73" i="1"/>
  <c r="VE73" i="1"/>
  <c r="VF73" i="1"/>
  <c r="VG73" i="1"/>
  <c r="VH73" i="1"/>
  <c r="VI73" i="1"/>
  <c r="VJ73" i="1"/>
  <c r="VK73" i="1"/>
  <c r="VL73" i="1"/>
  <c r="VM73" i="1"/>
  <c r="VN73" i="1"/>
  <c r="VO73" i="1"/>
  <c r="VP73" i="1"/>
  <c r="VQ73" i="1"/>
  <c r="VR73" i="1"/>
  <c r="VS73" i="1"/>
  <c r="VT73" i="1"/>
  <c r="VU73" i="1"/>
  <c r="VV73" i="1"/>
  <c r="VW73" i="1"/>
  <c r="VX73" i="1"/>
  <c r="VY73" i="1"/>
  <c r="VZ73" i="1"/>
  <c r="WA73" i="1"/>
  <c r="WB73" i="1"/>
  <c r="WC73" i="1"/>
  <c r="WD73" i="1"/>
  <c r="WE73" i="1"/>
  <c r="WF73" i="1"/>
  <c r="WG73" i="1"/>
  <c r="WH73" i="1"/>
  <c r="WI73" i="1"/>
  <c r="WJ73" i="1"/>
  <c r="WK73" i="1"/>
  <c r="WL73" i="1"/>
  <c r="WM73" i="1"/>
  <c r="WN73" i="1"/>
  <c r="WO73" i="1"/>
  <c r="WP73" i="1"/>
  <c r="WQ73" i="1"/>
  <c r="WR73" i="1"/>
  <c r="WS73" i="1"/>
  <c r="WT73" i="1"/>
  <c r="WU73" i="1"/>
  <c r="WV73" i="1"/>
  <c r="WW73" i="1"/>
  <c r="WX73" i="1"/>
  <c r="WY73" i="1"/>
  <c r="WZ73" i="1"/>
  <c r="XA73" i="1"/>
  <c r="XB73" i="1"/>
  <c r="XC73" i="1"/>
  <c r="XD73" i="1"/>
  <c r="XE73" i="1"/>
  <c r="XF73" i="1"/>
  <c r="XG73" i="1"/>
  <c r="XH73" i="1"/>
  <c r="XI73" i="1"/>
  <c r="XJ73" i="1"/>
  <c r="XK73" i="1"/>
  <c r="XL73" i="1"/>
  <c r="XM73" i="1"/>
  <c r="XN73" i="1"/>
  <c r="XO73" i="1"/>
  <c r="XP73" i="1"/>
  <c r="XQ73" i="1"/>
  <c r="XR73" i="1"/>
  <c r="XS73" i="1"/>
  <c r="XT73" i="1"/>
  <c r="XU73" i="1"/>
  <c r="XV73" i="1"/>
  <c r="XW73" i="1"/>
  <c r="XX73" i="1"/>
  <c r="XY73" i="1"/>
  <c r="XZ73" i="1"/>
  <c r="YA73" i="1"/>
  <c r="YB73" i="1"/>
  <c r="YC73" i="1"/>
  <c r="YD73" i="1"/>
  <c r="YE73" i="1"/>
  <c r="YF73" i="1"/>
  <c r="YG73" i="1"/>
  <c r="YH73" i="1"/>
  <c r="YI73" i="1"/>
  <c r="YJ73" i="1"/>
  <c r="YK73" i="1"/>
  <c r="YL73" i="1"/>
  <c r="YM73" i="1"/>
  <c r="YN73" i="1"/>
  <c r="YO73" i="1"/>
  <c r="YP73" i="1"/>
  <c r="YQ73" i="1"/>
  <c r="YR73" i="1"/>
  <c r="YS73" i="1"/>
  <c r="YT73" i="1"/>
  <c r="YU73" i="1"/>
  <c r="YV73" i="1"/>
  <c r="YW73" i="1"/>
  <c r="YX73" i="1"/>
  <c r="YY73" i="1"/>
  <c r="YZ73" i="1"/>
  <c r="ZA73" i="1"/>
  <c r="ZB73" i="1"/>
  <c r="ZC73" i="1"/>
  <c r="ZD73" i="1"/>
  <c r="ZE73" i="1"/>
  <c r="ZF73" i="1"/>
  <c r="ZG73" i="1"/>
  <c r="ZH73" i="1"/>
  <c r="ZI73" i="1"/>
  <c r="ZJ73" i="1"/>
  <c r="ZK73" i="1"/>
  <c r="ZL73" i="1"/>
  <c r="ZM73" i="1"/>
  <c r="ZN73" i="1"/>
  <c r="ZO73" i="1"/>
  <c r="ZP73" i="1"/>
  <c r="ZQ73" i="1"/>
  <c r="ZR73" i="1"/>
  <c r="ZS73" i="1"/>
  <c r="ZT73" i="1"/>
  <c r="ZU73" i="1"/>
  <c r="ZV73" i="1"/>
  <c r="ZW73" i="1"/>
  <c r="ZX73" i="1"/>
  <c r="ZY73" i="1"/>
  <c r="ZZ73" i="1"/>
  <c r="AAA73" i="1"/>
  <c r="AAB73" i="1"/>
  <c r="AAC73" i="1"/>
  <c r="AAD73" i="1"/>
  <c r="AAE73" i="1"/>
  <c r="AAF73" i="1"/>
  <c r="AAG73" i="1"/>
  <c r="AAH73" i="1"/>
  <c r="AAI73" i="1"/>
  <c r="AAJ73" i="1"/>
  <c r="AAK73" i="1"/>
  <c r="AAL73" i="1"/>
  <c r="AAM73" i="1"/>
  <c r="AAN73" i="1"/>
  <c r="AAO73" i="1"/>
  <c r="AAP73" i="1"/>
  <c r="AAQ73" i="1"/>
  <c r="AAR73" i="1"/>
  <c r="AAS73" i="1"/>
  <c r="AAT73" i="1"/>
  <c r="AAU73" i="1"/>
  <c r="AAV73" i="1"/>
  <c r="AAW73" i="1"/>
  <c r="AAX73" i="1"/>
  <c r="AAY73" i="1"/>
  <c r="AAZ73" i="1"/>
  <c r="ABA73" i="1"/>
  <c r="ABB73" i="1"/>
  <c r="ABC73" i="1"/>
  <c r="ABD73" i="1"/>
  <c r="ABE73" i="1"/>
  <c r="ABF73" i="1"/>
  <c r="ABG73" i="1"/>
  <c r="ABH73" i="1"/>
  <c r="ABI73" i="1"/>
  <c r="ABJ73" i="1"/>
  <c r="ABK73" i="1"/>
  <c r="ABL73" i="1"/>
  <c r="ABM73" i="1"/>
  <c r="ABN73" i="1"/>
  <c r="ABO73" i="1"/>
  <c r="ABP73" i="1"/>
  <c r="ABQ73" i="1"/>
  <c r="ABR73" i="1"/>
  <c r="ABS73" i="1"/>
  <c r="ABT73" i="1"/>
  <c r="ABU73" i="1"/>
  <c r="ABV73" i="1"/>
  <c r="ABW73" i="1"/>
  <c r="ABX73" i="1"/>
  <c r="ABY73" i="1"/>
  <c r="ABZ73" i="1"/>
  <c r="ACA73" i="1"/>
  <c r="ACB73" i="1"/>
  <c r="ACC73" i="1"/>
  <c r="ACD73" i="1"/>
  <c r="ACE73" i="1"/>
  <c r="ACF73" i="1"/>
  <c r="ACG73" i="1"/>
  <c r="ACH73" i="1"/>
  <c r="ACI73" i="1"/>
  <c r="ACJ73" i="1"/>
  <c r="ACK73" i="1"/>
  <c r="ACL73" i="1"/>
  <c r="ACM73" i="1"/>
  <c r="ACN73" i="1"/>
  <c r="ACO73" i="1"/>
  <c r="ACP73" i="1"/>
  <c r="ACQ73" i="1"/>
  <c r="ACR73" i="1"/>
  <c r="ACS73" i="1"/>
  <c r="ACT73" i="1"/>
  <c r="ACU73" i="1"/>
  <c r="ACV73" i="1"/>
  <c r="ACW73" i="1"/>
  <c r="ACX73" i="1"/>
  <c r="ACY73" i="1"/>
  <c r="ACZ73" i="1"/>
  <c r="ADA73" i="1"/>
  <c r="ADB73" i="1"/>
  <c r="ADC73" i="1"/>
  <c r="ADD73" i="1"/>
  <c r="ADE73" i="1"/>
  <c r="ADF73" i="1"/>
  <c r="ADG73" i="1"/>
  <c r="ADH73" i="1"/>
  <c r="ADI73" i="1"/>
  <c r="ADJ73" i="1"/>
  <c r="ADK73" i="1"/>
  <c r="ADL73" i="1"/>
  <c r="ADM73" i="1"/>
  <c r="ADN73" i="1"/>
  <c r="ADO73" i="1"/>
  <c r="ADP73" i="1"/>
  <c r="ADQ73" i="1"/>
  <c r="ADR73" i="1"/>
  <c r="ADS73" i="1"/>
  <c r="ADT73" i="1"/>
  <c r="ADU73" i="1"/>
  <c r="ADV73" i="1"/>
  <c r="ADW73" i="1"/>
  <c r="ADX73" i="1"/>
  <c r="ADY73" i="1"/>
  <c r="ADZ73" i="1"/>
  <c r="AEA73" i="1"/>
  <c r="AEB73" i="1"/>
  <c r="AEC73" i="1"/>
  <c r="AED73" i="1"/>
  <c r="AEE73" i="1"/>
  <c r="AEF73" i="1"/>
  <c r="AEG73" i="1"/>
  <c r="AEH73" i="1"/>
  <c r="AEI73" i="1"/>
  <c r="AEJ73" i="1"/>
  <c r="AEK73" i="1"/>
  <c r="AEL73" i="1"/>
  <c r="AEM73" i="1"/>
  <c r="AEN73" i="1"/>
  <c r="AEO73" i="1"/>
  <c r="AEP73" i="1"/>
  <c r="AEQ73" i="1"/>
  <c r="AER73" i="1"/>
  <c r="AES73" i="1"/>
  <c r="AET73" i="1"/>
  <c r="AEU73" i="1"/>
  <c r="AEV73" i="1"/>
  <c r="AEW73" i="1"/>
  <c r="AEX73" i="1"/>
  <c r="AEY73" i="1"/>
  <c r="AEZ73" i="1"/>
  <c r="AFA73" i="1"/>
  <c r="AFB73" i="1"/>
  <c r="AFC73" i="1"/>
  <c r="AFD73" i="1"/>
  <c r="AFE73" i="1"/>
  <c r="AFF73" i="1"/>
  <c r="AFG73" i="1"/>
  <c r="AFH73" i="1"/>
  <c r="AFI73" i="1"/>
  <c r="AFJ73" i="1"/>
  <c r="AFK73" i="1"/>
  <c r="AFL73" i="1"/>
  <c r="AFM73" i="1"/>
  <c r="AFN73" i="1"/>
  <c r="AFO73" i="1"/>
  <c r="AFP73" i="1"/>
  <c r="AFQ73" i="1"/>
  <c r="AFR73" i="1"/>
  <c r="AFS73" i="1"/>
  <c r="AFT73" i="1"/>
  <c r="AFU73" i="1"/>
  <c r="AFV73" i="1"/>
  <c r="AFW73" i="1"/>
  <c r="AFX73" i="1"/>
  <c r="AFY73" i="1"/>
  <c r="AFZ73" i="1"/>
  <c r="AGA73" i="1"/>
  <c r="AGB73" i="1"/>
  <c r="AGC73" i="1"/>
  <c r="AGD73" i="1"/>
  <c r="AGE73" i="1"/>
  <c r="AGF73" i="1"/>
  <c r="AGG73" i="1"/>
  <c r="AGH73" i="1"/>
  <c r="AGI73" i="1"/>
  <c r="AGJ73" i="1"/>
  <c r="AGK73" i="1"/>
  <c r="AGL73" i="1"/>
  <c r="AGM73" i="1"/>
  <c r="AGN73" i="1"/>
  <c r="AGO73" i="1"/>
  <c r="AGP73" i="1"/>
  <c r="AGQ73" i="1"/>
  <c r="AGR73" i="1"/>
  <c r="AGS73" i="1"/>
  <c r="AGT73" i="1"/>
  <c r="AGU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FJ74" i="1"/>
  <c r="FK74" i="1"/>
  <c r="FL74" i="1"/>
  <c r="FM74" i="1"/>
  <c r="FN74" i="1"/>
  <c r="FO74" i="1"/>
  <c r="FP74" i="1"/>
  <c r="FQ74" i="1"/>
  <c r="FR74" i="1"/>
  <c r="FS74" i="1"/>
  <c r="FT74" i="1"/>
  <c r="FU74" i="1"/>
  <c r="FV74" i="1"/>
  <c r="FW74" i="1"/>
  <c r="FX74" i="1"/>
  <c r="FY74" i="1"/>
  <c r="FZ74" i="1"/>
  <c r="GA74" i="1"/>
  <c r="GB74" i="1"/>
  <c r="GC74" i="1"/>
  <c r="GD74" i="1"/>
  <c r="GE74" i="1"/>
  <c r="GF74" i="1"/>
  <c r="GG74" i="1"/>
  <c r="GH74" i="1"/>
  <c r="GI74" i="1"/>
  <c r="GJ74" i="1"/>
  <c r="GK74" i="1"/>
  <c r="GL74" i="1"/>
  <c r="GM74" i="1"/>
  <c r="GN74" i="1"/>
  <c r="GO74" i="1"/>
  <c r="GP74" i="1"/>
  <c r="GQ74" i="1"/>
  <c r="GR74" i="1"/>
  <c r="GS74" i="1"/>
  <c r="GT74" i="1"/>
  <c r="GU74" i="1"/>
  <c r="GV74" i="1"/>
  <c r="GW74" i="1"/>
  <c r="GX74" i="1"/>
  <c r="GY74" i="1"/>
  <c r="GZ74" i="1"/>
  <c r="HA74" i="1"/>
  <c r="HB74" i="1"/>
  <c r="HC74" i="1"/>
  <c r="HD74" i="1"/>
  <c r="HE74" i="1"/>
  <c r="HF74" i="1"/>
  <c r="HG74" i="1"/>
  <c r="HH74" i="1"/>
  <c r="HI74" i="1"/>
  <c r="HJ74" i="1"/>
  <c r="HK74" i="1"/>
  <c r="HL74" i="1"/>
  <c r="HM74" i="1"/>
  <c r="HN74" i="1"/>
  <c r="HO74" i="1"/>
  <c r="HP74" i="1"/>
  <c r="HQ74" i="1"/>
  <c r="HR74" i="1"/>
  <c r="HS74" i="1"/>
  <c r="HT74" i="1"/>
  <c r="HU74" i="1"/>
  <c r="HV74" i="1"/>
  <c r="HW74" i="1"/>
  <c r="HX74" i="1"/>
  <c r="HY74" i="1"/>
  <c r="HZ74" i="1"/>
  <c r="IA74" i="1"/>
  <c r="IB74" i="1"/>
  <c r="IC74" i="1"/>
  <c r="ID74" i="1"/>
  <c r="IE74" i="1"/>
  <c r="IF74" i="1"/>
  <c r="IG74" i="1"/>
  <c r="IH74" i="1"/>
  <c r="II74" i="1"/>
  <c r="IJ74" i="1"/>
  <c r="IK74" i="1"/>
  <c r="IL74" i="1"/>
  <c r="IM74" i="1"/>
  <c r="IN74" i="1"/>
  <c r="IO74" i="1"/>
  <c r="IP74" i="1"/>
  <c r="IQ74" i="1"/>
  <c r="IR74" i="1"/>
  <c r="IS74" i="1"/>
  <c r="IT74" i="1"/>
  <c r="IU74" i="1"/>
  <c r="IV74" i="1"/>
  <c r="IW74" i="1"/>
  <c r="IX74" i="1"/>
  <c r="IY74" i="1"/>
  <c r="IZ74" i="1"/>
  <c r="JA74" i="1"/>
  <c r="JB74" i="1"/>
  <c r="JC74" i="1"/>
  <c r="JD74" i="1"/>
  <c r="JE74" i="1"/>
  <c r="JF74" i="1"/>
  <c r="JG74" i="1"/>
  <c r="JH74" i="1"/>
  <c r="JI74" i="1"/>
  <c r="JJ74" i="1"/>
  <c r="JK74" i="1"/>
  <c r="JL74" i="1"/>
  <c r="JM74" i="1"/>
  <c r="JN74" i="1"/>
  <c r="JO74" i="1"/>
  <c r="JP74" i="1"/>
  <c r="JQ74" i="1"/>
  <c r="JR74" i="1"/>
  <c r="JS74" i="1"/>
  <c r="JT74" i="1"/>
  <c r="JU74" i="1"/>
  <c r="JV74" i="1"/>
  <c r="JW74" i="1"/>
  <c r="JX74" i="1"/>
  <c r="JY74" i="1"/>
  <c r="JZ74" i="1"/>
  <c r="KA74" i="1"/>
  <c r="KB74" i="1"/>
  <c r="KC74" i="1"/>
  <c r="KD74" i="1"/>
  <c r="KE74" i="1"/>
  <c r="KF74" i="1"/>
  <c r="KG74" i="1"/>
  <c r="KH74" i="1"/>
  <c r="KI74" i="1"/>
  <c r="KJ74" i="1"/>
  <c r="KK74" i="1"/>
  <c r="KL74" i="1"/>
  <c r="KM74" i="1"/>
  <c r="KN74" i="1"/>
  <c r="KO74" i="1"/>
  <c r="KP74" i="1"/>
  <c r="KQ74" i="1"/>
  <c r="KR74" i="1"/>
  <c r="KS74" i="1"/>
  <c r="KT74" i="1"/>
  <c r="KU74" i="1"/>
  <c r="KV74" i="1"/>
  <c r="KW74" i="1"/>
  <c r="KX74" i="1"/>
  <c r="KY74" i="1"/>
  <c r="KZ74" i="1"/>
  <c r="LA74" i="1"/>
  <c r="LB74" i="1"/>
  <c r="LC74" i="1"/>
  <c r="LD74" i="1"/>
  <c r="LE74" i="1"/>
  <c r="LF74" i="1"/>
  <c r="LG74" i="1"/>
  <c r="LH74" i="1"/>
  <c r="LI74" i="1"/>
  <c r="LJ74" i="1"/>
  <c r="LK74" i="1"/>
  <c r="LL74" i="1"/>
  <c r="LM74" i="1"/>
  <c r="LN74" i="1"/>
  <c r="LO74" i="1"/>
  <c r="LP74" i="1"/>
  <c r="LQ74" i="1"/>
  <c r="LR74" i="1"/>
  <c r="LS74" i="1"/>
  <c r="LT74" i="1"/>
  <c r="LU74" i="1"/>
  <c r="LV74" i="1"/>
  <c r="LW74" i="1"/>
  <c r="LX74" i="1"/>
  <c r="LY74" i="1"/>
  <c r="LZ74" i="1"/>
  <c r="MA74" i="1"/>
  <c r="MB74" i="1"/>
  <c r="MC74" i="1"/>
  <c r="MD74" i="1"/>
  <c r="ME74" i="1"/>
  <c r="MF74" i="1"/>
  <c r="MG74" i="1"/>
  <c r="MH74" i="1"/>
  <c r="MI74" i="1"/>
  <c r="MJ74" i="1"/>
  <c r="MK74" i="1"/>
  <c r="ML74" i="1"/>
  <c r="MM74" i="1"/>
  <c r="MN74" i="1"/>
  <c r="MO74" i="1"/>
  <c r="MP74" i="1"/>
  <c r="MQ74" i="1"/>
  <c r="MR74" i="1"/>
  <c r="MS74" i="1"/>
  <c r="MT74" i="1"/>
  <c r="MU74" i="1"/>
  <c r="MV74" i="1"/>
  <c r="MW74" i="1"/>
  <c r="MX74" i="1"/>
  <c r="MY74" i="1"/>
  <c r="MZ74" i="1"/>
  <c r="NA74" i="1"/>
  <c r="NB74" i="1"/>
  <c r="NC74" i="1"/>
  <c r="ND74" i="1"/>
  <c r="NE74" i="1"/>
  <c r="NF74" i="1"/>
  <c r="NG74" i="1"/>
  <c r="NH74" i="1"/>
  <c r="NI74" i="1"/>
  <c r="NJ74" i="1"/>
  <c r="NK74" i="1"/>
  <c r="NL74" i="1"/>
  <c r="NM74" i="1"/>
  <c r="NN74" i="1"/>
  <c r="NO74" i="1"/>
  <c r="NP74" i="1"/>
  <c r="NQ74" i="1"/>
  <c r="NR74" i="1"/>
  <c r="NS74" i="1"/>
  <c r="NT74" i="1"/>
  <c r="NU74" i="1"/>
  <c r="NV74" i="1"/>
  <c r="NW74" i="1"/>
  <c r="NX74" i="1"/>
  <c r="NY74" i="1"/>
  <c r="NZ74" i="1"/>
  <c r="OA74" i="1"/>
  <c r="OB74" i="1"/>
  <c r="OC74" i="1"/>
  <c r="OD74" i="1"/>
  <c r="OE74" i="1"/>
  <c r="OF74" i="1"/>
  <c r="OG74" i="1"/>
  <c r="OH74" i="1"/>
  <c r="OI74" i="1"/>
  <c r="OJ74" i="1"/>
  <c r="OK74" i="1"/>
  <c r="OL74" i="1"/>
  <c r="OM74" i="1"/>
  <c r="ON74" i="1"/>
  <c r="OO74" i="1"/>
  <c r="OP74" i="1"/>
  <c r="OQ74" i="1"/>
  <c r="OR74" i="1"/>
  <c r="OS74" i="1"/>
  <c r="OT74" i="1"/>
  <c r="OU74" i="1"/>
  <c r="OV74" i="1"/>
  <c r="OW74" i="1"/>
  <c r="OX74" i="1"/>
  <c r="OY74" i="1"/>
  <c r="OZ74" i="1"/>
  <c r="PA74" i="1"/>
  <c r="PB74" i="1"/>
  <c r="PC74" i="1"/>
  <c r="PD74" i="1"/>
  <c r="PE74" i="1"/>
  <c r="PF74" i="1"/>
  <c r="PG74" i="1"/>
  <c r="PH74" i="1"/>
  <c r="PI74" i="1"/>
  <c r="PJ74" i="1"/>
  <c r="PK74" i="1"/>
  <c r="PL74" i="1"/>
  <c r="PM74" i="1"/>
  <c r="PN74" i="1"/>
  <c r="PO74" i="1"/>
  <c r="PP74" i="1"/>
  <c r="PQ74" i="1"/>
  <c r="PR74" i="1"/>
  <c r="PS74" i="1"/>
  <c r="PT74" i="1"/>
  <c r="PU74" i="1"/>
  <c r="PV74" i="1"/>
  <c r="PW74" i="1"/>
  <c r="PX74" i="1"/>
  <c r="PY74" i="1"/>
  <c r="PZ74" i="1"/>
  <c r="QA74" i="1"/>
  <c r="QB74" i="1"/>
  <c r="QC74" i="1"/>
  <c r="QD74" i="1"/>
  <c r="QE74" i="1"/>
  <c r="QF74" i="1"/>
  <c r="QG74" i="1"/>
  <c r="QH74" i="1"/>
  <c r="QI74" i="1"/>
  <c r="QJ74" i="1"/>
  <c r="QK74" i="1"/>
  <c r="QL74" i="1"/>
  <c r="QM74" i="1"/>
  <c r="QN74" i="1"/>
  <c r="QO74" i="1"/>
  <c r="QP74" i="1"/>
  <c r="QQ74" i="1"/>
  <c r="QR74" i="1"/>
  <c r="QS74" i="1"/>
  <c r="QT74" i="1"/>
  <c r="QU74" i="1"/>
  <c r="QV74" i="1"/>
  <c r="QW74" i="1"/>
  <c r="QX74" i="1"/>
  <c r="QY74" i="1"/>
  <c r="QZ74" i="1"/>
  <c r="RA74" i="1"/>
  <c r="RB74" i="1"/>
  <c r="RC74" i="1"/>
  <c r="RD74" i="1"/>
  <c r="RE74" i="1"/>
  <c r="RF74" i="1"/>
  <c r="RG74" i="1"/>
  <c r="RH74" i="1"/>
  <c r="RI74" i="1"/>
  <c r="RJ74" i="1"/>
  <c r="RK74" i="1"/>
  <c r="RL74" i="1"/>
  <c r="RM74" i="1"/>
  <c r="RN74" i="1"/>
  <c r="RO74" i="1"/>
  <c r="RP74" i="1"/>
  <c r="RQ74" i="1"/>
  <c r="RR74" i="1"/>
  <c r="RS74" i="1"/>
  <c r="RT74" i="1"/>
  <c r="RU74" i="1"/>
  <c r="RV74" i="1"/>
  <c r="RW74" i="1"/>
  <c r="RX74" i="1"/>
  <c r="RY74" i="1"/>
  <c r="RZ74" i="1"/>
  <c r="SA74" i="1"/>
  <c r="SB74" i="1"/>
  <c r="SC74" i="1"/>
  <c r="SD74" i="1"/>
  <c r="SE74" i="1"/>
  <c r="SF74" i="1"/>
  <c r="SG74" i="1"/>
  <c r="SH74" i="1"/>
  <c r="SI74" i="1"/>
  <c r="SJ74" i="1"/>
  <c r="SK74" i="1"/>
  <c r="SL74" i="1"/>
  <c r="SM74" i="1"/>
  <c r="SN74" i="1"/>
  <c r="SO74" i="1"/>
  <c r="SP74" i="1"/>
  <c r="SQ74" i="1"/>
  <c r="SR74" i="1"/>
  <c r="SS74" i="1"/>
  <c r="ST74" i="1"/>
  <c r="SU74" i="1"/>
  <c r="SV74" i="1"/>
  <c r="SW74" i="1"/>
  <c r="SX74" i="1"/>
  <c r="SY74" i="1"/>
  <c r="SZ74" i="1"/>
  <c r="TA74" i="1"/>
  <c r="TB74" i="1"/>
  <c r="TC74" i="1"/>
  <c r="TD74" i="1"/>
  <c r="TE74" i="1"/>
  <c r="TF74" i="1"/>
  <c r="TG74" i="1"/>
  <c r="TH74" i="1"/>
  <c r="TI74" i="1"/>
  <c r="TJ74" i="1"/>
  <c r="TK74" i="1"/>
  <c r="TL74" i="1"/>
  <c r="TM74" i="1"/>
  <c r="TN74" i="1"/>
  <c r="TO74" i="1"/>
  <c r="TP74" i="1"/>
  <c r="TQ74" i="1"/>
  <c r="TR74" i="1"/>
  <c r="TS74" i="1"/>
  <c r="TT74" i="1"/>
  <c r="TU74" i="1"/>
  <c r="TV74" i="1"/>
  <c r="TW74" i="1"/>
  <c r="TX74" i="1"/>
  <c r="TY74" i="1"/>
  <c r="TZ74" i="1"/>
  <c r="UA74" i="1"/>
  <c r="UB74" i="1"/>
  <c r="UC74" i="1"/>
  <c r="UD74" i="1"/>
  <c r="UE74" i="1"/>
  <c r="UF74" i="1"/>
  <c r="UG74" i="1"/>
  <c r="UH74" i="1"/>
  <c r="UI74" i="1"/>
  <c r="UJ74" i="1"/>
  <c r="UK74" i="1"/>
  <c r="UL74" i="1"/>
  <c r="UM74" i="1"/>
  <c r="UN74" i="1"/>
  <c r="UO74" i="1"/>
  <c r="UP74" i="1"/>
  <c r="UQ74" i="1"/>
  <c r="UR74" i="1"/>
  <c r="US74" i="1"/>
  <c r="UT74" i="1"/>
  <c r="UU74" i="1"/>
  <c r="UV74" i="1"/>
  <c r="UW74" i="1"/>
  <c r="UX74" i="1"/>
  <c r="UY74" i="1"/>
  <c r="UZ74" i="1"/>
  <c r="VA74" i="1"/>
  <c r="VB74" i="1"/>
  <c r="VC74" i="1"/>
  <c r="VD74" i="1"/>
  <c r="VE74" i="1"/>
  <c r="VF74" i="1"/>
  <c r="VG74" i="1"/>
  <c r="VH74" i="1"/>
  <c r="VI74" i="1"/>
  <c r="VJ74" i="1"/>
  <c r="VK74" i="1"/>
  <c r="VL74" i="1"/>
  <c r="VM74" i="1"/>
  <c r="VN74" i="1"/>
  <c r="VO74" i="1"/>
  <c r="VP74" i="1"/>
  <c r="VQ74" i="1"/>
  <c r="VR74" i="1"/>
  <c r="VS74" i="1"/>
  <c r="VT74" i="1"/>
  <c r="VU74" i="1"/>
  <c r="VV74" i="1"/>
  <c r="VW74" i="1"/>
  <c r="VX74" i="1"/>
  <c r="VY74" i="1"/>
  <c r="VZ74" i="1"/>
  <c r="WA74" i="1"/>
  <c r="WB74" i="1"/>
  <c r="WC74" i="1"/>
  <c r="WD74" i="1"/>
  <c r="WE74" i="1"/>
  <c r="WF74" i="1"/>
  <c r="WG74" i="1"/>
  <c r="WH74" i="1"/>
  <c r="WI74" i="1"/>
  <c r="WJ74" i="1"/>
  <c r="WK74" i="1"/>
  <c r="WL74" i="1"/>
  <c r="WM74" i="1"/>
  <c r="WN74" i="1"/>
  <c r="WO74" i="1"/>
  <c r="WP74" i="1"/>
  <c r="WQ74" i="1"/>
  <c r="WR74" i="1"/>
  <c r="WS74" i="1"/>
  <c r="WT74" i="1"/>
  <c r="WU74" i="1"/>
  <c r="WV74" i="1"/>
  <c r="WW74" i="1"/>
  <c r="WX74" i="1"/>
  <c r="WY74" i="1"/>
  <c r="WZ74" i="1"/>
  <c r="XA74" i="1"/>
  <c r="XB74" i="1"/>
  <c r="XC74" i="1"/>
  <c r="XD74" i="1"/>
  <c r="XE74" i="1"/>
  <c r="XF74" i="1"/>
  <c r="XG74" i="1"/>
  <c r="XH74" i="1"/>
  <c r="XI74" i="1"/>
  <c r="XJ74" i="1"/>
  <c r="XK74" i="1"/>
  <c r="XL74" i="1"/>
  <c r="XM74" i="1"/>
  <c r="XN74" i="1"/>
  <c r="XO74" i="1"/>
  <c r="XP74" i="1"/>
  <c r="XQ74" i="1"/>
  <c r="XR74" i="1"/>
  <c r="XS74" i="1"/>
  <c r="XT74" i="1"/>
  <c r="XU74" i="1"/>
  <c r="XV74" i="1"/>
  <c r="XW74" i="1"/>
  <c r="XX74" i="1"/>
  <c r="XY74" i="1"/>
  <c r="XZ74" i="1"/>
  <c r="YA74" i="1"/>
  <c r="YB74" i="1"/>
  <c r="YC74" i="1"/>
  <c r="YD74" i="1"/>
  <c r="YE74" i="1"/>
  <c r="YF74" i="1"/>
  <c r="YG74" i="1"/>
  <c r="YH74" i="1"/>
  <c r="YI74" i="1"/>
  <c r="YJ74" i="1"/>
  <c r="YK74" i="1"/>
  <c r="YL74" i="1"/>
  <c r="YM74" i="1"/>
  <c r="YN74" i="1"/>
  <c r="YO74" i="1"/>
  <c r="YP74" i="1"/>
  <c r="YQ74" i="1"/>
  <c r="YR74" i="1"/>
  <c r="YS74" i="1"/>
  <c r="YT74" i="1"/>
  <c r="YU74" i="1"/>
  <c r="YV74" i="1"/>
  <c r="YW74" i="1"/>
  <c r="YX74" i="1"/>
  <c r="YY74" i="1"/>
  <c r="YZ74" i="1"/>
  <c r="ZA74" i="1"/>
  <c r="ZB74" i="1"/>
  <c r="ZC74" i="1"/>
  <c r="ZD74" i="1"/>
  <c r="ZE74" i="1"/>
  <c r="ZF74" i="1"/>
  <c r="ZG74" i="1"/>
  <c r="ZH74" i="1"/>
  <c r="ZI74" i="1"/>
  <c r="ZJ74" i="1"/>
  <c r="ZK74" i="1"/>
  <c r="ZL74" i="1"/>
  <c r="ZM74" i="1"/>
  <c r="ZN74" i="1"/>
  <c r="ZO74" i="1"/>
  <c r="ZP74" i="1"/>
  <c r="ZQ74" i="1"/>
  <c r="ZR74" i="1"/>
  <c r="ZS74" i="1"/>
  <c r="ZT74" i="1"/>
  <c r="ZU74" i="1"/>
  <c r="ZV74" i="1"/>
  <c r="ZW74" i="1"/>
  <c r="ZX74" i="1"/>
  <c r="ZY74" i="1"/>
  <c r="ZZ74" i="1"/>
  <c r="AAA74" i="1"/>
  <c r="AAB74" i="1"/>
  <c r="AAC74" i="1"/>
  <c r="AAD74" i="1"/>
  <c r="AAE74" i="1"/>
  <c r="AAF74" i="1"/>
  <c r="AAG74" i="1"/>
  <c r="AAH74" i="1"/>
  <c r="AAI74" i="1"/>
  <c r="AAJ74" i="1"/>
  <c r="AAK74" i="1"/>
  <c r="AAL74" i="1"/>
  <c r="AAM74" i="1"/>
  <c r="AAN74" i="1"/>
  <c r="AAO74" i="1"/>
  <c r="AAP74" i="1"/>
  <c r="AAQ74" i="1"/>
  <c r="AAR74" i="1"/>
  <c r="AAS74" i="1"/>
  <c r="AAT74" i="1"/>
  <c r="AAU74" i="1"/>
  <c r="AAV74" i="1"/>
  <c r="AAW74" i="1"/>
  <c r="AAX74" i="1"/>
  <c r="AAY74" i="1"/>
  <c r="AAZ74" i="1"/>
  <c r="ABA74" i="1"/>
  <c r="ABB74" i="1"/>
  <c r="ABC74" i="1"/>
  <c r="ABD74" i="1"/>
  <c r="ABE74" i="1"/>
  <c r="ABF74" i="1"/>
  <c r="ABG74" i="1"/>
  <c r="ABH74" i="1"/>
  <c r="ABI74" i="1"/>
  <c r="ABJ74" i="1"/>
  <c r="ABK74" i="1"/>
  <c r="ABL74" i="1"/>
  <c r="ABM74" i="1"/>
  <c r="ABN74" i="1"/>
  <c r="ABO74" i="1"/>
  <c r="ABP74" i="1"/>
  <c r="ABQ74" i="1"/>
  <c r="ABR74" i="1"/>
  <c r="ABS74" i="1"/>
  <c r="ABT74" i="1"/>
  <c r="ABU74" i="1"/>
  <c r="ABV74" i="1"/>
  <c r="ABW74" i="1"/>
  <c r="ABX74" i="1"/>
  <c r="ABY74" i="1"/>
  <c r="ABZ74" i="1"/>
  <c r="ACA74" i="1"/>
  <c r="ACB74" i="1"/>
  <c r="ACC74" i="1"/>
  <c r="ACD74" i="1"/>
  <c r="ACE74" i="1"/>
  <c r="ACF74" i="1"/>
  <c r="ACG74" i="1"/>
  <c r="ACH74" i="1"/>
  <c r="ACI74" i="1"/>
  <c r="ACJ74" i="1"/>
  <c r="ACK74" i="1"/>
  <c r="ACL74" i="1"/>
  <c r="ACM74" i="1"/>
  <c r="ACN74" i="1"/>
  <c r="ACO74" i="1"/>
  <c r="ACP74" i="1"/>
  <c r="ACQ74" i="1"/>
  <c r="ACR74" i="1"/>
  <c r="ACS74" i="1"/>
  <c r="ACT74" i="1"/>
  <c r="ACU74" i="1"/>
  <c r="ACV74" i="1"/>
  <c r="ACW74" i="1"/>
  <c r="ACX74" i="1"/>
  <c r="ACY74" i="1"/>
  <c r="ACZ74" i="1"/>
  <c r="ADA74" i="1"/>
  <c r="ADB74" i="1"/>
  <c r="ADC74" i="1"/>
  <c r="ADD74" i="1"/>
  <c r="ADE74" i="1"/>
  <c r="ADF74" i="1"/>
  <c r="ADG74" i="1"/>
  <c r="ADH74" i="1"/>
  <c r="ADI74" i="1"/>
  <c r="ADJ74" i="1"/>
  <c r="ADK74" i="1"/>
  <c r="ADL74" i="1"/>
  <c r="ADM74" i="1"/>
  <c r="ADN74" i="1"/>
  <c r="ADO74" i="1"/>
  <c r="ADP74" i="1"/>
  <c r="ADQ74" i="1"/>
  <c r="ADR74" i="1"/>
  <c r="ADS74" i="1"/>
  <c r="ADT74" i="1"/>
  <c r="ADU74" i="1"/>
  <c r="ADV74" i="1"/>
  <c r="ADW74" i="1"/>
  <c r="ADX74" i="1"/>
  <c r="ADY74" i="1"/>
  <c r="ADZ74" i="1"/>
  <c r="AEA74" i="1"/>
  <c r="AEB74" i="1"/>
  <c r="AEC74" i="1"/>
  <c r="AED74" i="1"/>
  <c r="AEE74" i="1"/>
  <c r="AEF74" i="1"/>
  <c r="AEG74" i="1"/>
  <c r="AEH74" i="1"/>
  <c r="AEI74" i="1"/>
  <c r="AEJ74" i="1"/>
  <c r="AEK74" i="1"/>
  <c r="AEL74" i="1"/>
  <c r="AEM74" i="1"/>
  <c r="AEN74" i="1"/>
  <c r="AEO74" i="1"/>
  <c r="AEP74" i="1"/>
  <c r="AEQ74" i="1"/>
  <c r="AER74" i="1"/>
  <c r="AES74" i="1"/>
  <c r="AET74" i="1"/>
  <c r="AEU74" i="1"/>
  <c r="AEV74" i="1"/>
  <c r="AEW74" i="1"/>
  <c r="AEX74" i="1"/>
  <c r="AEY74" i="1"/>
  <c r="AEZ74" i="1"/>
  <c r="AFA74" i="1"/>
  <c r="AFB74" i="1"/>
  <c r="AFC74" i="1"/>
  <c r="AFD74" i="1"/>
  <c r="AFE74" i="1"/>
  <c r="AFF74" i="1"/>
  <c r="AFG74" i="1"/>
  <c r="AFH74" i="1"/>
  <c r="AFI74" i="1"/>
  <c r="AFJ74" i="1"/>
  <c r="AFK74" i="1"/>
  <c r="AFL74" i="1"/>
  <c r="AFM74" i="1"/>
  <c r="AFN74" i="1"/>
  <c r="AFO74" i="1"/>
  <c r="AFP74" i="1"/>
  <c r="AFQ74" i="1"/>
  <c r="AFR74" i="1"/>
  <c r="AFS74" i="1"/>
  <c r="AFT74" i="1"/>
  <c r="AFU74" i="1"/>
  <c r="AFV74" i="1"/>
  <c r="AFW74" i="1"/>
  <c r="AFX74" i="1"/>
  <c r="AFY74" i="1"/>
  <c r="AFZ74" i="1"/>
  <c r="AGA74" i="1"/>
  <c r="AGB74" i="1"/>
  <c r="AGC74" i="1"/>
  <c r="AGD74" i="1"/>
  <c r="AGE74" i="1"/>
  <c r="AGF74" i="1"/>
  <c r="AGG74" i="1"/>
  <c r="AGH74" i="1"/>
  <c r="AGI74" i="1"/>
  <c r="AGJ74" i="1"/>
  <c r="AGK74" i="1"/>
  <c r="AGL74" i="1"/>
  <c r="AGM74" i="1"/>
  <c r="AGN74" i="1"/>
  <c r="AGO74" i="1"/>
  <c r="AGP74" i="1"/>
  <c r="AGQ74" i="1"/>
  <c r="AGR74" i="1"/>
  <c r="AGS74" i="1"/>
  <c r="AGT74" i="1"/>
  <c r="AGU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EU75" i="1"/>
  <c r="EV75" i="1"/>
  <c r="EW75" i="1"/>
  <c r="EX75" i="1"/>
  <c r="EY75" i="1"/>
  <c r="EZ75" i="1"/>
  <c r="FA75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GD75" i="1"/>
  <c r="GE75" i="1"/>
  <c r="GF75" i="1"/>
  <c r="GG75" i="1"/>
  <c r="GH75" i="1"/>
  <c r="GI75" i="1"/>
  <c r="GJ75" i="1"/>
  <c r="GK75" i="1"/>
  <c r="GL75" i="1"/>
  <c r="GM75" i="1"/>
  <c r="GN75" i="1"/>
  <c r="GO75" i="1"/>
  <c r="GP75" i="1"/>
  <c r="GQ75" i="1"/>
  <c r="GR75" i="1"/>
  <c r="GS75" i="1"/>
  <c r="GT75" i="1"/>
  <c r="GU75" i="1"/>
  <c r="GV75" i="1"/>
  <c r="GW75" i="1"/>
  <c r="GX75" i="1"/>
  <c r="GY75" i="1"/>
  <c r="GZ75" i="1"/>
  <c r="HA75" i="1"/>
  <c r="HB75" i="1"/>
  <c r="HC75" i="1"/>
  <c r="HD75" i="1"/>
  <c r="HE75" i="1"/>
  <c r="HF75" i="1"/>
  <c r="HG75" i="1"/>
  <c r="HH75" i="1"/>
  <c r="HI75" i="1"/>
  <c r="HJ75" i="1"/>
  <c r="HK75" i="1"/>
  <c r="HL75" i="1"/>
  <c r="HM75" i="1"/>
  <c r="HN75" i="1"/>
  <c r="HO75" i="1"/>
  <c r="HP75" i="1"/>
  <c r="HQ75" i="1"/>
  <c r="HR75" i="1"/>
  <c r="HS75" i="1"/>
  <c r="HT75" i="1"/>
  <c r="HU75" i="1"/>
  <c r="HV75" i="1"/>
  <c r="HW75" i="1"/>
  <c r="HX75" i="1"/>
  <c r="HY75" i="1"/>
  <c r="HZ75" i="1"/>
  <c r="IA75" i="1"/>
  <c r="IB75" i="1"/>
  <c r="IC75" i="1"/>
  <c r="ID75" i="1"/>
  <c r="IE75" i="1"/>
  <c r="IF75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W75" i="1"/>
  <c r="IX75" i="1"/>
  <c r="IY75" i="1"/>
  <c r="IZ75" i="1"/>
  <c r="JA75" i="1"/>
  <c r="JB75" i="1"/>
  <c r="JC75" i="1"/>
  <c r="JD75" i="1"/>
  <c r="JE75" i="1"/>
  <c r="JF75" i="1"/>
  <c r="JG75" i="1"/>
  <c r="JH75" i="1"/>
  <c r="JI75" i="1"/>
  <c r="JJ75" i="1"/>
  <c r="JK75" i="1"/>
  <c r="JL75" i="1"/>
  <c r="JM75" i="1"/>
  <c r="JN75" i="1"/>
  <c r="JO75" i="1"/>
  <c r="JP75" i="1"/>
  <c r="JQ75" i="1"/>
  <c r="JR75" i="1"/>
  <c r="JS75" i="1"/>
  <c r="JT75" i="1"/>
  <c r="JU75" i="1"/>
  <c r="JV75" i="1"/>
  <c r="JW75" i="1"/>
  <c r="JX75" i="1"/>
  <c r="JY75" i="1"/>
  <c r="JZ75" i="1"/>
  <c r="KA75" i="1"/>
  <c r="KB75" i="1"/>
  <c r="KC75" i="1"/>
  <c r="KD75" i="1"/>
  <c r="KE75" i="1"/>
  <c r="KF75" i="1"/>
  <c r="KG75" i="1"/>
  <c r="KH75" i="1"/>
  <c r="KI75" i="1"/>
  <c r="KJ75" i="1"/>
  <c r="KK75" i="1"/>
  <c r="KL75" i="1"/>
  <c r="KM75" i="1"/>
  <c r="KN75" i="1"/>
  <c r="KO75" i="1"/>
  <c r="KP75" i="1"/>
  <c r="KQ75" i="1"/>
  <c r="KR75" i="1"/>
  <c r="KS75" i="1"/>
  <c r="KT75" i="1"/>
  <c r="KU75" i="1"/>
  <c r="KV75" i="1"/>
  <c r="KW75" i="1"/>
  <c r="KX75" i="1"/>
  <c r="KY75" i="1"/>
  <c r="KZ75" i="1"/>
  <c r="LA75" i="1"/>
  <c r="LB75" i="1"/>
  <c r="LC75" i="1"/>
  <c r="LD75" i="1"/>
  <c r="LE75" i="1"/>
  <c r="LF75" i="1"/>
  <c r="LG75" i="1"/>
  <c r="LH75" i="1"/>
  <c r="LI75" i="1"/>
  <c r="LJ75" i="1"/>
  <c r="LK75" i="1"/>
  <c r="LL75" i="1"/>
  <c r="LM75" i="1"/>
  <c r="LN75" i="1"/>
  <c r="LO75" i="1"/>
  <c r="LP75" i="1"/>
  <c r="LQ75" i="1"/>
  <c r="LR75" i="1"/>
  <c r="LS75" i="1"/>
  <c r="LT75" i="1"/>
  <c r="LU75" i="1"/>
  <c r="LV75" i="1"/>
  <c r="LW75" i="1"/>
  <c r="LX75" i="1"/>
  <c r="LY75" i="1"/>
  <c r="LZ75" i="1"/>
  <c r="MA75" i="1"/>
  <c r="MB75" i="1"/>
  <c r="MC75" i="1"/>
  <c r="MD75" i="1"/>
  <c r="ME75" i="1"/>
  <c r="MF75" i="1"/>
  <c r="MG75" i="1"/>
  <c r="MH75" i="1"/>
  <c r="MI75" i="1"/>
  <c r="MJ75" i="1"/>
  <c r="MK75" i="1"/>
  <c r="ML75" i="1"/>
  <c r="MM75" i="1"/>
  <c r="MN75" i="1"/>
  <c r="MO75" i="1"/>
  <c r="MP75" i="1"/>
  <c r="MQ75" i="1"/>
  <c r="MR75" i="1"/>
  <c r="MS75" i="1"/>
  <c r="MT75" i="1"/>
  <c r="MU75" i="1"/>
  <c r="MV75" i="1"/>
  <c r="MW75" i="1"/>
  <c r="MX75" i="1"/>
  <c r="MY75" i="1"/>
  <c r="MZ75" i="1"/>
  <c r="NA75" i="1"/>
  <c r="NB75" i="1"/>
  <c r="NC75" i="1"/>
  <c r="ND75" i="1"/>
  <c r="NE75" i="1"/>
  <c r="NF75" i="1"/>
  <c r="NG75" i="1"/>
  <c r="NH75" i="1"/>
  <c r="NI75" i="1"/>
  <c r="NJ75" i="1"/>
  <c r="NK75" i="1"/>
  <c r="NL75" i="1"/>
  <c r="NM75" i="1"/>
  <c r="NN75" i="1"/>
  <c r="NO75" i="1"/>
  <c r="NP75" i="1"/>
  <c r="NQ75" i="1"/>
  <c r="NR75" i="1"/>
  <c r="NS75" i="1"/>
  <c r="NT75" i="1"/>
  <c r="NU75" i="1"/>
  <c r="NV75" i="1"/>
  <c r="NW75" i="1"/>
  <c r="NX75" i="1"/>
  <c r="NY75" i="1"/>
  <c r="NZ75" i="1"/>
  <c r="OA75" i="1"/>
  <c r="OB75" i="1"/>
  <c r="OC75" i="1"/>
  <c r="OD75" i="1"/>
  <c r="OE75" i="1"/>
  <c r="OF75" i="1"/>
  <c r="OG75" i="1"/>
  <c r="OH75" i="1"/>
  <c r="OI75" i="1"/>
  <c r="OJ75" i="1"/>
  <c r="OK75" i="1"/>
  <c r="OL75" i="1"/>
  <c r="OM75" i="1"/>
  <c r="ON75" i="1"/>
  <c r="OO75" i="1"/>
  <c r="OP75" i="1"/>
  <c r="OQ75" i="1"/>
  <c r="OR75" i="1"/>
  <c r="OS75" i="1"/>
  <c r="OT75" i="1"/>
  <c r="OU75" i="1"/>
  <c r="OV75" i="1"/>
  <c r="OW75" i="1"/>
  <c r="OX75" i="1"/>
  <c r="OY75" i="1"/>
  <c r="OZ75" i="1"/>
  <c r="PA75" i="1"/>
  <c r="PB75" i="1"/>
  <c r="PC75" i="1"/>
  <c r="PD75" i="1"/>
  <c r="PE75" i="1"/>
  <c r="PF75" i="1"/>
  <c r="PG75" i="1"/>
  <c r="PH75" i="1"/>
  <c r="PI75" i="1"/>
  <c r="PJ75" i="1"/>
  <c r="PK75" i="1"/>
  <c r="PL75" i="1"/>
  <c r="PM75" i="1"/>
  <c r="PN75" i="1"/>
  <c r="PO75" i="1"/>
  <c r="PP75" i="1"/>
  <c r="PQ75" i="1"/>
  <c r="PR75" i="1"/>
  <c r="PS75" i="1"/>
  <c r="PT75" i="1"/>
  <c r="PU75" i="1"/>
  <c r="PV75" i="1"/>
  <c r="PW75" i="1"/>
  <c r="PX75" i="1"/>
  <c r="PY75" i="1"/>
  <c r="PZ75" i="1"/>
  <c r="QA75" i="1"/>
  <c r="QB75" i="1"/>
  <c r="QC75" i="1"/>
  <c r="QD75" i="1"/>
  <c r="QE75" i="1"/>
  <c r="QF75" i="1"/>
  <c r="QG75" i="1"/>
  <c r="QH75" i="1"/>
  <c r="QI75" i="1"/>
  <c r="QJ75" i="1"/>
  <c r="QK75" i="1"/>
  <c r="QL75" i="1"/>
  <c r="QM75" i="1"/>
  <c r="QN75" i="1"/>
  <c r="QO75" i="1"/>
  <c r="QP75" i="1"/>
  <c r="QQ75" i="1"/>
  <c r="QR75" i="1"/>
  <c r="QS75" i="1"/>
  <c r="QT75" i="1"/>
  <c r="QU75" i="1"/>
  <c r="QV75" i="1"/>
  <c r="QW75" i="1"/>
  <c r="QX75" i="1"/>
  <c r="QY75" i="1"/>
  <c r="QZ75" i="1"/>
  <c r="RA75" i="1"/>
  <c r="RB75" i="1"/>
  <c r="RC75" i="1"/>
  <c r="RD75" i="1"/>
  <c r="RE75" i="1"/>
  <c r="RF75" i="1"/>
  <c r="RG75" i="1"/>
  <c r="RH75" i="1"/>
  <c r="RI75" i="1"/>
  <c r="RJ75" i="1"/>
  <c r="RK75" i="1"/>
  <c r="RL75" i="1"/>
  <c r="RM75" i="1"/>
  <c r="RN75" i="1"/>
  <c r="RO75" i="1"/>
  <c r="RP75" i="1"/>
  <c r="RQ75" i="1"/>
  <c r="RR75" i="1"/>
  <c r="RS75" i="1"/>
  <c r="RT75" i="1"/>
  <c r="RU75" i="1"/>
  <c r="RV75" i="1"/>
  <c r="RW75" i="1"/>
  <c r="RX75" i="1"/>
  <c r="RY75" i="1"/>
  <c r="RZ75" i="1"/>
  <c r="SA75" i="1"/>
  <c r="SB75" i="1"/>
  <c r="SC75" i="1"/>
  <c r="SD75" i="1"/>
  <c r="SE75" i="1"/>
  <c r="SF75" i="1"/>
  <c r="SG75" i="1"/>
  <c r="SH75" i="1"/>
  <c r="SI75" i="1"/>
  <c r="SJ75" i="1"/>
  <c r="SK75" i="1"/>
  <c r="SL75" i="1"/>
  <c r="SM75" i="1"/>
  <c r="SN75" i="1"/>
  <c r="SO75" i="1"/>
  <c r="SP75" i="1"/>
  <c r="SQ75" i="1"/>
  <c r="SR75" i="1"/>
  <c r="SS75" i="1"/>
  <c r="ST75" i="1"/>
  <c r="SU75" i="1"/>
  <c r="SV75" i="1"/>
  <c r="SW75" i="1"/>
  <c r="SX75" i="1"/>
  <c r="SY75" i="1"/>
  <c r="SZ75" i="1"/>
  <c r="TA75" i="1"/>
  <c r="TB75" i="1"/>
  <c r="TC75" i="1"/>
  <c r="TD75" i="1"/>
  <c r="TE75" i="1"/>
  <c r="TF75" i="1"/>
  <c r="TG75" i="1"/>
  <c r="TH75" i="1"/>
  <c r="TI75" i="1"/>
  <c r="TJ75" i="1"/>
  <c r="TK75" i="1"/>
  <c r="TL75" i="1"/>
  <c r="TM75" i="1"/>
  <c r="TN75" i="1"/>
  <c r="TO75" i="1"/>
  <c r="TP75" i="1"/>
  <c r="TQ75" i="1"/>
  <c r="TR75" i="1"/>
  <c r="TS75" i="1"/>
  <c r="TT75" i="1"/>
  <c r="TU75" i="1"/>
  <c r="TV75" i="1"/>
  <c r="TW75" i="1"/>
  <c r="TX75" i="1"/>
  <c r="TY75" i="1"/>
  <c r="TZ75" i="1"/>
  <c r="UA75" i="1"/>
  <c r="UB75" i="1"/>
  <c r="UC75" i="1"/>
  <c r="UD75" i="1"/>
  <c r="UE75" i="1"/>
  <c r="UF75" i="1"/>
  <c r="UG75" i="1"/>
  <c r="UH75" i="1"/>
  <c r="UI75" i="1"/>
  <c r="UJ75" i="1"/>
  <c r="UK75" i="1"/>
  <c r="UL75" i="1"/>
  <c r="UM75" i="1"/>
  <c r="UN75" i="1"/>
  <c r="UO75" i="1"/>
  <c r="UP75" i="1"/>
  <c r="UQ75" i="1"/>
  <c r="UR75" i="1"/>
  <c r="US75" i="1"/>
  <c r="UT75" i="1"/>
  <c r="UU75" i="1"/>
  <c r="UV75" i="1"/>
  <c r="UW75" i="1"/>
  <c r="UX75" i="1"/>
  <c r="UY75" i="1"/>
  <c r="UZ75" i="1"/>
  <c r="VA75" i="1"/>
  <c r="VB75" i="1"/>
  <c r="VC75" i="1"/>
  <c r="VD75" i="1"/>
  <c r="VE75" i="1"/>
  <c r="VF75" i="1"/>
  <c r="VG75" i="1"/>
  <c r="VH75" i="1"/>
  <c r="VI75" i="1"/>
  <c r="VJ75" i="1"/>
  <c r="VK75" i="1"/>
  <c r="VL75" i="1"/>
  <c r="VM75" i="1"/>
  <c r="VN75" i="1"/>
  <c r="VO75" i="1"/>
  <c r="VP75" i="1"/>
  <c r="VQ75" i="1"/>
  <c r="VR75" i="1"/>
  <c r="VS75" i="1"/>
  <c r="VT75" i="1"/>
  <c r="VU75" i="1"/>
  <c r="VV75" i="1"/>
  <c r="VW75" i="1"/>
  <c r="VX75" i="1"/>
  <c r="VY75" i="1"/>
  <c r="VZ75" i="1"/>
  <c r="WA75" i="1"/>
  <c r="WB75" i="1"/>
  <c r="WC75" i="1"/>
  <c r="WD75" i="1"/>
  <c r="WE75" i="1"/>
  <c r="WF75" i="1"/>
  <c r="WG75" i="1"/>
  <c r="WH75" i="1"/>
  <c r="WI75" i="1"/>
  <c r="WJ75" i="1"/>
  <c r="WK75" i="1"/>
  <c r="WL75" i="1"/>
  <c r="WM75" i="1"/>
  <c r="WN75" i="1"/>
  <c r="WO75" i="1"/>
  <c r="WP75" i="1"/>
  <c r="WQ75" i="1"/>
  <c r="WR75" i="1"/>
  <c r="WS75" i="1"/>
  <c r="WT75" i="1"/>
  <c r="WU75" i="1"/>
  <c r="WV75" i="1"/>
  <c r="WW75" i="1"/>
  <c r="WX75" i="1"/>
  <c r="WY75" i="1"/>
  <c r="WZ75" i="1"/>
  <c r="XA75" i="1"/>
  <c r="XB75" i="1"/>
  <c r="XC75" i="1"/>
  <c r="XD75" i="1"/>
  <c r="XE75" i="1"/>
  <c r="XF75" i="1"/>
  <c r="XG75" i="1"/>
  <c r="XH75" i="1"/>
  <c r="XI75" i="1"/>
  <c r="XJ75" i="1"/>
  <c r="XK75" i="1"/>
  <c r="XL75" i="1"/>
  <c r="XM75" i="1"/>
  <c r="XN75" i="1"/>
  <c r="XO75" i="1"/>
  <c r="XP75" i="1"/>
  <c r="XQ75" i="1"/>
  <c r="XR75" i="1"/>
  <c r="XS75" i="1"/>
  <c r="XT75" i="1"/>
  <c r="XU75" i="1"/>
  <c r="XV75" i="1"/>
  <c r="XW75" i="1"/>
  <c r="XX75" i="1"/>
  <c r="XY75" i="1"/>
  <c r="XZ75" i="1"/>
  <c r="YA75" i="1"/>
  <c r="YB75" i="1"/>
  <c r="YC75" i="1"/>
  <c r="YD75" i="1"/>
  <c r="YE75" i="1"/>
  <c r="YF75" i="1"/>
  <c r="YG75" i="1"/>
  <c r="YH75" i="1"/>
  <c r="YI75" i="1"/>
  <c r="YJ75" i="1"/>
  <c r="YK75" i="1"/>
  <c r="YL75" i="1"/>
  <c r="YM75" i="1"/>
  <c r="YN75" i="1"/>
  <c r="YO75" i="1"/>
  <c r="YP75" i="1"/>
  <c r="YQ75" i="1"/>
  <c r="YR75" i="1"/>
  <c r="YS75" i="1"/>
  <c r="YT75" i="1"/>
  <c r="YU75" i="1"/>
  <c r="YV75" i="1"/>
  <c r="YW75" i="1"/>
  <c r="YX75" i="1"/>
  <c r="YY75" i="1"/>
  <c r="YZ75" i="1"/>
  <c r="ZA75" i="1"/>
  <c r="ZB75" i="1"/>
  <c r="ZC75" i="1"/>
  <c r="ZD75" i="1"/>
  <c r="ZE75" i="1"/>
  <c r="ZF75" i="1"/>
  <c r="ZG75" i="1"/>
  <c r="ZH75" i="1"/>
  <c r="ZI75" i="1"/>
  <c r="ZJ75" i="1"/>
  <c r="ZK75" i="1"/>
  <c r="ZL75" i="1"/>
  <c r="ZM75" i="1"/>
  <c r="ZN75" i="1"/>
  <c r="ZO75" i="1"/>
  <c r="ZP75" i="1"/>
  <c r="ZQ75" i="1"/>
  <c r="ZR75" i="1"/>
  <c r="ZS75" i="1"/>
  <c r="ZT75" i="1"/>
  <c r="ZU75" i="1"/>
  <c r="ZV75" i="1"/>
  <c r="ZW75" i="1"/>
  <c r="ZX75" i="1"/>
  <c r="ZY75" i="1"/>
  <c r="ZZ75" i="1"/>
  <c r="AAA75" i="1"/>
  <c r="AAB75" i="1"/>
  <c r="AAC75" i="1"/>
  <c r="AAD75" i="1"/>
  <c r="AAE75" i="1"/>
  <c r="AAF75" i="1"/>
  <c r="AAG75" i="1"/>
  <c r="AAH75" i="1"/>
  <c r="AAI75" i="1"/>
  <c r="AAJ75" i="1"/>
  <c r="AAK75" i="1"/>
  <c r="AAL75" i="1"/>
  <c r="AAM75" i="1"/>
  <c r="AAN75" i="1"/>
  <c r="AAO75" i="1"/>
  <c r="AAP75" i="1"/>
  <c r="AAQ75" i="1"/>
  <c r="AAR75" i="1"/>
  <c r="AAS75" i="1"/>
  <c r="AAT75" i="1"/>
  <c r="AAU75" i="1"/>
  <c r="AAV75" i="1"/>
  <c r="AAW75" i="1"/>
  <c r="AAX75" i="1"/>
  <c r="AAY75" i="1"/>
  <c r="AAZ75" i="1"/>
  <c r="ABA75" i="1"/>
  <c r="ABB75" i="1"/>
  <c r="ABC75" i="1"/>
  <c r="ABD75" i="1"/>
  <c r="ABE75" i="1"/>
  <c r="ABF75" i="1"/>
  <c r="ABG75" i="1"/>
  <c r="ABH75" i="1"/>
  <c r="ABI75" i="1"/>
  <c r="ABJ75" i="1"/>
  <c r="ABK75" i="1"/>
  <c r="ABL75" i="1"/>
  <c r="ABM75" i="1"/>
  <c r="ABN75" i="1"/>
  <c r="ABO75" i="1"/>
  <c r="ABP75" i="1"/>
  <c r="ABQ75" i="1"/>
  <c r="ABR75" i="1"/>
  <c r="ABS75" i="1"/>
  <c r="ABT75" i="1"/>
  <c r="ABU75" i="1"/>
  <c r="ABV75" i="1"/>
  <c r="ABW75" i="1"/>
  <c r="ABX75" i="1"/>
  <c r="ABY75" i="1"/>
  <c r="ABZ75" i="1"/>
  <c r="ACA75" i="1"/>
  <c r="ACB75" i="1"/>
  <c r="ACC75" i="1"/>
  <c r="ACD75" i="1"/>
  <c r="ACE75" i="1"/>
  <c r="ACF75" i="1"/>
  <c r="ACG75" i="1"/>
  <c r="ACH75" i="1"/>
  <c r="ACI75" i="1"/>
  <c r="ACJ75" i="1"/>
  <c r="ACK75" i="1"/>
  <c r="ACL75" i="1"/>
  <c r="ACM75" i="1"/>
  <c r="ACN75" i="1"/>
  <c r="ACO75" i="1"/>
  <c r="ACP75" i="1"/>
  <c r="ACQ75" i="1"/>
  <c r="ACR75" i="1"/>
  <c r="ACS75" i="1"/>
  <c r="ACT75" i="1"/>
  <c r="ACU75" i="1"/>
  <c r="ACV75" i="1"/>
  <c r="ACW75" i="1"/>
  <c r="ACX75" i="1"/>
  <c r="ACY75" i="1"/>
  <c r="ACZ75" i="1"/>
  <c r="ADA75" i="1"/>
  <c r="ADB75" i="1"/>
  <c r="ADC75" i="1"/>
  <c r="ADD75" i="1"/>
  <c r="ADE75" i="1"/>
  <c r="ADF75" i="1"/>
  <c r="ADG75" i="1"/>
  <c r="ADH75" i="1"/>
  <c r="ADI75" i="1"/>
  <c r="ADJ75" i="1"/>
  <c r="ADK75" i="1"/>
  <c r="ADL75" i="1"/>
  <c r="ADM75" i="1"/>
  <c r="ADN75" i="1"/>
  <c r="ADO75" i="1"/>
  <c r="ADP75" i="1"/>
  <c r="ADQ75" i="1"/>
  <c r="ADR75" i="1"/>
  <c r="ADS75" i="1"/>
  <c r="ADT75" i="1"/>
  <c r="ADU75" i="1"/>
  <c r="ADV75" i="1"/>
  <c r="ADW75" i="1"/>
  <c r="ADX75" i="1"/>
  <c r="ADY75" i="1"/>
  <c r="ADZ75" i="1"/>
  <c r="AEA75" i="1"/>
  <c r="AEB75" i="1"/>
  <c r="AEC75" i="1"/>
  <c r="AED75" i="1"/>
  <c r="AEE75" i="1"/>
  <c r="AEF75" i="1"/>
  <c r="AEG75" i="1"/>
  <c r="AEH75" i="1"/>
  <c r="AEI75" i="1"/>
  <c r="AEJ75" i="1"/>
  <c r="AEK75" i="1"/>
  <c r="AEL75" i="1"/>
  <c r="AEM75" i="1"/>
  <c r="AEN75" i="1"/>
  <c r="AEO75" i="1"/>
  <c r="AEP75" i="1"/>
  <c r="AEQ75" i="1"/>
  <c r="AER75" i="1"/>
  <c r="AES75" i="1"/>
  <c r="AET75" i="1"/>
  <c r="AEU75" i="1"/>
  <c r="AEV75" i="1"/>
  <c r="AEW75" i="1"/>
  <c r="AEX75" i="1"/>
  <c r="AEY75" i="1"/>
  <c r="AEZ75" i="1"/>
  <c r="AFA75" i="1"/>
  <c r="AFB75" i="1"/>
  <c r="AFC75" i="1"/>
  <c r="AFD75" i="1"/>
  <c r="AFE75" i="1"/>
  <c r="AFF75" i="1"/>
  <c r="AFG75" i="1"/>
  <c r="AFH75" i="1"/>
  <c r="AFI75" i="1"/>
  <c r="AFJ75" i="1"/>
  <c r="AFK75" i="1"/>
  <c r="AFL75" i="1"/>
  <c r="AFM75" i="1"/>
  <c r="AFN75" i="1"/>
  <c r="AFO75" i="1"/>
  <c r="AFP75" i="1"/>
  <c r="AFQ75" i="1"/>
  <c r="AFR75" i="1"/>
  <c r="AFS75" i="1"/>
  <c r="AFT75" i="1"/>
  <c r="AFU75" i="1"/>
  <c r="AFV75" i="1"/>
  <c r="AFW75" i="1"/>
  <c r="AFX75" i="1"/>
  <c r="AFY75" i="1"/>
  <c r="AFZ75" i="1"/>
  <c r="AGA75" i="1"/>
  <c r="AGB75" i="1"/>
  <c r="AGC75" i="1"/>
  <c r="AGD75" i="1"/>
  <c r="AGE75" i="1"/>
  <c r="AGF75" i="1"/>
  <c r="AGG75" i="1"/>
  <c r="AGH75" i="1"/>
  <c r="AGI75" i="1"/>
  <c r="AGJ75" i="1"/>
  <c r="AGK75" i="1"/>
  <c r="AGL75" i="1"/>
  <c r="AGM75" i="1"/>
  <c r="AGN75" i="1"/>
  <c r="AGO75" i="1"/>
  <c r="AGP75" i="1"/>
  <c r="AGQ75" i="1"/>
  <c r="AGR75" i="1"/>
  <c r="AGS75" i="1"/>
  <c r="AGT75" i="1"/>
  <c r="AGU75" i="1"/>
  <c r="E64" i="1"/>
  <c r="D64" i="1"/>
  <c r="E76" i="1"/>
  <c r="F64" i="1"/>
  <c r="F76" i="1"/>
  <c r="G64" i="1"/>
  <c r="G76" i="1"/>
  <c r="H64" i="1"/>
  <c r="H76" i="1"/>
  <c r="I64" i="1"/>
  <c r="I76" i="1"/>
  <c r="J64" i="1"/>
  <c r="J76" i="1"/>
  <c r="K64" i="1"/>
  <c r="K76" i="1"/>
  <c r="L64" i="1"/>
  <c r="L76" i="1"/>
  <c r="M64" i="1"/>
  <c r="M76" i="1"/>
  <c r="N64" i="1"/>
  <c r="N76" i="1"/>
  <c r="O64" i="1"/>
  <c r="O76" i="1"/>
  <c r="P64" i="1"/>
  <c r="P76" i="1"/>
  <c r="Q64" i="1"/>
  <c r="Q76" i="1"/>
  <c r="R64" i="1"/>
  <c r="R76" i="1"/>
  <c r="S64" i="1"/>
  <c r="S76" i="1"/>
  <c r="T64" i="1"/>
  <c r="T76" i="1"/>
  <c r="U64" i="1"/>
  <c r="U76" i="1"/>
  <c r="V64" i="1"/>
  <c r="V76" i="1"/>
  <c r="W64" i="1"/>
  <c r="W76" i="1"/>
  <c r="X64" i="1"/>
  <c r="X76" i="1"/>
  <c r="Y64" i="1"/>
  <c r="Y76" i="1"/>
  <c r="Z64" i="1"/>
  <c r="Z76" i="1"/>
  <c r="AA64" i="1"/>
  <c r="AA76" i="1"/>
  <c r="AB64" i="1"/>
  <c r="AB76" i="1"/>
  <c r="AC64" i="1"/>
  <c r="AC76" i="1"/>
  <c r="AD64" i="1"/>
  <c r="AD76" i="1"/>
  <c r="AE64" i="1"/>
  <c r="AE76" i="1"/>
  <c r="AF64" i="1"/>
  <c r="AF76" i="1"/>
  <c r="AG64" i="1"/>
  <c r="AG76" i="1"/>
  <c r="AH64" i="1"/>
  <c r="AH76" i="1"/>
  <c r="AI64" i="1"/>
  <c r="AI76" i="1"/>
  <c r="AJ64" i="1"/>
  <c r="AJ76" i="1"/>
  <c r="AK64" i="1"/>
  <c r="AK76" i="1"/>
  <c r="AL64" i="1"/>
  <c r="AL76" i="1"/>
  <c r="AM64" i="1"/>
  <c r="AM76" i="1"/>
  <c r="AN64" i="1"/>
  <c r="AN76" i="1"/>
  <c r="AO64" i="1"/>
  <c r="AO76" i="1"/>
  <c r="AP64" i="1"/>
  <c r="AP76" i="1"/>
  <c r="AQ64" i="1"/>
  <c r="AQ76" i="1"/>
  <c r="AR64" i="1"/>
  <c r="AR76" i="1"/>
  <c r="AS64" i="1"/>
  <c r="AS76" i="1"/>
  <c r="AT64" i="1"/>
  <c r="AT76" i="1"/>
  <c r="AU64" i="1"/>
  <c r="AU76" i="1"/>
  <c r="AV64" i="1"/>
  <c r="AV76" i="1"/>
  <c r="AW64" i="1"/>
  <c r="AW76" i="1"/>
  <c r="AX64" i="1"/>
  <c r="AX76" i="1"/>
  <c r="AY64" i="1"/>
  <c r="AY76" i="1"/>
  <c r="AZ64" i="1"/>
  <c r="AZ76" i="1"/>
  <c r="BA64" i="1"/>
  <c r="BA76" i="1"/>
  <c r="BB64" i="1"/>
  <c r="BB76" i="1"/>
  <c r="BC64" i="1"/>
  <c r="BC76" i="1"/>
  <c r="BD64" i="1"/>
  <c r="BD76" i="1"/>
  <c r="BE64" i="1"/>
  <c r="BE76" i="1"/>
  <c r="BF64" i="1"/>
  <c r="BF76" i="1"/>
  <c r="BG64" i="1"/>
  <c r="BG76" i="1"/>
  <c r="BH64" i="1"/>
  <c r="BH76" i="1"/>
  <c r="BI64" i="1"/>
  <c r="BI76" i="1"/>
  <c r="BJ64" i="1"/>
  <c r="BJ76" i="1"/>
  <c r="BK64" i="1"/>
  <c r="BK76" i="1"/>
  <c r="BL64" i="1"/>
  <c r="BL76" i="1"/>
  <c r="BM64" i="1"/>
  <c r="BM76" i="1"/>
  <c r="BN64" i="1"/>
  <c r="BN76" i="1"/>
  <c r="BO64" i="1"/>
  <c r="BO76" i="1"/>
  <c r="BP64" i="1"/>
  <c r="BP76" i="1"/>
  <c r="BQ64" i="1"/>
  <c r="BQ76" i="1"/>
  <c r="BR64" i="1"/>
  <c r="BR76" i="1"/>
  <c r="BS64" i="1"/>
  <c r="BS76" i="1"/>
  <c r="BT64" i="1"/>
  <c r="BT76" i="1"/>
  <c r="BU64" i="1"/>
  <c r="BU76" i="1"/>
  <c r="BV64" i="1"/>
  <c r="BV76" i="1"/>
  <c r="BW64" i="1"/>
  <c r="BW76" i="1"/>
  <c r="BX64" i="1"/>
  <c r="BX76" i="1"/>
  <c r="BY64" i="1"/>
  <c r="BY76" i="1"/>
  <c r="BZ64" i="1"/>
  <c r="BZ76" i="1"/>
  <c r="CA64" i="1"/>
  <c r="CA76" i="1"/>
  <c r="CB64" i="1"/>
  <c r="CB76" i="1"/>
  <c r="CC64" i="1"/>
  <c r="CC76" i="1"/>
  <c r="CD64" i="1"/>
  <c r="CD76" i="1"/>
  <c r="CE64" i="1"/>
  <c r="CE76" i="1"/>
  <c r="CF64" i="1"/>
  <c r="CF76" i="1"/>
  <c r="CG64" i="1"/>
  <c r="CG76" i="1"/>
  <c r="CH64" i="1"/>
  <c r="CH76" i="1"/>
  <c r="CI64" i="1"/>
  <c r="CI76" i="1"/>
  <c r="CJ64" i="1"/>
  <c r="CJ76" i="1"/>
  <c r="CK64" i="1"/>
  <c r="CK76" i="1"/>
  <c r="CL64" i="1"/>
  <c r="CL76" i="1"/>
  <c r="CM64" i="1"/>
  <c r="CM76" i="1"/>
  <c r="CN64" i="1"/>
  <c r="CN76" i="1"/>
  <c r="CO64" i="1"/>
  <c r="CO76" i="1"/>
  <c r="CP64" i="1"/>
  <c r="CP76" i="1"/>
  <c r="CQ64" i="1"/>
  <c r="CQ76" i="1"/>
  <c r="CR64" i="1"/>
  <c r="CR76" i="1"/>
  <c r="CS64" i="1"/>
  <c r="CS76" i="1"/>
  <c r="CT64" i="1"/>
  <c r="CT76" i="1"/>
  <c r="CU64" i="1"/>
  <c r="CU76" i="1"/>
  <c r="CV64" i="1"/>
  <c r="CV76" i="1"/>
  <c r="CW64" i="1"/>
  <c r="CW76" i="1"/>
  <c r="CX64" i="1"/>
  <c r="CX76" i="1"/>
  <c r="CY64" i="1"/>
  <c r="CY76" i="1"/>
  <c r="CZ64" i="1"/>
  <c r="CZ76" i="1"/>
  <c r="DA64" i="1"/>
  <c r="DA76" i="1"/>
  <c r="DB64" i="1"/>
  <c r="DB76" i="1"/>
  <c r="DC64" i="1"/>
  <c r="DC76" i="1"/>
  <c r="DD64" i="1"/>
  <c r="DD76" i="1"/>
  <c r="DE64" i="1"/>
  <c r="DE76" i="1"/>
  <c r="DF64" i="1"/>
  <c r="DF76" i="1"/>
  <c r="DG64" i="1"/>
  <c r="DG76" i="1"/>
  <c r="DH64" i="1"/>
  <c r="DH76" i="1"/>
  <c r="DI64" i="1"/>
  <c r="DI76" i="1"/>
  <c r="DJ64" i="1"/>
  <c r="DJ76" i="1"/>
  <c r="DK64" i="1"/>
  <c r="DK76" i="1"/>
  <c r="DL64" i="1"/>
  <c r="DL76" i="1"/>
  <c r="DM64" i="1"/>
  <c r="DM76" i="1"/>
  <c r="DN64" i="1"/>
  <c r="DN76" i="1"/>
  <c r="DO64" i="1"/>
  <c r="DO76" i="1"/>
  <c r="DP64" i="1"/>
  <c r="DP76" i="1"/>
  <c r="DQ64" i="1"/>
  <c r="DQ76" i="1"/>
  <c r="DR64" i="1"/>
  <c r="DR76" i="1"/>
  <c r="DS64" i="1"/>
  <c r="DS76" i="1"/>
  <c r="DT64" i="1"/>
  <c r="DT76" i="1"/>
  <c r="DU64" i="1"/>
  <c r="DU76" i="1"/>
  <c r="DV64" i="1"/>
  <c r="DV76" i="1"/>
  <c r="DW64" i="1"/>
  <c r="DW76" i="1"/>
  <c r="DX64" i="1"/>
  <c r="DX76" i="1"/>
  <c r="DY64" i="1"/>
  <c r="DY76" i="1"/>
  <c r="DZ64" i="1"/>
  <c r="DZ76" i="1"/>
  <c r="EA64" i="1"/>
  <c r="EA76" i="1"/>
  <c r="EB64" i="1"/>
  <c r="EB76" i="1"/>
  <c r="EC64" i="1"/>
  <c r="EC76" i="1"/>
  <c r="ED64" i="1"/>
  <c r="ED76" i="1"/>
  <c r="EE64" i="1"/>
  <c r="EE76" i="1"/>
  <c r="EF64" i="1"/>
  <c r="EF76" i="1"/>
  <c r="EG64" i="1"/>
  <c r="EG76" i="1"/>
  <c r="EH64" i="1"/>
  <c r="EH76" i="1"/>
  <c r="EI64" i="1"/>
  <c r="EI76" i="1"/>
  <c r="EJ64" i="1"/>
  <c r="EJ76" i="1"/>
  <c r="EK64" i="1"/>
  <c r="EK76" i="1"/>
  <c r="EL64" i="1"/>
  <c r="EL76" i="1"/>
  <c r="EM64" i="1"/>
  <c r="EM76" i="1"/>
  <c r="EN64" i="1"/>
  <c r="EN76" i="1"/>
  <c r="EO64" i="1"/>
  <c r="EO76" i="1"/>
  <c r="EP64" i="1"/>
  <c r="EP76" i="1"/>
  <c r="EQ64" i="1"/>
  <c r="EQ76" i="1"/>
  <c r="ER64" i="1"/>
  <c r="ER76" i="1"/>
  <c r="ES64" i="1"/>
  <c r="ES76" i="1"/>
  <c r="ET64" i="1"/>
  <c r="ET76" i="1"/>
  <c r="EU64" i="1"/>
  <c r="EU76" i="1"/>
  <c r="EV64" i="1"/>
  <c r="EV76" i="1"/>
  <c r="EW64" i="1"/>
  <c r="EW76" i="1"/>
  <c r="EX64" i="1"/>
  <c r="EX76" i="1"/>
  <c r="EY64" i="1"/>
  <c r="EY76" i="1"/>
  <c r="EZ64" i="1"/>
  <c r="EZ76" i="1"/>
  <c r="FA64" i="1"/>
  <c r="FA76" i="1"/>
  <c r="FB64" i="1"/>
  <c r="FB76" i="1"/>
  <c r="FC64" i="1"/>
  <c r="FC76" i="1"/>
  <c r="FD64" i="1"/>
  <c r="FD76" i="1"/>
  <c r="FE64" i="1"/>
  <c r="FE76" i="1"/>
  <c r="FF64" i="1"/>
  <c r="FF76" i="1"/>
  <c r="FG64" i="1"/>
  <c r="FG76" i="1"/>
  <c r="FH64" i="1"/>
  <c r="FH76" i="1"/>
  <c r="FI64" i="1"/>
  <c r="FI76" i="1"/>
  <c r="FJ64" i="1"/>
  <c r="FJ76" i="1"/>
  <c r="FK64" i="1"/>
  <c r="FK76" i="1"/>
  <c r="FL64" i="1"/>
  <c r="FL76" i="1"/>
  <c r="FM64" i="1"/>
  <c r="FM76" i="1"/>
  <c r="FN64" i="1"/>
  <c r="FN76" i="1"/>
  <c r="FO64" i="1"/>
  <c r="FO76" i="1"/>
  <c r="FP64" i="1"/>
  <c r="FP76" i="1"/>
  <c r="FQ64" i="1"/>
  <c r="FQ76" i="1"/>
  <c r="FR64" i="1"/>
  <c r="FR76" i="1"/>
  <c r="FS64" i="1"/>
  <c r="FS76" i="1"/>
  <c r="FT64" i="1"/>
  <c r="FT76" i="1"/>
  <c r="FU64" i="1"/>
  <c r="FU76" i="1"/>
  <c r="FV64" i="1"/>
  <c r="FV76" i="1"/>
  <c r="FW64" i="1"/>
  <c r="FW76" i="1"/>
  <c r="FX64" i="1"/>
  <c r="FX76" i="1"/>
  <c r="FY64" i="1"/>
  <c r="FY76" i="1"/>
  <c r="FZ64" i="1"/>
  <c r="FZ76" i="1"/>
  <c r="GA64" i="1"/>
  <c r="GA76" i="1"/>
  <c r="GB64" i="1"/>
  <c r="GB76" i="1"/>
  <c r="GC64" i="1"/>
  <c r="GC76" i="1"/>
  <c r="GD64" i="1"/>
  <c r="GD76" i="1"/>
  <c r="GE64" i="1"/>
  <c r="GE76" i="1"/>
  <c r="GF64" i="1"/>
  <c r="GF76" i="1"/>
  <c r="GG64" i="1"/>
  <c r="GG76" i="1"/>
  <c r="GH64" i="1"/>
  <c r="GH76" i="1"/>
  <c r="GI64" i="1"/>
  <c r="GI76" i="1"/>
  <c r="GJ64" i="1"/>
  <c r="GJ76" i="1"/>
  <c r="GK64" i="1"/>
  <c r="GK76" i="1"/>
  <c r="GL64" i="1"/>
  <c r="GL76" i="1"/>
  <c r="GM64" i="1"/>
  <c r="GM76" i="1"/>
  <c r="GN64" i="1"/>
  <c r="GN76" i="1"/>
  <c r="GO64" i="1"/>
  <c r="GO76" i="1"/>
  <c r="GP64" i="1"/>
  <c r="GP76" i="1"/>
  <c r="GQ64" i="1"/>
  <c r="GQ76" i="1"/>
  <c r="GR64" i="1"/>
  <c r="GR76" i="1"/>
  <c r="GS64" i="1"/>
  <c r="GS76" i="1"/>
  <c r="GT64" i="1"/>
  <c r="GT76" i="1"/>
  <c r="GU64" i="1"/>
  <c r="GU76" i="1"/>
  <c r="GV64" i="1"/>
  <c r="GV76" i="1"/>
  <c r="GW64" i="1"/>
  <c r="GW76" i="1"/>
  <c r="GX64" i="1"/>
  <c r="GX76" i="1"/>
  <c r="GY64" i="1"/>
  <c r="GY76" i="1"/>
  <c r="GZ64" i="1"/>
  <c r="GZ76" i="1"/>
  <c r="HA64" i="1"/>
  <c r="HA76" i="1"/>
  <c r="HB64" i="1"/>
  <c r="HB76" i="1"/>
  <c r="HC64" i="1"/>
  <c r="HC76" i="1"/>
  <c r="HD64" i="1"/>
  <c r="HD76" i="1"/>
  <c r="HE64" i="1"/>
  <c r="HE76" i="1"/>
  <c r="HF64" i="1"/>
  <c r="HF76" i="1"/>
  <c r="HG64" i="1"/>
  <c r="HG76" i="1"/>
  <c r="HH64" i="1"/>
  <c r="HH76" i="1"/>
  <c r="HI64" i="1"/>
  <c r="HI76" i="1"/>
  <c r="HJ64" i="1"/>
  <c r="HJ76" i="1"/>
  <c r="HK64" i="1"/>
  <c r="HK76" i="1"/>
  <c r="HL64" i="1"/>
  <c r="HL76" i="1"/>
  <c r="HM64" i="1"/>
  <c r="HM76" i="1"/>
  <c r="HN64" i="1"/>
  <c r="HN76" i="1"/>
  <c r="HO64" i="1"/>
  <c r="HO76" i="1"/>
  <c r="HP64" i="1"/>
  <c r="HP76" i="1"/>
  <c r="HQ64" i="1"/>
  <c r="HQ76" i="1"/>
  <c r="HR64" i="1"/>
  <c r="HR76" i="1"/>
  <c r="HS64" i="1"/>
  <c r="HS76" i="1"/>
  <c r="HT64" i="1"/>
  <c r="HT76" i="1"/>
  <c r="HU64" i="1"/>
  <c r="HU76" i="1"/>
  <c r="HV64" i="1"/>
  <c r="HV76" i="1"/>
  <c r="HW64" i="1"/>
  <c r="HW76" i="1"/>
  <c r="HX64" i="1"/>
  <c r="HX76" i="1"/>
  <c r="HY64" i="1"/>
  <c r="HY76" i="1"/>
  <c r="HZ64" i="1"/>
  <c r="HZ76" i="1"/>
  <c r="IA64" i="1"/>
  <c r="IA76" i="1"/>
  <c r="IB64" i="1"/>
  <c r="IB76" i="1"/>
  <c r="IC64" i="1"/>
  <c r="IC76" i="1"/>
  <c r="ID64" i="1"/>
  <c r="ID76" i="1"/>
  <c r="IE64" i="1"/>
  <c r="IE76" i="1"/>
  <c r="IF64" i="1"/>
  <c r="IF76" i="1"/>
  <c r="IG64" i="1"/>
  <c r="IG76" i="1"/>
  <c r="IH64" i="1"/>
  <c r="IH76" i="1"/>
  <c r="II64" i="1"/>
  <c r="II76" i="1"/>
  <c r="IJ64" i="1"/>
  <c r="IJ76" i="1"/>
  <c r="IK64" i="1"/>
  <c r="IK76" i="1"/>
  <c r="IL64" i="1"/>
  <c r="IL76" i="1"/>
  <c r="IM64" i="1"/>
  <c r="IM76" i="1"/>
  <c r="IN64" i="1"/>
  <c r="IN76" i="1"/>
  <c r="IO64" i="1"/>
  <c r="IO76" i="1"/>
  <c r="IP64" i="1"/>
  <c r="IP76" i="1"/>
  <c r="IQ64" i="1"/>
  <c r="IQ76" i="1"/>
  <c r="IR64" i="1"/>
  <c r="IR76" i="1"/>
  <c r="IS64" i="1"/>
  <c r="IS76" i="1"/>
  <c r="IT64" i="1"/>
  <c r="IT76" i="1"/>
  <c r="IU64" i="1"/>
  <c r="IU76" i="1"/>
  <c r="IV64" i="1"/>
  <c r="IV76" i="1"/>
  <c r="IW64" i="1"/>
  <c r="IW76" i="1"/>
  <c r="IX64" i="1"/>
  <c r="IX76" i="1"/>
  <c r="IY64" i="1"/>
  <c r="IY76" i="1"/>
  <c r="IZ64" i="1"/>
  <c r="IZ76" i="1"/>
  <c r="JA64" i="1"/>
  <c r="JA76" i="1"/>
  <c r="JB64" i="1"/>
  <c r="JB76" i="1"/>
  <c r="JC64" i="1"/>
  <c r="JC76" i="1"/>
  <c r="JD64" i="1"/>
  <c r="JD76" i="1"/>
  <c r="JE64" i="1"/>
  <c r="JE76" i="1"/>
  <c r="JF64" i="1"/>
  <c r="JF76" i="1"/>
  <c r="JG64" i="1"/>
  <c r="JG76" i="1"/>
  <c r="JH64" i="1"/>
  <c r="JH76" i="1"/>
  <c r="JI64" i="1"/>
  <c r="JI76" i="1"/>
  <c r="JJ64" i="1"/>
  <c r="JJ76" i="1"/>
  <c r="JK64" i="1"/>
  <c r="JK76" i="1"/>
  <c r="JL64" i="1"/>
  <c r="JL76" i="1"/>
  <c r="JM64" i="1"/>
  <c r="JM76" i="1"/>
  <c r="JN64" i="1"/>
  <c r="JN76" i="1"/>
  <c r="JO64" i="1"/>
  <c r="JO76" i="1"/>
  <c r="JP64" i="1"/>
  <c r="JP76" i="1"/>
  <c r="JQ64" i="1"/>
  <c r="JQ76" i="1"/>
  <c r="JR64" i="1"/>
  <c r="JR76" i="1"/>
  <c r="JS64" i="1"/>
  <c r="JS76" i="1"/>
  <c r="JT64" i="1"/>
  <c r="JT76" i="1"/>
  <c r="JU64" i="1"/>
  <c r="JU76" i="1"/>
  <c r="JV64" i="1"/>
  <c r="JV76" i="1"/>
  <c r="JW64" i="1"/>
  <c r="JW76" i="1"/>
  <c r="JX64" i="1"/>
  <c r="JX76" i="1"/>
  <c r="JY64" i="1"/>
  <c r="JY76" i="1"/>
  <c r="JZ64" i="1"/>
  <c r="JZ76" i="1"/>
  <c r="KA64" i="1"/>
  <c r="KA76" i="1"/>
  <c r="KB64" i="1"/>
  <c r="KB76" i="1"/>
  <c r="KC64" i="1"/>
  <c r="KC76" i="1"/>
  <c r="KD64" i="1"/>
  <c r="KD76" i="1"/>
  <c r="KE64" i="1"/>
  <c r="KE76" i="1"/>
  <c r="KF64" i="1"/>
  <c r="KF76" i="1"/>
  <c r="KG64" i="1"/>
  <c r="KG76" i="1"/>
  <c r="KH64" i="1"/>
  <c r="KH76" i="1"/>
  <c r="KI64" i="1"/>
  <c r="KI76" i="1"/>
  <c r="KJ64" i="1"/>
  <c r="KJ76" i="1"/>
  <c r="KK64" i="1"/>
  <c r="KK76" i="1"/>
  <c r="KL64" i="1"/>
  <c r="KL76" i="1"/>
  <c r="KM64" i="1"/>
  <c r="KM76" i="1"/>
  <c r="KN64" i="1"/>
  <c r="KN76" i="1"/>
  <c r="KO64" i="1"/>
  <c r="KO76" i="1"/>
  <c r="KP64" i="1"/>
  <c r="KP76" i="1"/>
  <c r="KQ64" i="1"/>
  <c r="KQ76" i="1"/>
  <c r="KR64" i="1"/>
  <c r="KR76" i="1"/>
  <c r="KS64" i="1"/>
  <c r="KS76" i="1"/>
  <c r="KT64" i="1"/>
  <c r="KT76" i="1"/>
  <c r="KU64" i="1"/>
  <c r="KU76" i="1"/>
  <c r="KV64" i="1"/>
  <c r="KV76" i="1"/>
  <c r="KW64" i="1"/>
  <c r="KW76" i="1"/>
  <c r="KX64" i="1"/>
  <c r="KX76" i="1"/>
  <c r="KY64" i="1"/>
  <c r="KY76" i="1"/>
  <c r="KZ64" i="1"/>
  <c r="KZ76" i="1"/>
  <c r="LA64" i="1"/>
  <c r="LA76" i="1"/>
  <c r="LB64" i="1"/>
  <c r="LB76" i="1"/>
  <c r="LC64" i="1"/>
  <c r="LC76" i="1"/>
  <c r="LD64" i="1"/>
  <c r="LD76" i="1"/>
  <c r="LE64" i="1"/>
  <c r="LE76" i="1"/>
  <c r="LF64" i="1"/>
  <c r="LF76" i="1"/>
  <c r="LG64" i="1"/>
  <c r="LG76" i="1"/>
  <c r="LH64" i="1"/>
  <c r="LH76" i="1"/>
  <c r="LI64" i="1"/>
  <c r="LI76" i="1"/>
  <c r="LJ64" i="1"/>
  <c r="LJ76" i="1"/>
  <c r="LK64" i="1"/>
  <c r="LK76" i="1"/>
  <c r="LL64" i="1"/>
  <c r="LL76" i="1"/>
  <c r="LM64" i="1"/>
  <c r="LM76" i="1"/>
  <c r="LN64" i="1"/>
  <c r="LN76" i="1"/>
  <c r="LO64" i="1"/>
  <c r="LO76" i="1"/>
  <c r="LP64" i="1"/>
  <c r="LP76" i="1"/>
  <c r="LQ64" i="1"/>
  <c r="LQ76" i="1"/>
  <c r="LR64" i="1"/>
  <c r="LR76" i="1"/>
  <c r="LS64" i="1"/>
  <c r="LS76" i="1"/>
  <c r="LT64" i="1"/>
  <c r="LT76" i="1"/>
  <c r="LU64" i="1"/>
  <c r="LU76" i="1"/>
  <c r="LV64" i="1"/>
  <c r="LV76" i="1"/>
  <c r="LW64" i="1"/>
  <c r="LW76" i="1"/>
  <c r="LX64" i="1"/>
  <c r="LX76" i="1"/>
  <c r="LY64" i="1"/>
  <c r="LY76" i="1"/>
  <c r="LZ64" i="1"/>
  <c r="LZ76" i="1"/>
  <c r="MA64" i="1"/>
  <c r="MA76" i="1"/>
  <c r="MB64" i="1"/>
  <c r="MB76" i="1"/>
  <c r="MC64" i="1"/>
  <c r="MC76" i="1"/>
  <c r="MD64" i="1"/>
  <c r="MD76" i="1"/>
  <c r="ME64" i="1"/>
  <c r="ME76" i="1"/>
  <c r="MF64" i="1"/>
  <c r="MF76" i="1"/>
  <c r="MG64" i="1"/>
  <c r="MG76" i="1"/>
  <c r="MH64" i="1"/>
  <c r="MH76" i="1"/>
  <c r="MI64" i="1"/>
  <c r="MI76" i="1"/>
  <c r="MJ64" i="1"/>
  <c r="MJ76" i="1"/>
  <c r="MK64" i="1"/>
  <c r="MK76" i="1"/>
  <c r="ML64" i="1"/>
  <c r="ML76" i="1"/>
  <c r="MM64" i="1"/>
  <c r="MM76" i="1"/>
  <c r="MN64" i="1"/>
  <c r="MN76" i="1"/>
  <c r="MO64" i="1"/>
  <c r="MO76" i="1"/>
  <c r="MP64" i="1"/>
  <c r="MP76" i="1"/>
  <c r="MQ64" i="1"/>
  <c r="MQ76" i="1"/>
  <c r="MR64" i="1"/>
  <c r="MR76" i="1"/>
  <c r="MS64" i="1"/>
  <c r="MS76" i="1"/>
  <c r="MT64" i="1"/>
  <c r="MT76" i="1"/>
  <c r="MU64" i="1"/>
  <c r="MU76" i="1"/>
  <c r="MV64" i="1"/>
  <c r="MV76" i="1"/>
  <c r="MW64" i="1"/>
  <c r="MW76" i="1"/>
  <c r="MX64" i="1"/>
  <c r="MX76" i="1"/>
  <c r="MY64" i="1"/>
  <c r="MY76" i="1"/>
  <c r="MZ64" i="1"/>
  <c r="MZ76" i="1"/>
  <c r="NA64" i="1"/>
  <c r="NA76" i="1"/>
  <c r="NB64" i="1"/>
  <c r="NB76" i="1"/>
  <c r="NC64" i="1"/>
  <c r="NC76" i="1"/>
  <c r="ND64" i="1"/>
  <c r="ND76" i="1"/>
  <c r="NE64" i="1"/>
  <c r="NE76" i="1"/>
  <c r="NF64" i="1"/>
  <c r="NF76" i="1"/>
  <c r="NG64" i="1"/>
  <c r="NG76" i="1"/>
  <c r="NH64" i="1"/>
  <c r="NH76" i="1"/>
  <c r="NI64" i="1"/>
  <c r="NI76" i="1"/>
  <c r="NJ64" i="1"/>
  <c r="NJ76" i="1"/>
  <c r="NK64" i="1"/>
  <c r="NK76" i="1"/>
  <c r="NL64" i="1"/>
  <c r="NL76" i="1"/>
  <c r="NM64" i="1"/>
  <c r="NM76" i="1"/>
  <c r="NN64" i="1"/>
  <c r="NN76" i="1"/>
  <c r="NO64" i="1"/>
  <c r="NO76" i="1"/>
  <c r="NP64" i="1"/>
  <c r="NP76" i="1"/>
  <c r="NQ64" i="1"/>
  <c r="NQ76" i="1"/>
  <c r="NR64" i="1"/>
  <c r="NR76" i="1"/>
  <c r="NS64" i="1"/>
  <c r="NS76" i="1"/>
  <c r="NT64" i="1"/>
  <c r="NT76" i="1"/>
  <c r="NU64" i="1"/>
  <c r="NU76" i="1"/>
  <c r="NV64" i="1"/>
  <c r="NV76" i="1"/>
  <c r="NW64" i="1"/>
  <c r="NW76" i="1"/>
  <c r="NX64" i="1"/>
  <c r="NX76" i="1"/>
  <c r="NY64" i="1"/>
  <c r="NY76" i="1"/>
  <c r="NZ64" i="1"/>
  <c r="NZ76" i="1"/>
  <c r="OA64" i="1"/>
  <c r="OA76" i="1"/>
  <c r="OB64" i="1"/>
  <c r="OB76" i="1"/>
  <c r="OC64" i="1"/>
  <c r="OC76" i="1"/>
  <c r="OD64" i="1"/>
  <c r="OD76" i="1"/>
  <c r="OE64" i="1"/>
  <c r="OE76" i="1"/>
  <c r="OF64" i="1"/>
  <c r="OF76" i="1"/>
  <c r="OG64" i="1"/>
  <c r="OG76" i="1"/>
  <c r="OH64" i="1"/>
  <c r="OH76" i="1"/>
  <c r="OI64" i="1"/>
  <c r="OI76" i="1"/>
  <c r="OJ64" i="1"/>
  <c r="OJ76" i="1"/>
  <c r="OK64" i="1"/>
  <c r="OK76" i="1"/>
  <c r="OL64" i="1"/>
  <c r="OL76" i="1"/>
  <c r="OM64" i="1"/>
  <c r="OM76" i="1"/>
  <c r="ON64" i="1"/>
  <c r="ON76" i="1"/>
  <c r="OO64" i="1"/>
  <c r="OO76" i="1"/>
  <c r="OP64" i="1"/>
  <c r="OP76" i="1"/>
  <c r="OQ64" i="1"/>
  <c r="OQ76" i="1"/>
  <c r="OR64" i="1"/>
  <c r="OR76" i="1"/>
  <c r="OS64" i="1"/>
  <c r="OS76" i="1"/>
  <c r="OT64" i="1"/>
  <c r="OT76" i="1"/>
  <c r="OU64" i="1"/>
  <c r="OU76" i="1"/>
  <c r="OV64" i="1"/>
  <c r="OV76" i="1"/>
  <c r="OW64" i="1"/>
  <c r="OW76" i="1"/>
  <c r="OX64" i="1"/>
  <c r="OX76" i="1"/>
  <c r="OY64" i="1"/>
  <c r="OY76" i="1"/>
  <c r="OZ64" i="1"/>
  <c r="OZ76" i="1"/>
  <c r="PA64" i="1"/>
  <c r="PA76" i="1"/>
  <c r="PB64" i="1"/>
  <c r="PB76" i="1"/>
  <c r="PC64" i="1"/>
  <c r="PC76" i="1"/>
  <c r="PD64" i="1"/>
  <c r="PD76" i="1"/>
  <c r="PE64" i="1"/>
  <c r="PE76" i="1"/>
  <c r="PF64" i="1"/>
  <c r="PF76" i="1"/>
  <c r="PG64" i="1"/>
  <c r="PG76" i="1"/>
  <c r="PH64" i="1"/>
  <c r="PH76" i="1"/>
  <c r="PI64" i="1"/>
  <c r="PI76" i="1"/>
  <c r="PJ64" i="1"/>
  <c r="PJ76" i="1"/>
  <c r="PK64" i="1"/>
  <c r="PK76" i="1"/>
  <c r="PL64" i="1"/>
  <c r="PL76" i="1"/>
  <c r="PM64" i="1"/>
  <c r="PM76" i="1"/>
  <c r="PN64" i="1"/>
  <c r="PN76" i="1"/>
  <c r="PO64" i="1"/>
  <c r="PO76" i="1"/>
  <c r="PP64" i="1"/>
  <c r="PP76" i="1"/>
  <c r="PQ64" i="1"/>
  <c r="PQ76" i="1"/>
  <c r="PR64" i="1"/>
  <c r="PR76" i="1"/>
  <c r="PS64" i="1"/>
  <c r="PS76" i="1"/>
  <c r="PT64" i="1"/>
  <c r="PT76" i="1"/>
  <c r="PU64" i="1"/>
  <c r="PU76" i="1"/>
  <c r="PV64" i="1"/>
  <c r="PV76" i="1"/>
  <c r="PW64" i="1"/>
  <c r="PW76" i="1"/>
  <c r="PX64" i="1"/>
  <c r="PX76" i="1"/>
  <c r="PY64" i="1"/>
  <c r="PY76" i="1"/>
  <c r="PZ64" i="1"/>
  <c r="PZ76" i="1"/>
  <c r="QA64" i="1"/>
  <c r="QA76" i="1"/>
  <c r="QB64" i="1"/>
  <c r="QB76" i="1"/>
  <c r="QC64" i="1"/>
  <c r="QC76" i="1"/>
  <c r="QD64" i="1"/>
  <c r="QD76" i="1"/>
  <c r="QE64" i="1"/>
  <c r="QE76" i="1"/>
  <c r="QF64" i="1"/>
  <c r="QF76" i="1"/>
  <c r="QG64" i="1"/>
  <c r="QG76" i="1"/>
  <c r="QH64" i="1"/>
  <c r="QH76" i="1"/>
  <c r="QI64" i="1"/>
  <c r="QI76" i="1"/>
  <c r="QJ64" i="1"/>
  <c r="QJ76" i="1"/>
  <c r="QK64" i="1"/>
  <c r="QK76" i="1"/>
  <c r="QL64" i="1"/>
  <c r="QL76" i="1"/>
  <c r="QM64" i="1"/>
  <c r="QM76" i="1"/>
  <c r="QN64" i="1"/>
  <c r="QN76" i="1"/>
  <c r="QO64" i="1"/>
  <c r="QO76" i="1"/>
  <c r="QP64" i="1"/>
  <c r="QP76" i="1"/>
  <c r="QQ64" i="1"/>
  <c r="QQ76" i="1"/>
  <c r="QR64" i="1"/>
  <c r="QR76" i="1"/>
  <c r="QS64" i="1"/>
  <c r="QS76" i="1"/>
  <c r="QT64" i="1"/>
  <c r="QT76" i="1"/>
  <c r="QU64" i="1"/>
  <c r="QU76" i="1"/>
  <c r="QV64" i="1"/>
  <c r="QV76" i="1"/>
  <c r="QW64" i="1"/>
  <c r="QW76" i="1"/>
  <c r="QX64" i="1"/>
  <c r="QX76" i="1"/>
  <c r="QY64" i="1"/>
  <c r="QY76" i="1"/>
  <c r="QZ64" i="1"/>
  <c r="QZ76" i="1"/>
  <c r="RA64" i="1"/>
  <c r="RA76" i="1"/>
  <c r="RB64" i="1"/>
  <c r="RB76" i="1"/>
  <c r="RC64" i="1"/>
  <c r="RC76" i="1"/>
  <c r="RD64" i="1"/>
  <c r="RD76" i="1"/>
  <c r="RE64" i="1"/>
  <c r="RE76" i="1"/>
  <c r="RF64" i="1"/>
  <c r="RF76" i="1"/>
  <c r="RG64" i="1"/>
  <c r="RG76" i="1"/>
  <c r="RH64" i="1"/>
  <c r="RH76" i="1"/>
  <c r="RI64" i="1"/>
  <c r="RI76" i="1"/>
  <c r="RJ64" i="1"/>
  <c r="RJ76" i="1"/>
  <c r="RK64" i="1"/>
  <c r="RK76" i="1"/>
  <c r="RL64" i="1"/>
  <c r="RL76" i="1"/>
  <c r="RM64" i="1"/>
  <c r="RM76" i="1"/>
  <c r="RN64" i="1"/>
  <c r="RN76" i="1"/>
  <c r="RO64" i="1"/>
  <c r="RO76" i="1"/>
  <c r="RP64" i="1"/>
  <c r="RP76" i="1"/>
  <c r="RQ64" i="1"/>
  <c r="RQ76" i="1"/>
  <c r="RR64" i="1"/>
  <c r="RR76" i="1"/>
  <c r="RS64" i="1"/>
  <c r="RS76" i="1"/>
  <c r="RT64" i="1"/>
  <c r="RT76" i="1"/>
  <c r="RU64" i="1"/>
  <c r="RU76" i="1"/>
  <c r="RV64" i="1"/>
  <c r="RV76" i="1"/>
  <c r="RW64" i="1"/>
  <c r="RW76" i="1"/>
  <c r="RX64" i="1"/>
  <c r="RX76" i="1"/>
  <c r="RY64" i="1"/>
  <c r="RY76" i="1"/>
  <c r="RZ64" i="1"/>
  <c r="RZ76" i="1"/>
  <c r="SA64" i="1"/>
  <c r="SA76" i="1"/>
  <c r="SB64" i="1"/>
  <c r="SB76" i="1"/>
  <c r="SC64" i="1"/>
  <c r="SC76" i="1"/>
  <c r="SD64" i="1"/>
  <c r="SD76" i="1"/>
  <c r="SE64" i="1"/>
  <c r="SE76" i="1"/>
  <c r="SF64" i="1"/>
  <c r="SF76" i="1"/>
  <c r="SG64" i="1"/>
  <c r="SG76" i="1"/>
  <c r="SH64" i="1"/>
  <c r="SH76" i="1"/>
  <c r="SI64" i="1"/>
  <c r="SI76" i="1"/>
  <c r="SJ64" i="1"/>
  <c r="SJ76" i="1"/>
  <c r="SK64" i="1"/>
  <c r="SK76" i="1"/>
  <c r="SL64" i="1"/>
  <c r="SL76" i="1"/>
  <c r="SM64" i="1"/>
  <c r="SM76" i="1"/>
  <c r="SN64" i="1"/>
  <c r="SN76" i="1"/>
  <c r="SO64" i="1"/>
  <c r="SO76" i="1"/>
  <c r="SP64" i="1"/>
  <c r="SP76" i="1"/>
  <c r="SQ64" i="1"/>
  <c r="SQ76" i="1"/>
  <c r="SR64" i="1"/>
  <c r="SR76" i="1"/>
  <c r="SS64" i="1"/>
  <c r="SS76" i="1"/>
  <c r="ST64" i="1"/>
  <c r="ST76" i="1"/>
  <c r="SU64" i="1"/>
  <c r="SU76" i="1"/>
  <c r="SV64" i="1"/>
  <c r="SV76" i="1"/>
  <c r="SW64" i="1"/>
  <c r="SW76" i="1"/>
  <c r="SX64" i="1"/>
  <c r="SX76" i="1"/>
  <c r="SY64" i="1"/>
  <c r="SY76" i="1"/>
  <c r="SZ64" i="1"/>
  <c r="SZ76" i="1"/>
  <c r="TA64" i="1"/>
  <c r="TA76" i="1"/>
  <c r="TB64" i="1"/>
  <c r="TB76" i="1"/>
  <c r="TC64" i="1"/>
  <c r="TC76" i="1"/>
  <c r="TD64" i="1"/>
  <c r="TD76" i="1"/>
  <c r="TE64" i="1"/>
  <c r="TE76" i="1"/>
  <c r="TF64" i="1"/>
  <c r="TF76" i="1"/>
  <c r="TG64" i="1"/>
  <c r="TG76" i="1"/>
  <c r="TH64" i="1"/>
  <c r="TH76" i="1"/>
  <c r="TI64" i="1"/>
  <c r="TI76" i="1"/>
  <c r="TJ64" i="1"/>
  <c r="TJ76" i="1"/>
  <c r="TK64" i="1"/>
  <c r="TK76" i="1"/>
  <c r="TL64" i="1"/>
  <c r="TL76" i="1"/>
  <c r="TM64" i="1"/>
  <c r="TM76" i="1"/>
  <c r="TN64" i="1"/>
  <c r="TN76" i="1"/>
  <c r="TO64" i="1"/>
  <c r="TO76" i="1"/>
  <c r="TP64" i="1"/>
  <c r="TP76" i="1"/>
  <c r="TQ64" i="1"/>
  <c r="TQ76" i="1"/>
  <c r="TR64" i="1"/>
  <c r="TR76" i="1"/>
  <c r="TS64" i="1"/>
  <c r="TS76" i="1"/>
  <c r="TT64" i="1"/>
  <c r="TT76" i="1"/>
  <c r="TU64" i="1"/>
  <c r="TU76" i="1"/>
  <c r="TV64" i="1"/>
  <c r="TV76" i="1"/>
  <c r="TW64" i="1"/>
  <c r="TW76" i="1"/>
  <c r="TX64" i="1"/>
  <c r="TX76" i="1"/>
  <c r="TY64" i="1"/>
  <c r="TY76" i="1"/>
  <c r="TZ64" i="1"/>
  <c r="TZ76" i="1"/>
  <c r="UA64" i="1"/>
  <c r="UA76" i="1"/>
  <c r="UB64" i="1"/>
  <c r="UB76" i="1"/>
  <c r="UC64" i="1"/>
  <c r="UC76" i="1"/>
  <c r="UD64" i="1"/>
  <c r="UD76" i="1"/>
  <c r="UE64" i="1"/>
  <c r="UE76" i="1"/>
  <c r="UF64" i="1"/>
  <c r="UF76" i="1"/>
  <c r="UG64" i="1"/>
  <c r="UG76" i="1"/>
  <c r="UH64" i="1"/>
  <c r="UH76" i="1"/>
  <c r="UI64" i="1"/>
  <c r="UI76" i="1"/>
  <c r="UJ64" i="1"/>
  <c r="UJ76" i="1"/>
  <c r="UK64" i="1"/>
  <c r="UK76" i="1"/>
  <c r="UL64" i="1"/>
  <c r="UL76" i="1"/>
  <c r="UM64" i="1"/>
  <c r="UM76" i="1"/>
  <c r="UN64" i="1"/>
  <c r="UN76" i="1"/>
  <c r="UO64" i="1"/>
  <c r="UO76" i="1"/>
  <c r="UP64" i="1"/>
  <c r="UP76" i="1"/>
  <c r="UQ64" i="1"/>
  <c r="UQ76" i="1"/>
  <c r="UR64" i="1"/>
  <c r="UR76" i="1"/>
  <c r="US64" i="1"/>
  <c r="US76" i="1"/>
  <c r="UT64" i="1"/>
  <c r="UT76" i="1"/>
  <c r="UU64" i="1"/>
  <c r="UU76" i="1"/>
  <c r="UV64" i="1"/>
  <c r="UV76" i="1"/>
  <c r="UW64" i="1"/>
  <c r="UW76" i="1"/>
  <c r="UX64" i="1"/>
  <c r="UX76" i="1"/>
  <c r="UY64" i="1"/>
  <c r="UY76" i="1"/>
  <c r="UZ64" i="1"/>
  <c r="UZ76" i="1"/>
  <c r="VA64" i="1"/>
  <c r="VA76" i="1"/>
  <c r="VB64" i="1"/>
  <c r="VB76" i="1"/>
  <c r="VC64" i="1"/>
  <c r="VC76" i="1"/>
  <c r="VD64" i="1"/>
  <c r="VD76" i="1"/>
  <c r="VE64" i="1"/>
  <c r="VE76" i="1"/>
  <c r="VF64" i="1"/>
  <c r="VF76" i="1"/>
  <c r="VG64" i="1"/>
  <c r="VG76" i="1"/>
  <c r="VH64" i="1"/>
  <c r="VH76" i="1"/>
  <c r="VI64" i="1"/>
  <c r="VI76" i="1"/>
  <c r="VJ64" i="1"/>
  <c r="VJ76" i="1"/>
  <c r="VK64" i="1"/>
  <c r="VK76" i="1"/>
  <c r="VL64" i="1"/>
  <c r="VL76" i="1"/>
  <c r="VM64" i="1"/>
  <c r="VM76" i="1"/>
  <c r="VN64" i="1"/>
  <c r="VN76" i="1"/>
  <c r="VO64" i="1"/>
  <c r="VO76" i="1"/>
  <c r="VP64" i="1"/>
  <c r="VP76" i="1"/>
  <c r="VQ64" i="1"/>
  <c r="VQ76" i="1"/>
  <c r="VR64" i="1"/>
  <c r="VR76" i="1"/>
  <c r="VS64" i="1"/>
  <c r="VS76" i="1"/>
  <c r="VT64" i="1"/>
  <c r="VT76" i="1"/>
  <c r="VU64" i="1"/>
  <c r="VU76" i="1"/>
  <c r="VV64" i="1"/>
  <c r="VV76" i="1"/>
  <c r="VW64" i="1"/>
  <c r="VW76" i="1"/>
  <c r="VX64" i="1"/>
  <c r="VX76" i="1"/>
  <c r="VY64" i="1"/>
  <c r="VY76" i="1"/>
  <c r="VZ64" i="1"/>
  <c r="VZ76" i="1"/>
  <c r="WA64" i="1"/>
  <c r="WA76" i="1"/>
  <c r="WB64" i="1"/>
  <c r="WB76" i="1"/>
  <c r="WC64" i="1"/>
  <c r="WC76" i="1"/>
  <c r="WD64" i="1"/>
  <c r="WD76" i="1"/>
  <c r="WE64" i="1"/>
  <c r="WE76" i="1"/>
  <c r="WF64" i="1"/>
  <c r="WF76" i="1"/>
  <c r="WG64" i="1"/>
  <c r="WG76" i="1"/>
  <c r="WH64" i="1"/>
  <c r="WH76" i="1"/>
  <c r="WI64" i="1"/>
  <c r="WI76" i="1"/>
  <c r="WJ64" i="1"/>
  <c r="WJ76" i="1"/>
  <c r="WK64" i="1"/>
  <c r="WK76" i="1"/>
  <c r="WL64" i="1"/>
  <c r="WL76" i="1"/>
  <c r="WM64" i="1"/>
  <c r="WM76" i="1"/>
  <c r="WN64" i="1"/>
  <c r="WN76" i="1"/>
  <c r="WO64" i="1"/>
  <c r="WO76" i="1"/>
  <c r="WP64" i="1"/>
  <c r="WP76" i="1"/>
  <c r="WQ64" i="1"/>
  <c r="WQ76" i="1"/>
  <c r="WR64" i="1"/>
  <c r="WR76" i="1"/>
  <c r="WS64" i="1"/>
  <c r="WS76" i="1"/>
  <c r="WT64" i="1"/>
  <c r="WT76" i="1"/>
  <c r="WU64" i="1"/>
  <c r="WU76" i="1"/>
  <c r="WV64" i="1"/>
  <c r="WV76" i="1"/>
  <c r="WW64" i="1"/>
  <c r="WW76" i="1"/>
  <c r="WX64" i="1"/>
  <c r="WX76" i="1"/>
  <c r="WY64" i="1"/>
  <c r="WY76" i="1"/>
  <c r="WZ64" i="1"/>
  <c r="WZ76" i="1"/>
  <c r="XA64" i="1"/>
  <c r="XA76" i="1"/>
  <c r="XB64" i="1"/>
  <c r="XB76" i="1"/>
  <c r="XC64" i="1"/>
  <c r="XC76" i="1"/>
  <c r="XD64" i="1"/>
  <c r="XD76" i="1"/>
  <c r="XE64" i="1"/>
  <c r="XE76" i="1"/>
  <c r="XF64" i="1"/>
  <c r="XF76" i="1"/>
  <c r="XG64" i="1"/>
  <c r="XG76" i="1"/>
  <c r="XH64" i="1"/>
  <c r="XH76" i="1"/>
  <c r="XI64" i="1"/>
  <c r="XI76" i="1"/>
  <c r="XJ64" i="1"/>
  <c r="XJ76" i="1"/>
  <c r="XK64" i="1"/>
  <c r="XK76" i="1"/>
  <c r="XL64" i="1"/>
  <c r="XL76" i="1"/>
  <c r="XM64" i="1"/>
  <c r="XM76" i="1"/>
  <c r="XN64" i="1"/>
  <c r="XN76" i="1"/>
  <c r="XO64" i="1"/>
  <c r="XO76" i="1"/>
  <c r="XP64" i="1"/>
  <c r="XP76" i="1"/>
  <c r="XQ64" i="1"/>
  <c r="XQ76" i="1"/>
  <c r="XR64" i="1"/>
  <c r="XR76" i="1"/>
  <c r="XS64" i="1"/>
  <c r="XS76" i="1"/>
  <c r="XT64" i="1"/>
  <c r="XT76" i="1"/>
  <c r="XU64" i="1"/>
  <c r="XU76" i="1"/>
  <c r="XV64" i="1"/>
  <c r="XV76" i="1"/>
  <c r="XW64" i="1"/>
  <c r="XW76" i="1"/>
  <c r="XX64" i="1"/>
  <c r="XX76" i="1"/>
  <c r="XY64" i="1"/>
  <c r="XY76" i="1"/>
  <c r="XZ64" i="1"/>
  <c r="XZ76" i="1"/>
  <c r="YA64" i="1"/>
  <c r="YA76" i="1"/>
  <c r="YB64" i="1"/>
  <c r="YB76" i="1"/>
  <c r="YC64" i="1"/>
  <c r="YC76" i="1"/>
  <c r="YD64" i="1"/>
  <c r="YD76" i="1"/>
  <c r="YE64" i="1"/>
  <c r="YE76" i="1"/>
  <c r="YF64" i="1"/>
  <c r="YF76" i="1"/>
  <c r="YG64" i="1"/>
  <c r="YG76" i="1"/>
  <c r="YH64" i="1"/>
  <c r="YH76" i="1"/>
  <c r="YI64" i="1"/>
  <c r="YI76" i="1"/>
  <c r="YJ64" i="1"/>
  <c r="YJ76" i="1"/>
  <c r="YK64" i="1"/>
  <c r="YK76" i="1"/>
  <c r="YL64" i="1"/>
  <c r="YL76" i="1"/>
  <c r="YM64" i="1"/>
  <c r="YM76" i="1"/>
  <c r="YN64" i="1"/>
  <c r="YN76" i="1"/>
  <c r="YO64" i="1"/>
  <c r="YO76" i="1"/>
  <c r="YP64" i="1"/>
  <c r="YP76" i="1"/>
  <c r="YQ64" i="1"/>
  <c r="YQ76" i="1"/>
  <c r="YR64" i="1"/>
  <c r="YR76" i="1"/>
  <c r="YS64" i="1"/>
  <c r="YS76" i="1"/>
  <c r="YT64" i="1"/>
  <c r="YT76" i="1"/>
  <c r="YU64" i="1"/>
  <c r="YU76" i="1"/>
  <c r="YV64" i="1"/>
  <c r="YV76" i="1"/>
  <c r="YW64" i="1"/>
  <c r="YW76" i="1"/>
  <c r="YX64" i="1"/>
  <c r="YX76" i="1"/>
  <c r="YY64" i="1"/>
  <c r="YY76" i="1"/>
  <c r="YZ64" i="1"/>
  <c r="YZ76" i="1"/>
  <c r="ZA64" i="1"/>
  <c r="ZA76" i="1"/>
  <c r="ZB64" i="1"/>
  <c r="ZB76" i="1"/>
  <c r="ZC64" i="1"/>
  <c r="ZC76" i="1"/>
  <c r="ZD64" i="1"/>
  <c r="ZD76" i="1"/>
  <c r="ZE64" i="1"/>
  <c r="ZE76" i="1"/>
  <c r="ZF64" i="1"/>
  <c r="ZF76" i="1"/>
  <c r="ZG64" i="1"/>
  <c r="ZG76" i="1"/>
  <c r="ZH64" i="1"/>
  <c r="ZH76" i="1"/>
  <c r="ZI64" i="1"/>
  <c r="ZI76" i="1"/>
  <c r="ZJ64" i="1"/>
  <c r="ZJ76" i="1"/>
  <c r="ZK64" i="1"/>
  <c r="ZK76" i="1"/>
  <c r="ZL64" i="1"/>
  <c r="ZL76" i="1"/>
  <c r="ZM64" i="1"/>
  <c r="ZM76" i="1"/>
  <c r="ZN64" i="1"/>
  <c r="ZN76" i="1"/>
  <c r="ZO64" i="1"/>
  <c r="ZO76" i="1"/>
  <c r="ZP64" i="1"/>
  <c r="ZP76" i="1"/>
  <c r="ZQ64" i="1"/>
  <c r="ZQ76" i="1"/>
  <c r="ZR64" i="1"/>
  <c r="ZR76" i="1"/>
  <c r="ZS64" i="1"/>
  <c r="ZS76" i="1"/>
  <c r="ZT64" i="1"/>
  <c r="ZT76" i="1"/>
  <c r="ZU64" i="1"/>
  <c r="ZU76" i="1"/>
  <c r="ZV64" i="1"/>
  <c r="ZV76" i="1"/>
  <c r="ZW64" i="1"/>
  <c r="ZW76" i="1"/>
  <c r="ZX64" i="1"/>
  <c r="ZX76" i="1"/>
  <c r="ZY64" i="1"/>
  <c r="ZY76" i="1"/>
  <c r="ZZ64" i="1"/>
  <c r="ZZ76" i="1"/>
  <c r="AAA64" i="1"/>
  <c r="AAA76" i="1"/>
  <c r="AAB64" i="1"/>
  <c r="AAB76" i="1"/>
  <c r="AAC64" i="1"/>
  <c r="AAC76" i="1"/>
  <c r="AAD64" i="1"/>
  <c r="AAD76" i="1"/>
  <c r="AAE64" i="1"/>
  <c r="AAE76" i="1"/>
  <c r="AAF64" i="1"/>
  <c r="AAF76" i="1"/>
  <c r="AAG64" i="1"/>
  <c r="AAG76" i="1"/>
  <c r="AAH64" i="1"/>
  <c r="AAH76" i="1"/>
  <c r="AAI64" i="1"/>
  <c r="AAI76" i="1"/>
  <c r="AAJ64" i="1"/>
  <c r="AAJ76" i="1"/>
  <c r="AAK64" i="1"/>
  <c r="AAK76" i="1"/>
  <c r="AAL64" i="1"/>
  <c r="AAL76" i="1"/>
  <c r="AAM64" i="1"/>
  <c r="AAM76" i="1"/>
  <c r="AAN64" i="1"/>
  <c r="AAN76" i="1"/>
  <c r="AAO64" i="1"/>
  <c r="AAO76" i="1"/>
  <c r="AAP64" i="1"/>
  <c r="AAP76" i="1"/>
  <c r="AAQ64" i="1"/>
  <c r="AAQ76" i="1"/>
  <c r="AAR64" i="1"/>
  <c r="AAR76" i="1"/>
  <c r="AAS64" i="1"/>
  <c r="AAS76" i="1"/>
  <c r="AAT64" i="1"/>
  <c r="AAT76" i="1"/>
  <c r="AAU64" i="1"/>
  <c r="AAU76" i="1"/>
  <c r="AAV64" i="1"/>
  <c r="AAV76" i="1"/>
  <c r="AAW64" i="1"/>
  <c r="AAW76" i="1"/>
  <c r="AAX64" i="1"/>
  <c r="AAX76" i="1"/>
  <c r="AAY64" i="1"/>
  <c r="AAY76" i="1"/>
  <c r="AAZ64" i="1"/>
  <c r="AAZ76" i="1"/>
  <c r="ABA64" i="1"/>
  <c r="ABA76" i="1"/>
  <c r="ABB64" i="1"/>
  <c r="ABB76" i="1"/>
  <c r="ABC64" i="1"/>
  <c r="ABC76" i="1"/>
  <c r="ABD64" i="1"/>
  <c r="ABD76" i="1"/>
  <c r="ABE64" i="1"/>
  <c r="ABE76" i="1"/>
  <c r="ABF64" i="1"/>
  <c r="ABF76" i="1"/>
  <c r="ABG64" i="1"/>
  <c r="ABG76" i="1"/>
  <c r="ABH64" i="1"/>
  <c r="ABH76" i="1"/>
  <c r="ABI64" i="1"/>
  <c r="ABI76" i="1"/>
  <c r="ABJ64" i="1"/>
  <c r="ABJ76" i="1"/>
  <c r="ABK64" i="1"/>
  <c r="ABK76" i="1"/>
  <c r="ABL64" i="1"/>
  <c r="ABL76" i="1"/>
  <c r="ABM64" i="1"/>
  <c r="ABM76" i="1"/>
  <c r="ABN64" i="1"/>
  <c r="ABN76" i="1"/>
  <c r="ABO64" i="1"/>
  <c r="ABO76" i="1"/>
  <c r="ABP64" i="1"/>
  <c r="ABP76" i="1"/>
  <c r="ABQ64" i="1"/>
  <c r="ABQ76" i="1"/>
  <c r="ABR64" i="1"/>
  <c r="ABR76" i="1"/>
  <c r="ABS64" i="1"/>
  <c r="ABS76" i="1"/>
  <c r="ABT64" i="1"/>
  <c r="ABT76" i="1"/>
  <c r="ABU64" i="1"/>
  <c r="ABU76" i="1"/>
  <c r="ABV64" i="1"/>
  <c r="ABV76" i="1"/>
  <c r="ABW64" i="1"/>
  <c r="ABW76" i="1"/>
  <c r="ABX64" i="1"/>
  <c r="ABX76" i="1"/>
  <c r="ABY64" i="1"/>
  <c r="ABY76" i="1"/>
  <c r="ABZ64" i="1"/>
  <c r="ABZ76" i="1"/>
  <c r="ACA64" i="1"/>
  <c r="ACA76" i="1"/>
  <c r="ACB64" i="1"/>
  <c r="ACB76" i="1"/>
  <c r="ACC64" i="1"/>
  <c r="ACC76" i="1"/>
  <c r="ACD64" i="1"/>
  <c r="ACD76" i="1"/>
  <c r="ACE64" i="1"/>
  <c r="ACE76" i="1"/>
  <c r="ACF64" i="1"/>
  <c r="ACF76" i="1"/>
  <c r="ACG64" i="1"/>
  <c r="ACG76" i="1"/>
  <c r="ACH64" i="1"/>
  <c r="ACH76" i="1"/>
  <c r="ACI64" i="1"/>
  <c r="ACI76" i="1"/>
  <c r="ACJ64" i="1"/>
  <c r="ACJ76" i="1"/>
  <c r="ACK64" i="1"/>
  <c r="ACK76" i="1"/>
  <c r="ACL64" i="1"/>
  <c r="ACL76" i="1"/>
  <c r="ACM64" i="1"/>
  <c r="ACM76" i="1"/>
  <c r="ACN64" i="1"/>
  <c r="ACN76" i="1"/>
  <c r="ACO64" i="1"/>
  <c r="ACO76" i="1"/>
  <c r="ACP64" i="1"/>
  <c r="ACP76" i="1"/>
  <c r="ACQ64" i="1"/>
  <c r="ACQ76" i="1"/>
  <c r="ACR64" i="1"/>
  <c r="ACR76" i="1"/>
  <c r="ACS64" i="1"/>
  <c r="ACS76" i="1"/>
  <c r="ACT64" i="1"/>
  <c r="ACT76" i="1"/>
  <c r="ACU64" i="1"/>
  <c r="ACU76" i="1"/>
  <c r="ACV64" i="1"/>
  <c r="ACV76" i="1"/>
  <c r="ACW64" i="1"/>
  <c r="ACW76" i="1"/>
  <c r="ACX64" i="1"/>
  <c r="ACX76" i="1"/>
  <c r="ACY64" i="1"/>
  <c r="ACY76" i="1"/>
  <c r="ACZ64" i="1"/>
  <c r="ACZ76" i="1"/>
  <c r="ADA64" i="1"/>
  <c r="ADA76" i="1"/>
  <c r="ADB64" i="1"/>
  <c r="ADB76" i="1"/>
  <c r="ADC64" i="1"/>
  <c r="ADC76" i="1"/>
  <c r="ADD64" i="1"/>
  <c r="ADD76" i="1"/>
  <c r="ADE64" i="1"/>
  <c r="ADE76" i="1"/>
  <c r="ADF64" i="1"/>
  <c r="ADF76" i="1"/>
  <c r="ADG64" i="1"/>
  <c r="ADG76" i="1"/>
  <c r="ADH64" i="1"/>
  <c r="ADH76" i="1"/>
  <c r="ADI64" i="1"/>
  <c r="ADI76" i="1"/>
  <c r="ADJ64" i="1"/>
  <c r="ADJ76" i="1"/>
  <c r="ADK64" i="1"/>
  <c r="ADK76" i="1"/>
  <c r="ADL64" i="1"/>
  <c r="ADL76" i="1"/>
  <c r="ADM64" i="1"/>
  <c r="ADM76" i="1"/>
  <c r="ADN64" i="1"/>
  <c r="ADN76" i="1"/>
  <c r="ADO64" i="1"/>
  <c r="ADO76" i="1"/>
  <c r="ADP64" i="1"/>
  <c r="ADP76" i="1"/>
  <c r="ADQ64" i="1"/>
  <c r="ADQ76" i="1"/>
  <c r="ADR64" i="1"/>
  <c r="ADR76" i="1"/>
  <c r="ADS64" i="1"/>
  <c r="ADS76" i="1"/>
  <c r="ADT64" i="1"/>
  <c r="ADT76" i="1"/>
  <c r="ADU64" i="1"/>
  <c r="ADU76" i="1"/>
  <c r="ADV64" i="1"/>
  <c r="ADV76" i="1"/>
  <c r="ADW64" i="1"/>
  <c r="ADW76" i="1"/>
  <c r="ADX64" i="1"/>
  <c r="ADX76" i="1"/>
  <c r="ADY64" i="1"/>
  <c r="ADY76" i="1"/>
  <c r="ADZ64" i="1"/>
  <c r="ADZ76" i="1"/>
  <c r="AEA64" i="1"/>
  <c r="AEA76" i="1"/>
  <c r="AEB64" i="1"/>
  <c r="AEB76" i="1"/>
  <c r="AEC64" i="1"/>
  <c r="AEC76" i="1"/>
  <c r="AED64" i="1"/>
  <c r="AED76" i="1"/>
  <c r="AEE64" i="1"/>
  <c r="AEE76" i="1"/>
  <c r="AEF64" i="1"/>
  <c r="AEF76" i="1"/>
  <c r="AEG64" i="1"/>
  <c r="AEG76" i="1"/>
  <c r="AEH64" i="1"/>
  <c r="AEH76" i="1"/>
  <c r="AEI64" i="1"/>
  <c r="AEI76" i="1"/>
  <c r="AEJ64" i="1"/>
  <c r="AEJ76" i="1"/>
  <c r="AEK64" i="1"/>
  <c r="AEK76" i="1"/>
  <c r="AEL64" i="1"/>
  <c r="AEL76" i="1"/>
  <c r="AEM64" i="1"/>
  <c r="AEM76" i="1"/>
  <c r="AEN64" i="1"/>
  <c r="AEN76" i="1"/>
  <c r="AEO64" i="1"/>
  <c r="AEO76" i="1"/>
  <c r="AEP64" i="1"/>
  <c r="AEP76" i="1"/>
  <c r="AEQ64" i="1"/>
  <c r="AEQ76" i="1"/>
  <c r="AER64" i="1"/>
  <c r="AER76" i="1"/>
  <c r="AES64" i="1"/>
  <c r="AES76" i="1"/>
  <c r="AET64" i="1"/>
  <c r="AET76" i="1"/>
  <c r="AEU64" i="1"/>
  <c r="AEU76" i="1"/>
  <c r="AEV64" i="1"/>
  <c r="AEV76" i="1"/>
  <c r="AEW64" i="1"/>
  <c r="AEW76" i="1"/>
  <c r="AEX64" i="1"/>
  <c r="AEX76" i="1"/>
  <c r="AEY64" i="1"/>
  <c r="AEY76" i="1"/>
  <c r="AEZ64" i="1"/>
  <c r="AEZ76" i="1"/>
  <c r="AFA64" i="1"/>
  <c r="AFA76" i="1"/>
  <c r="AFB64" i="1"/>
  <c r="AFB76" i="1"/>
  <c r="AFC64" i="1"/>
  <c r="AFC76" i="1"/>
  <c r="AFD64" i="1"/>
  <c r="AFD76" i="1"/>
  <c r="AFE64" i="1"/>
  <c r="AFE76" i="1"/>
  <c r="AFF64" i="1"/>
  <c r="AFF76" i="1"/>
  <c r="AFG64" i="1"/>
  <c r="AFG76" i="1"/>
  <c r="AFH64" i="1"/>
  <c r="AFH76" i="1"/>
  <c r="AFI64" i="1"/>
  <c r="AFI76" i="1"/>
  <c r="AFJ64" i="1"/>
  <c r="AFJ76" i="1"/>
  <c r="AFK64" i="1"/>
  <c r="AFK76" i="1"/>
  <c r="AFL64" i="1"/>
  <c r="AFL76" i="1"/>
  <c r="AFM64" i="1"/>
  <c r="AFM76" i="1"/>
  <c r="AFN64" i="1"/>
  <c r="AFN76" i="1"/>
  <c r="AFO64" i="1"/>
  <c r="AFO76" i="1"/>
  <c r="AFP64" i="1"/>
  <c r="AFP76" i="1"/>
  <c r="AFQ64" i="1"/>
  <c r="AFQ76" i="1"/>
  <c r="AFR64" i="1"/>
  <c r="AFR76" i="1"/>
  <c r="AFS64" i="1"/>
  <c r="AFS76" i="1"/>
  <c r="AFT64" i="1"/>
  <c r="AFT76" i="1"/>
  <c r="AFU64" i="1"/>
  <c r="AFU76" i="1"/>
  <c r="AFV64" i="1"/>
  <c r="AFV76" i="1"/>
  <c r="AFW64" i="1"/>
  <c r="AFW76" i="1"/>
  <c r="AFX64" i="1"/>
  <c r="AFX76" i="1"/>
  <c r="AFY64" i="1"/>
  <c r="AFY76" i="1"/>
  <c r="AFZ64" i="1"/>
  <c r="AFZ76" i="1"/>
  <c r="AGA64" i="1"/>
  <c r="AGA76" i="1"/>
  <c r="AGB64" i="1"/>
  <c r="AGB76" i="1"/>
  <c r="AGC64" i="1"/>
  <c r="AGC76" i="1"/>
  <c r="AGD64" i="1"/>
  <c r="AGD76" i="1"/>
  <c r="AGE64" i="1"/>
  <c r="AGE76" i="1"/>
  <c r="AGF64" i="1"/>
  <c r="AGF76" i="1"/>
  <c r="AGG64" i="1"/>
  <c r="AGG76" i="1"/>
  <c r="AGH64" i="1"/>
  <c r="AGH76" i="1"/>
  <c r="AGI64" i="1"/>
  <c r="AGI76" i="1"/>
  <c r="AGJ64" i="1"/>
  <c r="AGJ76" i="1"/>
  <c r="AGK64" i="1"/>
  <c r="AGK76" i="1"/>
  <c r="AGL64" i="1"/>
  <c r="AGL76" i="1"/>
  <c r="AGM64" i="1"/>
  <c r="AGM76" i="1"/>
  <c r="AGN64" i="1"/>
  <c r="AGN76" i="1"/>
  <c r="AGO64" i="1"/>
  <c r="AGO76" i="1"/>
  <c r="AGP64" i="1"/>
  <c r="AGP76" i="1"/>
  <c r="AGQ64" i="1"/>
  <c r="AGQ76" i="1"/>
  <c r="AGR64" i="1"/>
  <c r="AGR76" i="1"/>
  <c r="AGS64" i="1"/>
  <c r="AGS76" i="1"/>
  <c r="AGT64" i="1"/>
  <c r="AGT76" i="1"/>
  <c r="AGU64" i="1"/>
  <c r="AGU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F77" i="1"/>
  <c r="GG77" i="1"/>
  <c r="GH77" i="1"/>
  <c r="GI77" i="1"/>
  <c r="GJ77" i="1"/>
  <c r="GK77" i="1"/>
  <c r="GL77" i="1"/>
  <c r="GM77" i="1"/>
  <c r="GN77" i="1"/>
  <c r="GO77" i="1"/>
  <c r="GP77" i="1"/>
  <c r="GQ77" i="1"/>
  <c r="GR77" i="1"/>
  <c r="GS77" i="1"/>
  <c r="GT77" i="1"/>
  <c r="GU77" i="1"/>
  <c r="GV77" i="1"/>
  <c r="GW77" i="1"/>
  <c r="GX77" i="1"/>
  <c r="GY77" i="1"/>
  <c r="GZ77" i="1"/>
  <c r="HA77" i="1"/>
  <c r="HB77" i="1"/>
  <c r="HC77" i="1"/>
  <c r="HD77" i="1"/>
  <c r="HE77" i="1"/>
  <c r="HF77" i="1"/>
  <c r="HG77" i="1"/>
  <c r="HH77" i="1"/>
  <c r="HI77" i="1"/>
  <c r="HJ77" i="1"/>
  <c r="HK77" i="1"/>
  <c r="HL77" i="1"/>
  <c r="HM77" i="1"/>
  <c r="HN77" i="1"/>
  <c r="HO77" i="1"/>
  <c r="HP77" i="1"/>
  <c r="HQ77" i="1"/>
  <c r="HR77" i="1"/>
  <c r="HS77" i="1"/>
  <c r="HT77" i="1"/>
  <c r="HU77" i="1"/>
  <c r="HV77" i="1"/>
  <c r="HW77" i="1"/>
  <c r="HX77" i="1"/>
  <c r="HY77" i="1"/>
  <c r="HZ77" i="1"/>
  <c r="IA77" i="1"/>
  <c r="IB77" i="1"/>
  <c r="IC77" i="1"/>
  <c r="ID77" i="1"/>
  <c r="IE77" i="1"/>
  <c r="IF77" i="1"/>
  <c r="IG77" i="1"/>
  <c r="IH77" i="1"/>
  <c r="II77" i="1"/>
  <c r="IJ77" i="1"/>
  <c r="IK77" i="1"/>
  <c r="IL77" i="1"/>
  <c r="IM77" i="1"/>
  <c r="IN77" i="1"/>
  <c r="IO77" i="1"/>
  <c r="IP77" i="1"/>
  <c r="IQ77" i="1"/>
  <c r="IR77" i="1"/>
  <c r="IS77" i="1"/>
  <c r="IT77" i="1"/>
  <c r="IU77" i="1"/>
  <c r="IV77" i="1"/>
  <c r="IW77" i="1"/>
  <c r="IX77" i="1"/>
  <c r="IY77" i="1"/>
  <c r="IZ77" i="1"/>
  <c r="JA77" i="1"/>
  <c r="JB77" i="1"/>
  <c r="JC77" i="1"/>
  <c r="JD77" i="1"/>
  <c r="JE77" i="1"/>
  <c r="JF77" i="1"/>
  <c r="JG77" i="1"/>
  <c r="JH77" i="1"/>
  <c r="JI77" i="1"/>
  <c r="JJ77" i="1"/>
  <c r="JK77" i="1"/>
  <c r="JL77" i="1"/>
  <c r="JM77" i="1"/>
  <c r="JN77" i="1"/>
  <c r="JO77" i="1"/>
  <c r="JP77" i="1"/>
  <c r="JQ77" i="1"/>
  <c r="JR77" i="1"/>
  <c r="JS77" i="1"/>
  <c r="JT77" i="1"/>
  <c r="JU77" i="1"/>
  <c r="JV77" i="1"/>
  <c r="JW77" i="1"/>
  <c r="JX77" i="1"/>
  <c r="JY77" i="1"/>
  <c r="JZ77" i="1"/>
  <c r="KA77" i="1"/>
  <c r="KB77" i="1"/>
  <c r="KC77" i="1"/>
  <c r="KD77" i="1"/>
  <c r="KE77" i="1"/>
  <c r="KF77" i="1"/>
  <c r="KG77" i="1"/>
  <c r="KH77" i="1"/>
  <c r="KI77" i="1"/>
  <c r="KJ77" i="1"/>
  <c r="KK77" i="1"/>
  <c r="KL77" i="1"/>
  <c r="KM77" i="1"/>
  <c r="KN77" i="1"/>
  <c r="KO77" i="1"/>
  <c r="KP77" i="1"/>
  <c r="KQ77" i="1"/>
  <c r="KR77" i="1"/>
  <c r="KS77" i="1"/>
  <c r="KT77" i="1"/>
  <c r="KU77" i="1"/>
  <c r="KV77" i="1"/>
  <c r="KW77" i="1"/>
  <c r="KX77" i="1"/>
  <c r="KY77" i="1"/>
  <c r="KZ77" i="1"/>
  <c r="LA77" i="1"/>
  <c r="LB77" i="1"/>
  <c r="LC77" i="1"/>
  <c r="LD77" i="1"/>
  <c r="LE77" i="1"/>
  <c r="LF77" i="1"/>
  <c r="LG77" i="1"/>
  <c r="LH77" i="1"/>
  <c r="LI77" i="1"/>
  <c r="LJ77" i="1"/>
  <c r="LK77" i="1"/>
  <c r="LL77" i="1"/>
  <c r="LM77" i="1"/>
  <c r="LN77" i="1"/>
  <c r="LO77" i="1"/>
  <c r="LP77" i="1"/>
  <c r="LQ77" i="1"/>
  <c r="LR77" i="1"/>
  <c r="LS77" i="1"/>
  <c r="LT77" i="1"/>
  <c r="LU77" i="1"/>
  <c r="LV77" i="1"/>
  <c r="LW77" i="1"/>
  <c r="LX77" i="1"/>
  <c r="LY77" i="1"/>
  <c r="LZ77" i="1"/>
  <c r="MA77" i="1"/>
  <c r="MB77" i="1"/>
  <c r="MC77" i="1"/>
  <c r="MD77" i="1"/>
  <c r="ME77" i="1"/>
  <c r="MF77" i="1"/>
  <c r="MG77" i="1"/>
  <c r="MH77" i="1"/>
  <c r="MI77" i="1"/>
  <c r="MJ77" i="1"/>
  <c r="MK77" i="1"/>
  <c r="ML77" i="1"/>
  <c r="MM77" i="1"/>
  <c r="MN77" i="1"/>
  <c r="MO77" i="1"/>
  <c r="MP77" i="1"/>
  <c r="MQ77" i="1"/>
  <c r="MR77" i="1"/>
  <c r="MS77" i="1"/>
  <c r="MT77" i="1"/>
  <c r="MU77" i="1"/>
  <c r="MV77" i="1"/>
  <c r="MW77" i="1"/>
  <c r="MX77" i="1"/>
  <c r="MY77" i="1"/>
  <c r="MZ77" i="1"/>
  <c r="NA77" i="1"/>
  <c r="NB77" i="1"/>
  <c r="NC77" i="1"/>
  <c r="ND77" i="1"/>
  <c r="NE77" i="1"/>
  <c r="NF77" i="1"/>
  <c r="NG77" i="1"/>
  <c r="NH77" i="1"/>
  <c r="NI77" i="1"/>
  <c r="NJ77" i="1"/>
  <c r="NK77" i="1"/>
  <c r="NL77" i="1"/>
  <c r="NM77" i="1"/>
  <c r="NN77" i="1"/>
  <c r="NO77" i="1"/>
  <c r="NP77" i="1"/>
  <c r="NQ77" i="1"/>
  <c r="NR77" i="1"/>
  <c r="NS77" i="1"/>
  <c r="NT77" i="1"/>
  <c r="NU77" i="1"/>
  <c r="NV77" i="1"/>
  <c r="NW77" i="1"/>
  <c r="NX77" i="1"/>
  <c r="NY77" i="1"/>
  <c r="NZ77" i="1"/>
  <c r="OA77" i="1"/>
  <c r="OB77" i="1"/>
  <c r="OC77" i="1"/>
  <c r="OD77" i="1"/>
  <c r="OE77" i="1"/>
  <c r="OF77" i="1"/>
  <c r="OG77" i="1"/>
  <c r="OH77" i="1"/>
  <c r="OI77" i="1"/>
  <c r="OJ77" i="1"/>
  <c r="OK77" i="1"/>
  <c r="OL77" i="1"/>
  <c r="OM77" i="1"/>
  <c r="ON77" i="1"/>
  <c r="OO77" i="1"/>
  <c r="OP77" i="1"/>
  <c r="OQ77" i="1"/>
  <c r="OR77" i="1"/>
  <c r="OS77" i="1"/>
  <c r="OT77" i="1"/>
  <c r="OU77" i="1"/>
  <c r="OV77" i="1"/>
  <c r="OW77" i="1"/>
  <c r="OX77" i="1"/>
  <c r="OY77" i="1"/>
  <c r="OZ77" i="1"/>
  <c r="PA77" i="1"/>
  <c r="PB77" i="1"/>
  <c r="PC77" i="1"/>
  <c r="PD77" i="1"/>
  <c r="PE77" i="1"/>
  <c r="PF77" i="1"/>
  <c r="PG77" i="1"/>
  <c r="PH77" i="1"/>
  <c r="PI77" i="1"/>
  <c r="PJ77" i="1"/>
  <c r="PK77" i="1"/>
  <c r="PL77" i="1"/>
  <c r="PM77" i="1"/>
  <c r="PN77" i="1"/>
  <c r="PO77" i="1"/>
  <c r="PP77" i="1"/>
  <c r="PQ77" i="1"/>
  <c r="PR77" i="1"/>
  <c r="PS77" i="1"/>
  <c r="PT77" i="1"/>
  <c r="PU77" i="1"/>
  <c r="PV77" i="1"/>
  <c r="PW77" i="1"/>
  <c r="PX77" i="1"/>
  <c r="PY77" i="1"/>
  <c r="PZ77" i="1"/>
  <c r="QA77" i="1"/>
  <c r="QB77" i="1"/>
  <c r="QC77" i="1"/>
  <c r="QD77" i="1"/>
  <c r="QE77" i="1"/>
  <c r="QF77" i="1"/>
  <c r="QG77" i="1"/>
  <c r="QH77" i="1"/>
  <c r="QI77" i="1"/>
  <c r="QJ77" i="1"/>
  <c r="QK77" i="1"/>
  <c r="QL77" i="1"/>
  <c r="QM77" i="1"/>
  <c r="QN77" i="1"/>
  <c r="QO77" i="1"/>
  <c r="QP77" i="1"/>
  <c r="QQ77" i="1"/>
  <c r="QR77" i="1"/>
  <c r="QS77" i="1"/>
  <c r="QT77" i="1"/>
  <c r="QU77" i="1"/>
  <c r="QV77" i="1"/>
  <c r="QW77" i="1"/>
  <c r="QX77" i="1"/>
  <c r="QY77" i="1"/>
  <c r="QZ77" i="1"/>
  <c r="RA77" i="1"/>
  <c r="RB77" i="1"/>
  <c r="RC77" i="1"/>
  <c r="RD77" i="1"/>
  <c r="RE77" i="1"/>
  <c r="RF77" i="1"/>
  <c r="RG77" i="1"/>
  <c r="RH77" i="1"/>
  <c r="RI77" i="1"/>
  <c r="RJ77" i="1"/>
  <c r="RK77" i="1"/>
  <c r="RL77" i="1"/>
  <c r="RM77" i="1"/>
  <c r="RN77" i="1"/>
  <c r="RO77" i="1"/>
  <c r="RP77" i="1"/>
  <c r="RQ77" i="1"/>
  <c r="RR77" i="1"/>
  <c r="RS77" i="1"/>
  <c r="RT77" i="1"/>
  <c r="RU77" i="1"/>
  <c r="RV77" i="1"/>
  <c r="RW77" i="1"/>
  <c r="RX77" i="1"/>
  <c r="RY77" i="1"/>
  <c r="RZ77" i="1"/>
  <c r="SA77" i="1"/>
  <c r="SB77" i="1"/>
  <c r="SC77" i="1"/>
  <c r="SD77" i="1"/>
  <c r="SE77" i="1"/>
  <c r="SF77" i="1"/>
  <c r="SG77" i="1"/>
  <c r="SH77" i="1"/>
  <c r="SI77" i="1"/>
  <c r="SJ77" i="1"/>
  <c r="SK77" i="1"/>
  <c r="SL77" i="1"/>
  <c r="SM77" i="1"/>
  <c r="SN77" i="1"/>
  <c r="SO77" i="1"/>
  <c r="SP77" i="1"/>
  <c r="SQ77" i="1"/>
  <c r="SR77" i="1"/>
  <c r="SS77" i="1"/>
  <c r="ST77" i="1"/>
  <c r="SU77" i="1"/>
  <c r="SV77" i="1"/>
  <c r="SW77" i="1"/>
  <c r="SX77" i="1"/>
  <c r="SY77" i="1"/>
  <c r="SZ77" i="1"/>
  <c r="TA77" i="1"/>
  <c r="TB77" i="1"/>
  <c r="TC77" i="1"/>
  <c r="TD77" i="1"/>
  <c r="TE77" i="1"/>
  <c r="TF77" i="1"/>
  <c r="TG77" i="1"/>
  <c r="TH77" i="1"/>
  <c r="TI77" i="1"/>
  <c r="TJ77" i="1"/>
  <c r="TK77" i="1"/>
  <c r="TL77" i="1"/>
  <c r="TM77" i="1"/>
  <c r="TN77" i="1"/>
  <c r="TO77" i="1"/>
  <c r="TP77" i="1"/>
  <c r="TQ77" i="1"/>
  <c r="TR77" i="1"/>
  <c r="TS77" i="1"/>
  <c r="TT77" i="1"/>
  <c r="TU77" i="1"/>
  <c r="TV77" i="1"/>
  <c r="TW77" i="1"/>
  <c r="TX77" i="1"/>
  <c r="TY77" i="1"/>
  <c r="TZ77" i="1"/>
  <c r="UA77" i="1"/>
  <c r="UB77" i="1"/>
  <c r="UC77" i="1"/>
  <c r="UD77" i="1"/>
  <c r="UE77" i="1"/>
  <c r="UF77" i="1"/>
  <c r="UG77" i="1"/>
  <c r="UH77" i="1"/>
  <c r="UI77" i="1"/>
  <c r="UJ77" i="1"/>
  <c r="UK77" i="1"/>
  <c r="UL77" i="1"/>
  <c r="UM77" i="1"/>
  <c r="UN77" i="1"/>
  <c r="UO77" i="1"/>
  <c r="UP77" i="1"/>
  <c r="UQ77" i="1"/>
  <c r="UR77" i="1"/>
  <c r="US77" i="1"/>
  <c r="UT77" i="1"/>
  <c r="UU77" i="1"/>
  <c r="UV77" i="1"/>
  <c r="UW77" i="1"/>
  <c r="UX77" i="1"/>
  <c r="UY77" i="1"/>
  <c r="UZ77" i="1"/>
  <c r="VA77" i="1"/>
  <c r="VB77" i="1"/>
  <c r="VC77" i="1"/>
  <c r="VD77" i="1"/>
  <c r="VE77" i="1"/>
  <c r="VF77" i="1"/>
  <c r="VG77" i="1"/>
  <c r="VH77" i="1"/>
  <c r="VI77" i="1"/>
  <c r="VJ77" i="1"/>
  <c r="VK77" i="1"/>
  <c r="VL77" i="1"/>
  <c r="VM77" i="1"/>
  <c r="VN77" i="1"/>
  <c r="VO77" i="1"/>
  <c r="VP77" i="1"/>
  <c r="VQ77" i="1"/>
  <c r="VR77" i="1"/>
  <c r="VS77" i="1"/>
  <c r="VT77" i="1"/>
  <c r="VU77" i="1"/>
  <c r="VV77" i="1"/>
  <c r="VW77" i="1"/>
  <c r="VX77" i="1"/>
  <c r="VY77" i="1"/>
  <c r="VZ77" i="1"/>
  <c r="WA77" i="1"/>
  <c r="WB77" i="1"/>
  <c r="WC77" i="1"/>
  <c r="WD77" i="1"/>
  <c r="WE77" i="1"/>
  <c r="WF77" i="1"/>
  <c r="WG77" i="1"/>
  <c r="WH77" i="1"/>
  <c r="WI77" i="1"/>
  <c r="WJ77" i="1"/>
  <c r="WK77" i="1"/>
  <c r="WL77" i="1"/>
  <c r="WM77" i="1"/>
  <c r="WN77" i="1"/>
  <c r="WO77" i="1"/>
  <c r="WP77" i="1"/>
  <c r="WQ77" i="1"/>
  <c r="WR77" i="1"/>
  <c r="WS77" i="1"/>
  <c r="WT77" i="1"/>
  <c r="WU77" i="1"/>
  <c r="WV77" i="1"/>
  <c r="WW77" i="1"/>
  <c r="WX77" i="1"/>
  <c r="WY77" i="1"/>
  <c r="WZ77" i="1"/>
  <c r="XA77" i="1"/>
  <c r="XB77" i="1"/>
  <c r="XC77" i="1"/>
  <c r="XD77" i="1"/>
  <c r="XE77" i="1"/>
  <c r="XF77" i="1"/>
  <c r="XG77" i="1"/>
  <c r="XH77" i="1"/>
  <c r="XI77" i="1"/>
  <c r="XJ77" i="1"/>
  <c r="XK77" i="1"/>
  <c r="XL77" i="1"/>
  <c r="XM77" i="1"/>
  <c r="XN77" i="1"/>
  <c r="XO77" i="1"/>
  <c r="XP77" i="1"/>
  <c r="XQ77" i="1"/>
  <c r="XR77" i="1"/>
  <c r="XS77" i="1"/>
  <c r="XT77" i="1"/>
  <c r="XU77" i="1"/>
  <c r="XV77" i="1"/>
  <c r="XW77" i="1"/>
  <c r="XX77" i="1"/>
  <c r="XY77" i="1"/>
  <c r="XZ77" i="1"/>
  <c r="YA77" i="1"/>
  <c r="YB77" i="1"/>
  <c r="YC77" i="1"/>
  <c r="YD77" i="1"/>
  <c r="YE77" i="1"/>
  <c r="YF77" i="1"/>
  <c r="YG77" i="1"/>
  <c r="YH77" i="1"/>
  <c r="YI77" i="1"/>
  <c r="YJ77" i="1"/>
  <c r="YK77" i="1"/>
  <c r="YL77" i="1"/>
  <c r="YM77" i="1"/>
  <c r="YN77" i="1"/>
  <c r="YO77" i="1"/>
  <c r="YP77" i="1"/>
  <c r="YQ77" i="1"/>
  <c r="YR77" i="1"/>
  <c r="YS77" i="1"/>
  <c r="YT77" i="1"/>
  <c r="YU77" i="1"/>
  <c r="YV77" i="1"/>
  <c r="YW77" i="1"/>
  <c r="YX77" i="1"/>
  <c r="YY77" i="1"/>
  <c r="YZ77" i="1"/>
  <c r="ZA77" i="1"/>
  <c r="ZB77" i="1"/>
  <c r="ZC77" i="1"/>
  <c r="ZD77" i="1"/>
  <c r="ZE77" i="1"/>
  <c r="ZF77" i="1"/>
  <c r="ZG77" i="1"/>
  <c r="ZH77" i="1"/>
  <c r="ZI77" i="1"/>
  <c r="ZJ77" i="1"/>
  <c r="ZK77" i="1"/>
  <c r="ZL77" i="1"/>
  <c r="ZM77" i="1"/>
  <c r="ZN77" i="1"/>
  <c r="ZO77" i="1"/>
  <c r="ZP77" i="1"/>
  <c r="ZQ77" i="1"/>
  <c r="ZR77" i="1"/>
  <c r="ZS77" i="1"/>
  <c r="ZT77" i="1"/>
  <c r="ZU77" i="1"/>
  <c r="ZV77" i="1"/>
  <c r="ZW77" i="1"/>
  <c r="ZX77" i="1"/>
  <c r="ZY77" i="1"/>
  <c r="ZZ77" i="1"/>
  <c r="AAA77" i="1"/>
  <c r="AAB77" i="1"/>
  <c r="AAC77" i="1"/>
  <c r="AAD77" i="1"/>
  <c r="AAE77" i="1"/>
  <c r="AAF77" i="1"/>
  <c r="AAG77" i="1"/>
  <c r="AAH77" i="1"/>
  <c r="AAI77" i="1"/>
  <c r="AAJ77" i="1"/>
  <c r="AAK77" i="1"/>
  <c r="AAL77" i="1"/>
  <c r="AAM77" i="1"/>
  <c r="AAN77" i="1"/>
  <c r="AAO77" i="1"/>
  <c r="AAP77" i="1"/>
  <c r="AAQ77" i="1"/>
  <c r="AAR77" i="1"/>
  <c r="AAS77" i="1"/>
  <c r="AAT77" i="1"/>
  <c r="AAU77" i="1"/>
  <c r="AAV77" i="1"/>
  <c r="AAW77" i="1"/>
  <c r="AAX77" i="1"/>
  <c r="AAY77" i="1"/>
  <c r="AAZ77" i="1"/>
  <c r="ABA77" i="1"/>
  <c r="ABB77" i="1"/>
  <c r="ABC77" i="1"/>
  <c r="ABD77" i="1"/>
  <c r="ABE77" i="1"/>
  <c r="ABF77" i="1"/>
  <c r="ABG77" i="1"/>
  <c r="ABH77" i="1"/>
  <c r="ABI77" i="1"/>
  <c r="ABJ77" i="1"/>
  <c r="ABK77" i="1"/>
  <c r="ABL77" i="1"/>
  <c r="ABM77" i="1"/>
  <c r="ABN77" i="1"/>
  <c r="ABO77" i="1"/>
  <c r="ABP77" i="1"/>
  <c r="ABQ77" i="1"/>
  <c r="ABR77" i="1"/>
  <c r="ABS77" i="1"/>
  <c r="ABT77" i="1"/>
  <c r="ABU77" i="1"/>
  <c r="ABV77" i="1"/>
  <c r="ABW77" i="1"/>
  <c r="ABX77" i="1"/>
  <c r="ABY77" i="1"/>
  <c r="ABZ77" i="1"/>
  <c r="ACA77" i="1"/>
  <c r="ACB77" i="1"/>
  <c r="ACC77" i="1"/>
  <c r="ACD77" i="1"/>
  <c r="ACE77" i="1"/>
  <c r="ACF77" i="1"/>
  <c r="ACG77" i="1"/>
  <c r="ACH77" i="1"/>
  <c r="ACI77" i="1"/>
  <c r="ACJ77" i="1"/>
  <c r="ACK77" i="1"/>
  <c r="ACL77" i="1"/>
  <c r="ACM77" i="1"/>
  <c r="ACN77" i="1"/>
  <c r="ACO77" i="1"/>
  <c r="ACP77" i="1"/>
  <c r="ACQ77" i="1"/>
  <c r="ACR77" i="1"/>
  <c r="ACS77" i="1"/>
  <c r="ACT77" i="1"/>
  <c r="ACU77" i="1"/>
  <c r="ACV77" i="1"/>
  <c r="ACW77" i="1"/>
  <c r="ACX77" i="1"/>
  <c r="ACY77" i="1"/>
  <c r="ACZ77" i="1"/>
  <c r="ADA77" i="1"/>
  <c r="ADB77" i="1"/>
  <c r="ADC77" i="1"/>
  <c r="ADD77" i="1"/>
  <c r="ADE77" i="1"/>
  <c r="ADF77" i="1"/>
  <c r="ADG77" i="1"/>
  <c r="ADH77" i="1"/>
  <c r="ADI77" i="1"/>
  <c r="ADJ77" i="1"/>
  <c r="ADK77" i="1"/>
  <c r="ADL77" i="1"/>
  <c r="ADM77" i="1"/>
  <c r="ADN77" i="1"/>
  <c r="ADO77" i="1"/>
  <c r="ADP77" i="1"/>
  <c r="ADQ77" i="1"/>
  <c r="ADR77" i="1"/>
  <c r="ADS77" i="1"/>
  <c r="ADT77" i="1"/>
  <c r="ADU77" i="1"/>
  <c r="ADV77" i="1"/>
  <c r="ADW77" i="1"/>
  <c r="ADX77" i="1"/>
  <c r="ADY77" i="1"/>
  <c r="ADZ77" i="1"/>
  <c r="AEA77" i="1"/>
  <c r="AEB77" i="1"/>
  <c r="AEC77" i="1"/>
  <c r="AED77" i="1"/>
  <c r="AEE77" i="1"/>
  <c r="AEF77" i="1"/>
  <c r="AEG77" i="1"/>
  <c r="AEH77" i="1"/>
  <c r="AEI77" i="1"/>
  <c r="AEJ77" i="1"/>
  <c r="AEK77" i="1"/>
  <c r="AEL77" i="1"/>
  <c r="AEM77" i="1"/>
  <c r="AEN77" i="1"/>
  <c r="AEO77" i="1"/>
  <c r="AEP77" i="1"/>
  <c r="AEQ77" i="1"/>
  <c r="AER77" i="1"/>
  <c r="AES77" i="1"/>
  <c r="AET77" i="1"/>
  <c r="AEU77" i="1"/>
  <c r="AEV77" i="1"/>
  <c r="AEW77" i="1"/>
  <c r="AEX77" i="1"/>
  <c r="AEY77" i="1"/>
  <c r="AEZ77" i="1"/>
  <c r="AFA77" i="1"/>
  <c r="AFB77" i="1"/>
  <c r="AFC77" i="1"/>
  <c r="AFD77" i="1"/>
  <c r="AFE77" i="1"/>
  <c r="AFF77" i="1"/>
  <c r="AFG77" i="1"/>
  <c r="AFH77" i="1"/>
  <c r="AFI77" i="1"/>
  <c r="AFJ77" i="1"/>
  <c r="AFK77" i="1"/>
  <c r="AFL77" i="1"/>
  <c r="AFM77" i="1"/>
  <c r="AFN77" i="1"/>
  <c r="AFO77" i="1"/>
  <c r="AFP77" i="1"/>
  <c r="AFQ77" i="1"/>
  <c r="AFR77" i="1"/>
  <c r="AFS77" i="1"/>
  <c r="AFT77" i="1"/>
  <c r="AFU77" i="1"/>
  <c r="AFV77" i="1"/>
  <c r="AFW77" i="1"/>
  <c r="AFX77" i="1"/>
  <c r="AFY77" i="1"/>
  <c r="AFZ77" i="1"/>
  <c r="AGA77" i="1"/>
  <c r="AGB77" i="1"/>
  <c r="AGC77" i="1"/>
  <c r="AGD77" i="1"/>
  <c r="AGE77" i="1"/>
  <c r="AGF77" i="1"/>
  <c r="AGG77" i="1"/>
  <c r="AGH77" i="1"/>
  <c r="AGI77" i="1"/>
  <c r="AGJ77" i="1"/>
  <c r="AGK77" i="1"/>
  <c r="AGL77" i="1"/>
  <c r="AGM77" i="1"/>
  <c r="AGN77" i="1"/>
  <c r="AGO77" i="1"/>
  <c r="AGP77" i="1"/>
  <c r="AGQ77" i="1"/>
  <c r="AGR77" i="1"/>
  <c r="AGS77" i="1"/>
  <c r="AGT77" i="1"/>
  <c r="AGU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Q78" i="1"/>
  <c r="ER78" i="1"/>
  <c r="ES78" i="1"/>
  <c r="ET78" i="1"/>
  <c r="EU78" i="1"/>
  <c r="EV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K78" i="1"/>
  <c r="FL78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GF78" i="1"/>
  <c r="GG78" i="1"/>
  <c r="GH78" i="1"/>
  <c r="GI78" i="1"/>
  <c r="GJ78" i="1"/>
  <c r="GK78" i="1"/>
  <c r="GL78" i="1"/>
  <c r="GM78" i="1"/>
  <c r="GN78" i="1"/>
  <c r="GO78" i="1"/>
  <c r="GP78" i="1"/>
  <c r="GQ78" i="1"/>
  <c r="GR78" i="1"/>
  <c r="GS78" i="1"/>
  <c r="GT78" i="1"/>
  <c r="GU78" i="1"/>
  <c r="GV78" i="1"/>
  <c r="GW78" i="1"/>
  <c r="GX78" i="1"/>
  <c r="GY78" i="1"/>
  <c r="GZ78" i="1"/>
  <c r="HA78" i="1"/>
  <c r="HB78" i="1"/>
  <c r="HC78" i="1"/>
  <c r="HD78" i="1"/>
  <c r="HE78" i="1"/>
  <c r="HF78" i="1"/>
  <c r="HG78" i="1"/>
  <c r="HH78" i="1"/>
  <c r="HI78" i="1"/>
  <c r="HJ78" i="1"/>
  <c r="HK78" i="1"/>
  <c r="HL78" i="1"/>
  <c r="HM78" i="1"/>
  <c r="HN78" i="1"/>
  <c r="HO78" i="1"/>
  <c r="HP78" i="1"/>
  <c r="HQ78" i="1"/>
  <c r="HR78" i="1"/>
  <c r="HS78" i="1"/>
  <c r="HT78" i="1"/>
  <c r="HU78" i="1"/>
  <c r="HV78" i="1"/>
  <c r="HW78" i="1"/>
  <c r="HX78" i="1"/>
  <c r="HY78" i="1"/>
  <c r="HZ78" i="1"/>
  <c r="IA78" i="1"/>
  <c r="IB78" i="1"/>
  <c r="IC78" i="1"/>
  <c r="ID78" i="1"/>
  <c r="IE78" i="1"/>
  <c r="IF78" i="1"/>
  <c r="IG78" i="1"/>
  <c r="IH78" i="1"/>
  <c r="II78" i="1"/>
  <c r="IJ78" i="1"/>
  <c r="IK78" i="1"/>
  <c r="IL78" i="1"/>
  <c r="IM78" i="1"/>
  <c r="IN78" i="1"/>
  <c r="IO78" i="1"/>
  <c r="IP78" i="1"/>
  <c r="IQ78" i="1"/>
  <c r="IR78" i="1"/>
  <c r="IS78" i="1"/>
  <c r="IT78" i="1"/>
  <c r="IU78" i="1"/>
  <c r="IV78" i="1"/>
  <c r="IW78" i="1"/>
  <c r="IX78" i="1"/>
  <c r="IY78" i="1"/>
  <c r="IZ78" i="1"/>
  <c r="JA78" i="1"/>
  <c r="JB78" i="1"/>
  <c r="JC78" i="1"/>
  <c r="JD78" i="1"/>
  <c r="JE78" i="1"/>
  <c r="JF78" i="1"/>
  <c r="JG78" i="1"/>
  <c r="JH78" i="1"/>
  <c r="JI78" i="1"/>
  <c r="JJ78" i="1"/>
  <c r="JK78" i="1"/>
  <c r="JL78" i="1"/>
  <c r="JM78" i="1"/>
  <c r="JN78" i="1"/>
  <c r="JO78" i="1"/>
  <c r="JP78" i="1"/>
  <c r="JQ78" i="1"/>
  <c r="JR78" i="1"/>
  <c r="JS78" i="1"/>
  <c r="JT78" i="1"/>
  <c r="JU78" i="1"/>
  <c r="JV78" i="1"/>
  <c r="JW78" i="1"/>
  <c r="JX78" i="1"/>
  <c r="JY78" i="1"/>
  <c r="JZ78" i="1"/>
  <c r="KA78" i="1"/>
  <c r="KB78" i="1"/>
  <c r="KC78" i="1"/>
  <c r="KD78" i="1"/>
  <c r="KE78" i="1"/>
  <c r="KF78" i="1"/>
  <c r="KG78" i="1"/>
  <c r="KH78" i="1"/>
  <c r="KI78" i="1"/>
  <c r="KJ78" i="1"/>
  <c r="KK78" i="1"/>
  <c r="KL78" i="1"/>
  <c r="KM78" i="1"/>
  <c r="KN78" i="1"/>
  <c r="KO78" i="1"/>
  <c r="KP78" i="1"/>
  <c r="KQ78" i="1"/>
  <c r="KR78" i="1"/>
  <c r="KS78" i="1"/>
  <c r="KT78" i="1"/>
  <c r="KU78" i="1"/>
  <c r="KV78" i="1"/>
  <c r="KW78" i="1"/>
  <c r="KX78" i="1"/>
  <c r="KY78" i="1"/>
  <c r="KZ78" i="1"/>
  <c r="LA78" i="1"/>
  <c r="LB78" i="1"/>
  <c r="LC78" i="1"/>
  <c r="LD78" i="1"/>
  <c r="LE78" i="1"/>
  <c r="LF78" i="1"/>
  <c r="LG78" i="1"/>
  <c r="LH78" i="1"/>
  <c r="LI78" i="1"/>
  <c r="LJ78" i="1"/>
  <c r="LK78" i="1"/>
  <c r="LL78" i="1"/>
  <c r="LM78" i="1"/>
  <c r="LN78" i="1"/>
  <c r="LO78" i="1"/>
  <c r="LP78" i="1"/>
  <c r="LQ78" i="1"/>
  <c r="LR78" i="1"/>
  <c r="LS78" i="1"/>
  <c r="LT78" i="1"/>
  <c r="LU78" i="1"/>
  <c r="LV78" i="1"/>
  <c r="LW78" i="1"/>
  <c r="LX78" i="1"/>
  <c r="LY78" i="1"/>
  <c r="LZ78" i="1"/>
  <c r="MA78" i="1"/>
  <c r="MB78" i="1"/>
  <c r="MC78" i="1"/>
  <c r="MD78" i="1"/>
  <c r="ME78" i="1"/>
  <c r="MF78" i="1"/>
  <c r="MG78" i="1"/>
  <c r="MH78" i="1"/>
  <c r="MI78" i="1"/>
  <c r="MJ78" i="1"/>
  <c r="MK78" i="1"/>
  <c r="ML78" i="1"/>
  <c r="MM78" i="1"/>
  <c r="MN78" i="1"/>
  <c r="MO78" i="1"/>
  <c r="MP78" i="1"/>
  <c r="MQ78" i="1"/>
  <c r="MR78" i="1"/>
  <c r="MS78" i="1"/>
  <c r="MT78" i="1"/>
  <c r="MU78" i="1"/>
  <c r="MV78" i="1"/>
  <c r="MW78" i="1"/>
  <c r="MX78" i="1"/>
  <c r="MY78" i="1"/>
  <c r="MZ78" i="1"/>
  <c r="NA78" i="1"/>
  <c r="NB78" i="1"/>
  <c r="NC78" i="1"/>
  <c r="ND78" i="1"/>
  <c r="NE78" i="1"/>
  <c r="NF78" i="1"/>
  <c r="NG78" i="1"/>
  <c r="NH78" i="1"/>
  <c r="NI78" i="1"/>
  <c r="NJ78" i="1"/>
  <c r="NK78" i="1"/>
  <c r="NL78" i="1"/>
  <c r="NM78" i="1"/>
  <c r="NN78" i="1"/>
  <c r="NO78" i="1"/>
  <c r="NP78" i="1"/>
  <c r="NQ78" i="1"/>
  <c r="NR78" i="1"/>
  <c r="NS78" i="1"/>
  <c r="NT78" i="1"/>
  <c r="NU78" i="1"/>
  <c r="NV78" i="1"/>
  <c r="NW78" i="1"/>
  <c r="NX78" i="1"/>
  <c r="NY78" i="1"/>
  <c r="NZ78" i="1"/>
  <c r="OA78" i="1"/>
  <c r="OB78" i="1"/>
  <c r="OC78" i="1"/>
  <c r="OD78" i="1"/>
  <c r="OE78" i="1"/>
  <c r="OF78" i="1"/>
  <c r="OG78" i="1"/>
  <c r="OH78" i="1"/>
  <c r="OI78" i="1"/>
  <c r="OJ78" i="1"/>
  <c r="OK78" i="1"/>
  <c r="OL78" i="1"/>
  <c r="OM78" i="1"/>
  <c r="ON78" i="1"/>
  <c r="OO78" i="1"/>
  <c r="OP78" i="1"/>
  <c r="OQ78" i="1"/>
  <c r="OR78" i="1"/>
  <c r="OS78" i="1"/>
  <c r="OT78" i="1"/>
  <c r="OU78" i="1"/>
  <c r="OV78" i="1"/>
  <c r="OW78" i="1"/>
  <c r="OX78" i="1"/>
  <c r="OY78" i="1"/>
  <c r="OZ78" i="1"/>
  <c r="PA78" i="1"/>
  <c r="PB78" i="1"/>
  <c r="PC78" i="1"/>
  <c r="PD78" i="1"/>
  <c r="PE78" i="1"/>
  <c r="PF78" i="1"/>
  <c r="PG78" i="1"/>
  <c r="PH78" i="1"/>
  <c r="PI78" i="1"/>
  <c r="PJ78" i="1"/>
  <c r="PK78" i="1"/>
  <c r="PL78" i="1"/>
  <c r="PM78" i="1"/>
  <c r="PN78" i="1"/>
  <c r="PO78" i="1"/>
  <c r="PP78" i="1"/>
  <c r="PQ78" i="1"/>
  <c r="PR78" i="1"/>
  <c r="PS78" i="1"/>
  <c r="PT78" i="1"/>
  <c r="PU78" i="1"/>
  <c r="PV78" i="1"/>
  <c r="PW78" i="1"/>
  <c r="PX78" i="1"/>
  <c r="PY78" i="1"/>
  <c r="PZ78" i="1"/>
  <c r="QA78" i="1"/>
  <c r="QB78" i="1"/>
  <c r="QC78" i="1"/>
  <c r="QD78" i="1"/>
  <c r="QE78" i="1"/>
  <c r="QF78" i="1"/>
  <c r="QG78" i="1"/>
  <c r="QH78" i="1"/>
  <c r="QI78" i="1"/>
  <c r="QJ78" i="1"/>
  <c r="QK78" i="1"/>
  <c r="QL78" i="1"/>
  <c r="QM78" i="1"/>
  <c r="QN78" i="1"/>
  <c r="QO78" i="1"/>
  <c r="QP78" i="1"/>
  <c r="QQ78" i="1"/>
  <c r="QR78" i="1"/>
  <c r="QS78" i="1"/>
  <c r="QT78" i="1"/>
  <c r="QU78" i="1"/>
  <c r="QV78" i="1"/>
  <c r="QW78" i="1"/>
  <c r="QX78" i="1"/>
  <c r="QY78" i="1"/>
  <c r="QZ78" i="1"/>
  <c r="RA78" i="1"/>
  <c r="RB78" i="1"/>
  <c r="RC78" i="1"/>
  <c r="RD78" i="1"/>
  <c r="RE78" i="1"/>
  <c r="RF78" i="1"/>
  <c r="RG78" i="1"/>
  <c r="RH78" i="1"/>
  <c r="RI78" i="1"/>
  <c r="RJ78" i="1"/>
  <c r="RK78" i="1"/>
  <c r="RL78" i="1"/>
  <c r="RM78" i="1"/>
  <c r="RN78" i="1"/>
  <c r="RO78" i="1"/>
  <c r="RP78" i="1"/>
  <c r="RQ78" i="1"/>
  <c r="RR78" i="1"/>
  <c r="RS78" i="1"/>
  <c r="RT78" i="1"/>
  <c r="RU78" i="1"/>
  <c r="RV78" i="1"/>
  <c r="RW78" i="1"/>
  <c r="RX78" i="1"/>
  <c r="RY78" i="1"/>
  <c r="RZ78" i="1"/>
  <c r="SA78" i="1"/>
  <c r="SB78" i="1"/>
  <c r="SC78" i="1"/>
  <c r="SD78" i="1"/>
  <c r="SE78" i="1"/>
  <c r="SF78" i="1"/>
  <c r="SG78" i="1"/>
  <c r="SH78" i="1"/>
  <c r="SI78" i="1"/>
  <c r="SJ78" i="1"/>
  <c r="SK78" i="1"/>
  <c r="SL78" i="1"/>
  <c r="SM78" i="1"/>
  <c r="SN78" i="1"/>
  <c r="SO78" i="1"/>
  <c r="SP78" i="1"/>
  <c r="SQ78" i="1"/>
  <c r="SR78" i="1"/>
  <c r="SS78" i="1"/>
  <c r="ST78" i="1"/>
  <c r="SU78" i="1"/>
  <c r="SV78" i="1"/>
  <c r="SW78" i="1"/>
  <c r="SX78" i="1"/>
  <c r="SY78" i="1"/>
  <c r="SZ78" i="1"/>
  <c r="TA78" i="1"/>
  <c r="TB78" i="1"/>
  <c r="TC78" i="1"/>
  <c r="TD78" i="1"/>
  <c r="TE78" i="1"/>
  <c r="TF78" i="1"/>
  <c r="TG78" i="1"/>
  <c r="TH78" i="1"/>
  <c r="TI78" i="1"/>
  <c r="TJ78" i="1"/>
  <c r="TK78" i="1"/>
  <c r="TL78" i="1"/>
  <c r="TM78" i="1"/>
  <c r="TN78" i="1"/>
  <c r="TO78" i="1"/>
  <c r="TP78" i="1"/>
  <c r="TQ78" i="1"/>
  <c r="TR78" i="1"/>
  <c r="TS78" i="1"/>
  <c r="TT78" i="1"/>
  <c r="TU78" i="1"/>
  <c r="TV78" i="1"/>
  <c r="TW78" i="1"/>
  <c r="TX78" i="1"/>
  <c r="TY78" i="1"/>
  <c r="TZ78" i="1"/>
  <c r="UA78" i="1"/>
  <c r="UB78" i="1"/>
  <c r="UC78" i="1"/>
  <c r="UD78" i="1"/>
  <c r="UE78" i="1"/>
  <c r="UF78" i="1"/>
  <c r="UG78" i="1"/>
  <c r="UH78" i="1"/>
  <c r="UI78" i="1"/>
  <c r="UJ78" i="1"/>
  <c r="UK78" i="1"/>
  <c r="UL78" i="1"/>
  <c r="UM78" i="1"/>
  <c r="UN78" i="1"/>
  <c r="UO78" i="1"/>
  <c r="UP78" i="1"/>
  <c r="UQ78" i="1"/>
  <c r="UR78" i="1"/>
  <c r="US78" i="1"/>
  <c r="UT78" i="1"/>
  <c r="UU78" i="1"/>
  <c r="UV78" i="1"/>
  <c r="UW78" i="1"/>
  <c r="UX78" i="1"/>
  <c r="UY78" i="1"/>
  <c r="UZ78" i="1"/>
  <c r="VA78" i="1"/>
  <c r="VB78" i="1"/>
  <c r="VC78" i="1"/>
  <c r="VD78" i="1"/>
  <c r="VE78" i="1"/>
  <c r="VF78" i="1"/>
  <c r="VG78" i="1"/>
  <c r="VH78" i="1"/>
  <c r="VI78" i="1"/>
  <c r="VJ78" i="1"/>
  <c r="VK78" i="1"/>
  <c r="VL78" i="1"/>
  <c r="VM78" i="1"/>
  <c r="VN78" i="1"/>
  <c r="VO78" i="1"/>
  <c r="VP78" i="1"/>
  <c r="VQ78" i="1"/>
  <c r="VR78" i="1"/>
  <c r="VS78" i="1"/>
  <c r="VT78" i="1"/>
  <c r="VU78" i="1"/>
  <c r="VV78" i="1"/>
  <c r="VW78" i="1"/>
  <c r="VX78" i="1"/>
  <c r="VY78" i="1"/>
  <c r="VZ78" i="1"/>
  <c r="WA78" i="1"/>
  <c r="WB78" i="1"/>
  <c r="WC78" i="1"/>
  <c r="WD78" i="1"/>
  <c r="WE78" i="1"/>
  <c r="WF78" i="1"/>
  <c r="WG78" i="1"/>
  <c r="WH78" i="1"/>
  <c r="WI78" i="1"/>
  <c r="WJ78" i="1"/>
  <c r="WK78" i="1"/>
  <c r="WL78" i="1"/>
  <c r="WM78" i="1"/>
  <c r="WN78" i="1"/>
  <c r="WO78" i="1"/>
  <c r="WP78" i="1"/>
  <c r="WQ78" i="1"/>
  <c r="WR78" i="1"/>
  <c r="WS78" i="1"/>
  <c r="WT78" i="1"/>
  <c r="WU78" i="1"/>
  <c r="WV78" i="1"/>
  <c r="WW78" i="1"/>
  <c r="WX78" i="1"/>
  <c r="WY78" i="1"/>
  <c r="WZ78" i="1"/>
  <c r="XA78" i="1"/>
  <c r="XB78" i="1"/>
  <c r="XC78" i="1"/>
  <c r="XD78" i="1"/>
  <c r="XE78" i="1"/>
  <c r="XF78" i="1"/>
  <c r="XG78" i="1"/>
  <c r="XH78" i="1"/>
  <c r="XI78" i="1"/>
  <c r="XJ78" i="1"/>
  <c r="XK78" i="1"/>
  <c r="XL78" i="1"/>
  <c r="XM78" i="1"/>
  <c r="XN78" i="1"/>
  <c r="XO78" i="1"/>
  <c r="XP78" i="1"/>
  <c r="XQ78" i="1"/>
  <c r="XR78" i="1"/>
  <c r="XS78" i="1"/>
  <c r="XT78" i="1"/>
  <c r="XU78" i="1"/>
  <c r="XV78" i="1"/>
  <c r="XW78" i="1"/>
  <c r="XX78" i="1"/>
  <c r="XY78" i="1"/>
  <c r="XZ78" i="1"/>
  <c r="YA78" i="1"/>
  <c r="YB78" i="1"/>
  <c r="YC78" i="1"/>
  <c r="YD78" i="1"/>
  <c r="YE78" i="1"/>
  <c r="YF78" i="1"/>
  <c r="YG78" i="1"/>
  <c r="YH78" i="1"/>
  <c r="YI78" i="1"/>
  <c r="YJ78" i="1"/>
  <c r="YK78" i="1"/>
  <c r="YL78" i="1"/>
  <c r="YM78" i="1"/>
  <c r="YN78" i="1"/>
  <c r="YO78" i="1"/>
  <c r="YP78" i="1"/>
  <c r="YQ78" i="1"/>
  <c r="YR78" i="1"/>
  <c r="YS78" i="1"/>
  <c r="YT78" i="1"/>
  <c r="YU78" i="1"/>
  <c r="YV78" i="1"/>
  <c r="YW78" i="1"/>
  <c r="YX78" i="1"/>
  <c r="YY78" i="1"/>
  <c r="YZ78" i="1"/>
  <c r="ZA78" i="1"/>
  <c r="ZB78" i="1"/>
  <c r="ZC78" i="1"/>
  <c r="ZD78" i="1"/>
  <c r="ZE78" i="1"/>
  <c r="ZF78" i="1"/>
  <c r="ZG78" i="1"/>
  <c r="ZH78" i="1"/>
  <c r="ZI78" i="1"/>
  <c r="ZJ78" i="1"/>
  <c r="ZK78" i="1"/>
  <c r="ZL78" i="1"/>
  <c r="ZM78" i="1"/>
  <c r="ZN78" i="1"/>
  <c r="ZO78" i="1"/>
  <c r="ZP78" i="1"/>
  <c r="ZQ78" i="1"/>
  <c r="ZR78" i="1"/>
  <c r="ZS78" i="1"/>
  <c r="ZT78" i="1"/>
  <c r="ZU78" i="1"/>
  <c r="ZV78" i="1"/>
  <c r="ZW78" i="1"/>
  <c r="ZX78" i="1"/>
  <c r="ZY78" i="1"/>
  <c r="ZZ78" i="1"/>
  <c r="AAA78" i="1"/>
  <c r="AAB78" i="1"/>
  <c r="AAC78" i="1"/>
  <c r="AAD78" i="1"/>
  <c r="AAE78" i="1"/>
  <c r="AAF78" i="1"/>
  <c r="AAG78" i="1"/>
  <c r="AAH78" i="1"/>
  <c r="AAI78" i="1"/>
  <c r="AAJ78" i="1"/>
  <c r="AAK78" i="1"/>
  <c r="AAL78" i="1"/>
  <c r="AAM78" i="1"/>
  <c r="AAN78" i="1"/>
  <c r="AAO78" i="1"/>
  <c r="AAP78" i="1"/>
  <c r="AAQ78" i="1"/>
  <c r="AAR78" i="1"/>
  <c r="AAS78" i="1"/>
  <c r="AAT78" i="1"/>
  <c r="AAU78" i="1"/>
  <c r="AAV78" i="1"/>
  <c r="AAW78" i="1"/>
  <c r="AAX78" i="1"/>
  <c r="AAY78" i="1"/>
  <c r="AAZ78" i="1"/>
  <c r="ABA78" i="1"/>
  <c r="ABB78" i="1"/>
  <c r="ABC78" i="1"/>
  <c r="ABD78" i="1"/>
  <c r="ABE78" i="1"/>
  <c r="ABF78" i="1"/>
  <c r="ABG78" i="1"/>
  <c r="ABH78" i="1"/>
  <c r="ABI78" i="1"/>
  <c r="ABJ78" i="1"/>
  <c r="ABK78" i="1"/>
  <c r="ABL78" i="1"/>
  <c r="ABM78" i="1"/>
  <c r="ABN78" i="1"/>
  <c r="ABO78" i="1"/>
  <c r="ABP78" i="1"/>
  <c r="ABQ78" i="1"/>
  <c r="ABR78" i="1"/>
  <c r="ABS78" i="1"/>
  <c r="ABT78" i="1"/>
  <c r="ABU78" i="1"/>
  <c r="ABV78" i="1"/>
  <c r="ABW78" i="1"/>
  <c r="ABX78" i="1"/>
  <c r="ABY78" i="1"/>
  <c r="ABZ78" i="1"/>
  <c r="ACA78" i="1"/>
  <c r="ACB78" i="1"/>
  <c r="ACC78" i="1"/>
  <c r="ACD78" i="1"/>
  <c r="ACE78" i="1"/>
  <c r="ACF78" i="1"/>
  <c r="ACG78" i="1"/>
  <c r="ACH78" i="1"/>
  <c r="ACI78" i="1"/>
  <c r="ACJ78" i="1"/>
  <c r="ACK78" i="1"/>
  <c r="ACL78" i="1"/>
  <c r="ACM78" i="1"/>
  <c r="ACN78" i="1"/>
  <c r="ACO78" i="1"/>
  <c r="ACP78" i="1"/>
  <c r="ACQ78" i="1"/>
  <c r="ACR78" i="1"/>
  <c r="ACS78" i="1"/>
  <c r="ACT78" i="1"/>
  <c r="ACU78" i="1"/>
  <c r="ACV78" i="1"/>
  <c r="ACW78" i="1"/>
  <c r="ACX78" i="1"/>
  <c r="ACY78" i="1"/>
  <c r="ACZ78" i="1"/>
  <c r="ADA78" i="1"/>
  <c r="ADB78" i="1"/>
  <c r="ADC78" i="1"/>
  <c r="ADD78" i="1"/>
  <c r="ADE78" i="1"/>
  <c r="ADF78" i="1"/>
  <c r="ADG78" i="1"/>
  <c r="ADH78" i="1"/>
  <c r="ADI78" i="1"/>
  <c r="ADJ78" i="1"/>
  <c r="ADK78" i="1"/>
  <c r="ADL78" i="1"/>
  <c r="ADM78" i="1"/>
  <c r="ADN78" i="1"/>
  <c r="ADO78" i="1"/>
  <c r="ADP78" i="1"/>
  <c r="ADQ78" i="1"/>
  <c r="ADR78" i="1"/>
  <c r="ADS78" i="1"/>
  <c r="ADT78" i="1"/>
  <c r="ADU78" i="1"/>
  <c r="ADV78" i="1"/>
  <c r="ADW78" i="1"/>
  <c r="ADX78" i="1"/>
  <c r="ADY78" i="1"/>
  <c r="ADZ78" i="1"/>
  <c r="AEA78" i="1"/>
  <c r="AEB78" i="1"/>
  <c r="AEC78" i="1"/>
  <c r="AED78" i="1"/>
  <c r="AEE78" i="1"/>
  <c r="AEF78" i="1"/>
  <c r="AEG78" i="1"/>
  <c r="AEH78" i="1"/>
  <c r="AEI78" i="1"/>
  <c r="AEJ78" i="1"/>
  <c r="AEK78" i="1"/>
  <c r="AEL78" i="1"/>
  <c r="AEM78" i="1"/>
  <c r="AEN78" i="1"/>
  <c r="AEO78" i="1"/>
  <c r="AEP78" i="1"/>
  <c r="AEQ78" i="1"/>
  <c r="AER78" i="1"/>
  <c r="AES78" i="1"/>
  <c r="AET78" i="1"/>
  <c r="AEU78" i="1"/>
  <c r="AEV78" i="1"/>
  <c r="AEW78" i="1"/>
  <c r="AEX78" i="1"/>
  <c r="AEY78" i="1"/>
  <c r="AEZ78" i="1"/>
  <c r="AFA78" i="1"/>
  <c r="AFB78" i="1"/>
  <c r="AFC78" i="1"/>
  <c r="AFD78" i="1"/>
  <c r="AFE78" i="1"/>
  <c r="AFF78" i="1"/>
  <c r="AFG78" i="1"/>
  <c r="AFH78" i="1"/>
  <c r="AFI78" i="1"/>
  <c r="AFJ78" i="1"/>
  <c r="AFK78" i="1"/>
  <c r="AFL78" i="1"/>
  <c r="AFM78" i="1"/>
  <c r="AFN78" i="1"/>
  <c r="AFO78" i="1"/>
  <c r="AFP78" i="1"/>
  <c r="AFQ78" i="1"/>
  <c r="AFR78" i="1"/>
  <c r="AFS78" i="1"/>
  <c r="AFT78" i="1"/>
  <c r="AFU78" i="1"/>
  <c r="AFV78" i="1"/>
  <c r="AFW78" i="1"/>
  <c r="AFX78" i="1"/>
  <c r="AFY78" i="1"/>
  <c r="AFZ78" i="1"/>
  <c r="AGA78" i="1"/>
  <c r="AGB78" i="1"/>
  <c r="AGC78" i="1"/>
  <c r="AGD78" i="1"/>
  <c r="AGE78" i="1"/>
  <c r="AGF78" i="1"/>
  <c r="AGG78" i="1"/>
  <c r="AGH78" i="1"/>
  <c r="AGI78" i="1"/>
  <c r="AGJ78" i="1"/>
  <c r="AGK78" i="1"/>
  <c r="AGL78" i="1"/>
  <c r="AGM78" i="1"/>
  <c r="AGN78" i="1"/>
  <c r="AGO78" i="1"/>
  <c r="AGP78" i="1"/>
  <c r="AGQ78" i="1"/>
  <c r="AGR78" i="1"/>
  <c r="AGS78" i="1"/>
  <c r="AGT78" i="1"/>
  <c r="AGU78" i="1"/>
  <c r="D76" i="1"/>
  <c r="D77" i="1"/>
  <c r="D78" i="1"/>
  <c r="D73" i="1"/>
  <c r="D74" i="1"/>
  <c r="D75" i="1"/>
  <c r="AD41" i="6"/>
  <c r="AC41" i="6"/>
  <c r="AB41" i="6"/>
  <c r="AA41" i="6"/>
  <c r="U41" i="6"/>
  <c r="T41" i="6"/>
  <c r="S41" i="6"/>
  <c r="R41" i="6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83" i="1"/>
  <c r="EQ83" i="1"/>
  <c r="ER83" i="1"/>
  <c r="ES83" i="1"/>
  <c r="ET83" i="1"/>
  <c r="EU83" i="1"/>
  <c r="EV83" i="1"/>
  <c r="EW83" i="1"/>
  <c r="EX83" i="1"/>
  <c r="EY83" i="1"/>
  <c r="EZ83" i="1"/>
  <c r="FA83" i="1"/>
  <c r="FB83" i="1"/>
  <c r="FC83" i="1"/>
  <c r="FD83" i="1"/>
  <c r="FE83" i="1"/>
  <c r="FF83" i="1"/>
  <c r="FG83" i="1"/>
  <c r="FH83" i="1"/>
  <c r="FI83" i="1"/>
  <c r="FJ83" i="1"/>
  <c r="FK83" i="1"/>
  <c r="FL83" i="1"/>
  <c r="FM83" i="1"/>
  <c r="FN83" i="1"/>
  <c r="FO83" i="1"/>
  <c r="FP83" i="1"/>
  <c r="FQ83" i="1"/>
  <c r="FR83" i="1"/>
  <c r="FS83" i="1"/>
  <c r="FT83" i="1"/>
  <c r="FU83" i="1"/>
  <c r="FV83" i="1"/>
  <c r="FW83" i="1"/>
  <c r="FX83" i="1"/>
  <c r="FY83" i="1"/>
  <c r="FZ83" i="1"/>
  <c r="GA83" i="1"/>
  <c r="GB83" i="1"/>
  <c r="GC83" i="1"/>
  <c r="GD83" i="1"/>
  <c r="GE83" i="1"/>
  <c r="GF83" i="1"/>
  <c r="GG83" i="1"/>
  <c r="GH83" i="1"/>
  <c r="GI83" i="1"/>
  <c r="GJ83" i="1"/>
  <c r="GK83" i="1"/>
  <c r="GL83" i="1"/>
  <c r="GM83" i="1"/>
  <c r="GN83" i="1"/>
  <c r="GO83" i="1"/>
  <c r="GP83" i="1"/>
  <c r="GQ83" i="1"/>
  <c r="GR83" i="1"/>
  <c r="GS83" i="1"/>
  <c r="GT83" i="1"/>
  <c r="GU83" i="1"/>
  <c r="GV83" i="1"/>
  <c r="GW83" i="1"/>
  <c r="GX83" i="1"/>
  <c r="GY83" i="1"/>
  <c r="GZ83" i="1"/>
  <c r="HA83" i="1"/>
  <c r="HB83" i="1"/>
  <c r="HC83" i="1"/>
  <c r="HD83" i="1"/>
  <c r="HE83" i="1"/>
  <c r="HF83" i="1"/>
  <c r="HG83" i="1"/>
  <c r="HH83" i="1"/>
  <c r="HI83" i="1"/>
  <c r="HJ83" i="1"/>
  <c r="HK83" i="1"/>
  <c r="HL83" i="1"/>
  <c r="HM83" i="1"/>
  <c r="HN83" i="1"/>
  <c r="HO83" i="1"/>
  <c r="HP83" i="1"/>
  <c r="HQ83" i="1"/>
  <c r="HR83" i="1"/>
  <c r="HS83" i="1"/>
  <c r="HT83" i="1"/>
  <c r="HU83" i="1"/>
  <c r="HV83" i="1"/>
  <c r="HW83" i="1"/>
  <c r="HX83" i="1"/>
  <c r="HY83" i="1"/>
  <c r="HZ83" i="1"/>
  <c r="IA83" i="1"/>
  <c r="IB83" i="1"/>
  <c r="IC83" i="1"/>
  <c r="ID83" i="1"/>
  <c r="IE83" i="1"/>
  <c r="IF83" i="1"/>
  <c r="IG83" i="1"/>
  <c r="IH83" i="1"/>
  <c r="II83" i="1"/>
  <c r="IJ83" i="1"/>
  <c r="IK83" i="1"/>
  <c r="IL83" i="1"/>
  <c r="IM83" i="1"/>
  <c r="IN83" i="1"/>
  <c r="IO83" i="1"/>
  <c r="IP83" i="1"/>
  <c r="IQ83" i="1"/>
  <c r="IR83" i="1"/>
  <c r="IS83" i="1"/>
  <c r="IT83" i="1"/>
  <c r="IU83" i="1"/>
  <c r="IV83" i="1"/>
  <c r="IW83" i="1"/>
  <c r="IX83" i="1"/>
  <c r="IY83" i="1"/>
  <c r="IZ83" i="1"/>
  <c r="JA83" i="1"/>
  <c r="JB83" i="1"/>
  <c r="JC83" i="1"/>
  <c r="JD83" i="1"/>
  <c r="JE83" i="1"/>
  <c r="JF83" i="1"/>
  <c r="JG83" i="1"/>
  <c r="JH83" i="1"/>
  <c r="JI83" i="1"/>
  <c r="JJ83" i="1"/>
  <c r="JK83" i="1"/>
  <c r="JL83" i="1"/>
  <c r="JM83" i="1"/>
  <c r="JN83" i="1"/>
  <c r="JO83" i="1"/>
  <c r="JP83" i="1"/>
  <c r="JQ83" i="1"/>
  <c r="JR83" i="1"/>
  <c r="JS83" i="1"/>
  <c r="JT83" i="1"/>
  <c r="JU83" i="1"/>
  <c r="JV83" i="1"/>
  <c r="JW83" i="1"/>
  <c r="JX83" i="1"/>
  <c r="JY83" i="1"/>
  <c r="JZ83" i="1"/>
  <c r="KA83" i="1"/>
  <c r="KB83" i="1"/>
  <c r="KC83" i="1"/>
  <c r="KD83" i="1"/>
  <c r="KE83" i="1"/>
  <c r="KF83" i="1"/>
  <c r="KG83" i="1"/>
  <c r="KH83" i="1"/>
  <c r="KI83" i="1"/>
  <c r="KJ83" i="1"/>
  <c r="KK83" i="1"/>
  <c r="KL83" i="1"/>
  <c r="KM83" i="1"/>
  <c r="KN83" i="1"/>
  <c r="KO83" i="1"/>
  <c r="KP83" i="1"/>
  <c r="KQ83" i="1"/>
  <c r="KR83" i="1"/>
  <c r="KS83" i="1"/>
  <c r="KT83" i="1"/>
  <c r="KU83" i="1"/>
  <c r="KV83" i="1"/>
  <c r="KW83" i="1"/>
  <c r="KX83" i="1"/>
  <c r="KY83" i="1"/>
  <c r="KZ83" i="1"/>
  <c r="LA83" i="1"/>
  <c r="LB83" i="1"/>
  <c r="LC83" i="1"/>
  <c r="LD83" i="1"/>
  <c r="LE83" i="1"/>
  <c r="LF83" i="1"/>
  <c r="LG83" i="1"/>
  <c r="LH83" i="1"/>
  <c r="LI83" i="1"/>
  <c r="LJ83" i="1"/>
  <c r="LK83" i="1"/>
  <c r="LL83" i="1"/>
  <c r="LM83" i="1"/>
  <c r="LN83" i="1"/>
  <c r="LO83" i="1"/>
  <c r="LP83" i="1"/>
  <c r="LQ83" i="1"/>
  <c r="LR83" i="1"/>
  <c r="LS83" i="1"/>
  <c r="LT83" i="1"/>
  <c r="LU83" i="1"/>
  <c r="LV83" i="1"/>
  <c r="LW83" i="1"/>
  <c r="LX83" i="1"/>
  <c r="LY83" i="1"/>
  <c r="LZ83" i="1"/>
  <c r="MA83" i="1"/>
  <c r="MB83" i="1"/>
  <c r="MC83" i="1"/>
  <c r="MD83" i="1"/>
  <c r="ME83" i="1"/>
  <c r="MF83" i="1"/>
  <c r="MG83" i="1"/>
  <c r="MH83" i="1"/>
  <c r="MI83" i="1"/>
  <c r="MJ83" i="1"/>
  <c r="MK83" i="1"/>
  <c r="ML83" i="1"/>
  <c r="MM83" i="1"/>
  <c r="MN83" i="1"/>
  <c r="MO83" i="1"/>
  <c r="MP83" i="1"/>
  <c r="MQ83" i="1"/>
  <c r="MR83" i="1"/>
  <c r="MS83" i="1"/>
  <c r="MT83" i="1"/>
  <c r="MU83" i="1"/>
  <c r="MV83" i="1"/>
  <c r="MW83" i="1"/>
  <c r="MX83" i="1"/>
  <c r="MY83" i="1"/>
  <c r="MZ83" i="1"/>
  <c r="NA83" i="1"/>
  <c r="NB83" i="1"/>
  <c r="NC83" i="1"/>
  <c r="ND83" i="1"/>
  <c r="NE83" i="1"/>
  <c r="NF83" i="1"/>
  <c r="NG83" i="1"/>
  <c r="NH83" i="1"/>
  <c r="NI83" i="1"/>
  <c r="NJ83" i="1"/>
  <c r="NK83" i="1"/>
  <c r="NL83" i="1"/>
  <c r="NM83" i="1"/>
  <c r="NN83" i="1"/>
  <c r="NO83" i="1"/>
  <c r="NP83" i="1"/>
  <c r="NQ83" i="1"/>
  <c r="NR83" i="1"/>
  <c r="NS83" i="1"/>
  <c r="NT83" i="1"/>
  <c r="NU83" i="1"/>
  <c r="NV83" i="1"/>
  <c r="NW83" i="1"/>
  <c r="NX83" i="1"/>
  <c r="NY83" i="1"/>
  <c r="NZ83" i="1"/>
  <c r="OA83" i="1"/>
  <c r="OB83" i="1"/>
  <c r="OC83" i="1"/>
  <c r="OD83" i="1"/>
  <c r="OE83" i="1"/>
  <c r="OF83" i="1"/>
  <c r="OG83" i="1"/>
  <c r="OH83" i="1"/>
  <c r="OI83" i="1"/>
  <c r="OJ83" i="1"/>
  <c r="OK83" i="1"/>
  <c r="OL83" i="1"/>
  <c r="OM83" i="1"/>
  <c r="ON83" i="1"/>
  <c r="OO83" i="1"/>
  <c r="OP83" i="1"/>
  <c r="OQ83" i="1"/>
  <c r="OR83" i="1"/>
  <c r="OS83" i="1"/>
  <c r="OT83" i="1"/>
  <c r="OU83" i="1"/>
  <c r="OV83" i="1"/>
  <c r="OW83" i="1"/>
  <c r="OX83" i="1"/>
  <c r="OY83" i="1"/>
  <c r="OZ83" i="1"/>
  <c r="PA83" i="1"/>
  <c r="PB83" i="1"/>
  <c r="PC83" i="1"/>
  <c r="PD83" i="1"/>
  <c r="PE83" i="1"/>
  <c r="PF83" i="1"/>
  <c r="PG83" i="1"/>
  <c r="PH83" i="1"/>
  <c r="PI83" i="1"/>
  <c r="PJ83" i="1"/>
  <c r="PK83" i="1"/>
  <c r="PL83" i="1"/>
  <c r="PM83" i="1"/>
  <c r="PN83" i="1"/>
  <c r="PO83" i="1"/>
  <c r="PP83" i="1"/>
  <c r="PQ83" i="1"/>
  <c r="PR83" i="1"/>
  <c r="PS83" i="1"/>
  <c r="PT83" i="1"/>
  <c r="PU83" i="1"/>
  <c r="PV83" i="1"/>
  <c r="PW83" i="1"/>
  <c r="PX83" i="1"/>
  <c r="PY83" i="1"/>
  <c r="PZ83" i="1"/>
  <c r="QA83" i="1"/>
  <c r="QB83" i="1"/>
  <c r="QC83" i="1"/>
  <c r="QD83" i="1"/>
  <c r="QE83" i="1"/>
  <c r="QF83" i="1"/>
  <c r="QG83" i="1"/>
  <c r="QH83" i="1"/>
  <c r="QI83" i="1"/>
  <c r="QJ83" i="1"/>
  <c r="QK83" i="1"/>
  <c r="QL83" i="1"/>
  <c r="QM83" i="1"/>
  <c r="QN83" i="1"/>
  <c r="QO83" i="1"/>
  <c r="QP83" i="1"/>
  <c r="QQ83" i="1"/>
  <c r="QR83" i="1"/>
  <c r="QS83" i="1"/>
  <c r="QT83" i="1"/>
  <c r="QU83" i="1"/>
  <c r="QV83" i="1"/>
  <c r="QW83" i="1"/>
  <c r="QX83" i="1"/>
  <c r="QY83" i="1"/>
  <c r="QZ83" i="1"/>
  <c r="RA83" i="1"/>
  <c r="RB83" i="1"/>
  <c r="RC83" i="1"/>
  <c r="RD83" i="1"/>
  <c r="RE83" i="1"/>
  <c r="RF83" i="1"/>
  <c r="RG83" i="1"/>
  <c r="RH83" i="1"/>
  <c r="RI83" i="1"/>
  <c r="RJ83" i="1"/>
  <c r="RK83" i="1"/>
  <c r="RL83" i="1"/>
  <c r="RM83" i="1"/>
  <c r="RN83" i="1"/>
  <c r="RO83" i="1"/>
  <c r="RP83" i="1"/>
  <c r="RQ83" i="1"/>
  <c r="RR83" i="1"/>
  <c r="RS83" i="1"/>
  <c r="RT83" i="1"/>
  <c r="RU83" i="1"/>
  <c r="RV83" i="1"/>
  <c r="RW83" i="1"/>
  <c r="RX83" i="1"/>
  <c r="RY83" i="1"/>
  <c r="RZ83" i="1"/>
  <c r="SA83" i="1"/>
  <c r="SB83" i="1"/>
  <c r="SC83" i="1"/>
  <c r="SD83" i="1"/>
  <c r="SE83" i="1"/>
  <c r="SF83" i="1"/>
  <c r="SG83" i="1"/>
  <c r="SH83" i="1"/>
  <c r="SI83" i="1"/>
  <c r="SJ83" i="1"/>
  <c r="SK83" i="1"/>
  <c r="SL83" i="1"/>
  <c r="SM83" i="1"/>
  <c r="SN83" i="1"/>
  <c r="SO83" i="1"/>
  <c r="SP83" i="1"/>
  <c r="SQ83" i="1"/>
  <c r="SR83" i="1"/>
  <c r="SS83" i="1"/>
  <c r="ST83" i="1"/>
  <c r="SU83" i="1"/>
  <c r="SV83" i="1"/>
  <c r="SW83" i="1"/>
  <c r="SX83" i="1"/>
  <c r="SY83" i="1"/>
  <c r="SZ83" i="1"/>
  <c r="TA83" i="1"/>
  <c r="TB83" i="1"/>
  <c r="TC83" i="1"/>
  <c r="TD83" i="1"/>
  <c r="TE83" i="1"/>
  <c r="TF83" i="1"/>
  <c r="TG83" i="1"/>
  <c r="TH83" i="1"/>
  <c r="TI83" i="1"/>
  <c r="TJ83" i="1"/>
  <c r="TK83" i="1"/>
  <c r="TL83" i="1"/>
  <c r="TM83" i="1"/>
  <c r="TN83" i="1"/>
  <c r="TO83" i="1"/>
  <c r="TP83" i="1"/>
  <c r="TQ83" i="1"/>
  <c r="TR83" i="1"/>
  <c r="TS83" i="1"/>
  <c r="TT83" i="1"/>
  <c r="TU83" i="1"/>
  <c r="TV83" i="1"/>
  <c r="TW83" i="1"/>
  <c r="TX83" i="1"/>
  <c r="TY83" i="1"/>
  <c r="TZ83" i="1"/>
  <c r="UA83" i="1"/>
  <c r="UB83" i="1"/>
  <c r="UC83" i="1"/>
  <c r="UD83" i="1"/>
  <c r="UE83" i="1"/>
  <c r="UF83" i="1"/>
  <c r="UG83" i="1"/>
  <c r="UH83" i="1"/>
  <c r="UI83" i="1"/>
  <c r="UJ83" i="1"/>
  <c r="UK83" i="1"/>
  <c r="UL83" i="1"/>
  <c r="UM83" i="1"/>
  <c r="UN83" i="1"/>
  <c r="UO83" i="1"/>
  <c r="UP83" i="1"/>
  <c r="UQ83" i="1"/>
  <c r="UR83" i="1"/>
  <c r="US83" i="1"/>
  <c r="UT83" i="1"/>
  <c r="UU83" i="1"/>
  <c r="UV83" i="1"/>
  <c r="UW83" i="1"/>
  <c r="UX83" i="1"/>
  <c r="UY83" i="1"/>
  <c r="UZ83" i="1"/>
  <c r="VA83" i="1"/>
  <c r="VB83" i="1"/>
  <c r="VC83" i="1"/>
  <c r="VD83" i="1"/>
  <c r="VE83" i="1"/>
  <c r="VF83" i="1"/>
  <c r="VG83" i="1"/>
  <c r="VH83" i="1"/>
  <c r="VI83" i="1"/>
  <c r="VJ83" i="1"/>
  <c r="VK83" i="1"/>
  <c r="VL83" i="1"/>
  <c r="VM83" i="1"/>
  <c r="VN83" i="1"/>
  <c r="VO83" i="1"/>
  <c r="VP83" i="1"/>
  <c r="VQ83" i="1"/>
  <c r="VR83" i="1"/>
  <c r="VS83" i="1"/>
  <c r="VT83" i="1"/>
  <c r="VU83" i="1"/>
  <c r="VV83" i="1"/>
  <c r="VW83" i="1"/>
  <c r="VX83" i="1"/>
  <c r="VY83" i="1"/>
  <c r="VZ83" i="1"/>
  <c r="WA83" i="1"/>
  <c r="WB83" i="1"/>
  <c r="WC83" i="1"/>
  <c r="WD83" i="1"/>
  <c r="WE83" i="1"/>
  <c r="WF83" i="1"/>
  <c r="WG83" i="1"/>
  <c r="WH83" i="1"/>
  <c r="WI83" i="1"/>
  <c r="WJ83" i="1"/>
  <c r="WK83" i="1"/>
  <c r="WL83" i="1"/>
  <c r="WM83" i="1"/>
  <c r="WN83" i="1"/>
  <c r="WO83" i="1"/>
  <c r="WP83" i="1"/>
  <c r="WQ83" i="1"/>
  <c r="WR83" i="1"/>
  <c r="WS83" i="1"/>
  <c r="WT83" i="1"/>
  <c r="WU83" i="1"/>
  <c r="WV83" i="1"/>
  <c r="WW83" i="1"/>
  <c r="WX83" i="1"/>
  <c r="WY83" i="1"/>
  <c r="WZ83" i="1"/>
  <c r="XA83" i="1"/>
  <c r="XB83" i="1"/>
  <c r="XC83" i="1"/>
  <c r="XD83" i="1"/>
  <c r="XE83" i="1"/>
  <c r="XF83" i="1"/>
  <c r="XG83" i="1"/>
  <c r="XH83" i="1"/>
  <c r="XI83" i="1"/>
  <c r="XJ83" i="1"/>
  <c r="XK83" i="1"/>
  <c r="XL83" i="1"/>
  <c r="XM83" i="1"/>
  <c r="XN83" i="1"/>
  <c r="XO83" i="1"/>
  <c r="XP83" i="1"/>
  <c r="XQ83" i="1"/>
  <c r="XR83" i="1"/>
  <c r="XS83" i="1"/>
  <c r="XT83" i="1"/>
  <c r="XU83" i="1"/>
  <c r="XV83" i="1"/>
  <c r="XW83" i="1"/>
  <c r="XX83" i="1"/>
  <c r="XY83" i="1"/>
  <c r="XZ83" i="1"/>
  <c r="YA83" i="1"/>
  <c r="YB83" i="1"/>
  <c r="YC83" i="1"/>
  <c r="YD83" i="1"/>
  <c r="YE83" i="1"/>
  <c r="YF83" i="1"/>
  <c r="YG83" i="1"/>
  <c r="YH83" i="1"/>
  <c r="YI83" i="1"/>
  <c r="YJ83" i="1"/>
  <c r="YK83" i="1"/>
  <c r="YL83" i="1"/>
  <c r="YM83" i="1"/>
  <c r="YN83" i="1"/>
  <c r="YO83" i="1"/>
  <c r="YP83" i="1"/>
  <c r="YQ83" i="1"/>
  <c r="YR83" i="1"/>
  <c r="YS83" i="1"/>
  <c r="YT83" i="1"/>
  <c r="YU83" i="1"/>
  <c r="YV83" i="1"/>
  <c r="YW83" i="1"/>
  <c r="YX83" i="1"/>
  <c r="YY83" i="1"/>
  <c r="YZ83" i="1"/>
  <c r="ZA83" i="1"/>
  <c r="ZB83" i="1"/>
  <c r="ZC83" i="1"/>
  <c r="ZD83" i="1"/>
  <c r="ZE83" i="1"/>
  <c r="ZF83" i="1"/>
  <c r="ZG83" i="1"/>
  <c r="ZH83" i="1"/>
  <c r="ZI83" i="1"/>
  <c r="ZJ83" i="1"/>
  <c r="ZK83" i="1"/>
  <c r="ZL83" i="1"/>
  <c r="ZM83" i="1"/>
  <c r="ZN83" i="1"/>
  <c r="ZO83" i="1"/>
  <c r="ZP83" i="1"/>
  <c r="ZQ83" i="1"/>
  <c r="ZR83" i="1"/>
  <c r="ZS83" i="1"/>
  <c r="ZT83" i="1"/>
  <c r="ZU83" i="1"/>
  <c r="ZV83" i="1"/>
  <c r="ZW83" i="1"/>
  <c r="ZX83" i="1"/>
  <c r="ZY83" i="1"/>
  <c r="ZZ83" i="1"/>
  <c r="AAA83" i="1"/>
  <c r="AAB83" i="1"/>
  <c r="AAC83" i="1"/>
  <c r="AAD83" i="1"/>
  <c r="AAE83" i="1"/>
  <c r="AAF83" i="1"/>
  <c r="AAG83" i="1"/>
  <c r="AAH83" i="1"/>
  <c r="AAI83" i="1"/>
  <c r="AAJ83" i="1"/>
  <c r="AAK83" i="1"/>
  <c r="AAL83" i="1"/>
  <c r="AAM83" i="1"/>
  <c r="AAN83" i="1"/>
  <c r="AAO83" i="1"/>
  <c r="AAP83" i="1"/>
  <c r="AAQ83" i="1"/>
  <c r="AAR83" i="1"/>
  <c r="AAS83" i="1"/>
  <c r="AAT83" i="1"/>
  <c r="AAU83" i="1"/>
  <c r="AAV83" i="1"/>
  <c r="AAW83" i="1"/>
  <c r="AAX83" i="1"/>
  <c r="AAY83" i="1"/>
  <c r="AAZ83" i="1"/>
  <c r="ABA83" i="1"/>
  <c r="ABB83" i="1"/>
  <c r="ABC83" i="1"/>
  <c r="ABD83" i="1"/>
  <c r="ABE83" i="1"/>
  <c r="ABF83" i="1"/>
  <c r="ABG83" i="1"/>
  <c r="ABH83" i="1"/>
  <c r="ABI83" i="1"/>
  <c r="ABJ83" i="1"/>
  <c r="ABK83" i="1"/>
  <c r="ABL83" i="1"/>
  <c r="ABM83" i="1"/>
  <c r="ABN83" i="1"/>
  <c r="ABO83" i="1"/>
  <c r="ABP83" i="1"/>
  <c r="ABQ83" i="1"/>
  <c r="ABR83" i="1"/>
  <c r="ABS83" i="1"/>
  <c r="ABT83" i="1"/>
  <c r="ABU83" i="1"/>
  <c r="ABV83" i="1"/>
  <c r="ABW83" i="1"/>
  <c r="ABX83" i="1"/>
  <c r="ABY83" i="1"/>
  <c r="ABZ83" i="1"/>
  <c r="ACA83" i="1"/>
  <c r="ACB83" i="1"/>
  <c r="ACC83" i="1"/>
  <c r="ACD83" i="1"/>
  <c r="ACE83" i="1"/>
  <c r="ACF83" i="1"/>
  <c r="ACG83" i="1"/>
  <c r="ACH83" i="1"/>
  <c r="ACI83" i="1"/>
  <c r="ACJ83" i="1"/>
  <c r="ACK83" i="1"/>
  <c r="ACL83" i="1"/>
  <c r="ACM83" i="1"/>
  <c r="ACN83" i="1"/>
  <c r="ACO83" i="1"/>
  <c r="ACP83" i="1"/>
  <c r="ACQ83" i="1"/>
  <c r="ACR83" i="1"/>
  <c r="ACS83" i="1"/>
  <c r="ACT83" i="1"/>
  <c r="ACU83" i="1"/>
  <c r="ACV83" i="1"/>
  <c r="ACW83" i="1"/>
  <c r="ACX83" i="1"/>
  <c r="ACY83" i="1"/>
  <c r="ACZ83" i="1"/>
  <c r="ADA83" i="1"/>
  <c r="ADB83" i="1"/>
  <c r="ADC83" i="1"/>
  <c r="ADD83" i="1"/>
  <c r="ADE83" i="1"/>
  <c r="ADF83" i="1"/>
  <c r="ADG83" i="1"/>
  <c r="ADH83" i="1"/>
  <c r="ADI83" i="1"/>
  <c r="ADJ83" i="1"/>
  <c r="ADK83" i="1"/>
  <c r="ADL83" i="1"/>
  <c r="ADM83" i="1"/>
  <c r="ADN83" i="1"/>
  <c r="ADO83" i="1"/>
  <c r="ADP83" i="1"/>
  <c r="ADQ83" i="1"/>
  <c r="ADR83" i="1"/>
  <c r="ADS83" i="1"/>
  <c r="ADT83" i="1"/>
  <c r="ADU83" i="1"/>
  <c r="ADV83" i="1"/>
  <c r="ADW83" i="1"/>
  <c r="ADX83" i="1"/>
  <c r="ADY83" i="1"/>
  <c r="ADZ83" i="1"/>
  <c r="AEA83" i="1"/>
  <c r="AEB83" i="1"/>
  <c r="AEC83" i="1"/>
  <c r="AED83" i="1"/>
  <c r="AEE83" i="1"/>
  <c r="AEF83" i="1"/>
  <c r="AEG83" i="1"/>
  <c r="AEH83" i="1"/>
  <c r="AEI83" i="1"/>
  <c r="AEJ83" i="1"/>
  <c r="AEK83" i="1"/>
  <c r="AEL83" i="1"/>
  <c r="AEM83" i="1"/>
  <c r="AEN83" i="1"/>
  <c r="AEO83" i="1"/>
  <c r="AEP83" i="1"/>
  <c r="AEQ83" i="1"/>
  <c r="AER83" i="1"/>
  <c r="AES83" i="1"/>
  <c r="AET83" i="1"/>
  <c r="AEU83" i="1"/>
  <c r="AEV83" i="1"/>
  <c r="AEW83" i="1"/>
  <c r="AEX83" i="1"/>
  <c r="AEY83" i="1"/>
  <c r="AEZ83" i="1"/>
  <c r="AFA83" i="1"/>
  <c r="AFB83" i="1"/>
  <c r="AFC83" i="1"/>
  <c r="AFD83" i="1"/>
  <c r="AFE83" i="1"/>
  <c r="AFF83" i="1"/>
  <c r="AFG83" i="1"/>
  <c r="AFH83" i="1"/>
  <c r="AFI83" i="1"/>
  <c r="AFJ83" i="1"/>
  <c r="AFK83" i="1"/>
  <c r="AFL83" i="1"/>
  <c r="AFM83" i="1"/>
  <c r="AFN83" i="1"/>
  <c r="AFO83" i="1"/>
  <c r="AFP83" i="1"/>
  <c r="AFQ83" i="1"/>
  <c r="AFR83" i="1"/>
  <c r="AFS83" i="1"/>
  <c r="AFT83" i="1"/>
  <c r="AFU83" i="1"/>
  <c r="AFV83" i="1"/>
  <c r="AFW83" i="1"/>
  <c r="AFX83" i="1"/>
  <c r="AFY83" i="1"/>
  <c r="AFZ83" i="1"/>
  <c r="AGA83" i="1"/>
  <c r="AGB83" i="1"/>
  <c r="AGC83" i="1"/>
  <c r="AGD83" i="1"/>
  <c r="AGE83" i="1"/>
  <c r="AGF83" i="1"/>
  <c r="AGG83" i="1"/>
  <c r="AGH83" i="1"/>
  <c r="AGI83" i="1"/>
  <c r="AGJ83" i="1"/>
  <c r="AGK83" i="1"/>
  <c r="AGL83" i="1"/>
  <c r="AGM83" i="1"/>
  <c r="AGN83" i="1"/>
  <c r="AGO83" i="1"/>
  <c r="AGP83" i="1"/>
  <c r="AGQ83" i="1"/>
  <c r="AGR83" i="1"/>
  <c r="AGS83" i="1"/>
  <c r="AGT83" i="1"/>
  <c r="AGU83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DQ84" i="1"/>
  <c r="DR84" i="1"/>
  <c r="DS84" i="1"/>
  <c r="DT84" i="1"/>
  <c r="DU84" i="1"/>
  <c r="DV84" i="1"/>
  <c r="DW84" i="1"/>
  <c r="DX84" i="1"/>
  <c r="DY84" i="1"/>
  <c r="DZ84" i="1"/>
  <c r="EA84" i="1"/>
  <c r="EB84" i="1"/>
  <c r="EC84" i="1"/>
  <c r="ED84" i="1"/>
  <c r="EE84" i="1"/>
  <c r="EF84" i="1"/>
  <c r="EG84" i="1"/>
  <c r="EH84" i="1"/>
  <c r="EI84" i="1"/>
  <c r="EJ84" i="1"/>
  <c r="EK84" i="1"/>
  <c r="EL84" i="1"/>
  <c r="EM84" i="1"/>
  <c r="EN84" i="1"/>
  <c r="EO84" i="1"/>
  <c r="EP84" i="1"/>
  <c r="EQ84" i="1"/>
  <c r="ER84" i="1"/>
  <c r="ES84" i="1"/>
  <c r="ET84" i="1"/>
  <c r="EU84" i="1"/>
  <c r="EV84" i="1"/>
  <c r="EW84" i="1"/>
  <c r="EX84" i="1"/>
  <c r="EY84" i="1"/>
  <c r="EZ84" i="1"/>
  <c r="FA84" i="1"/>
  <c r="FB84" i="1"/>
  <c r="FC84" i="1"/>
  <c r="FD84" i="1"/>
  <c r="FE84" i="1"/>
  <c r="FF84" i="1"/>
  <c r="FG84" i="1"/>
  <c r="FH84" i="1"/>
  <c r="FI84" i="1"/>
  <c r="FJ84" i="1"/>
  <c r="FK84" i="1"/>
  <c r="FL84" i="1"/>
  <c r="FM84" i="1"/>
  <c r="FN84" i="1"/>
  <c r="FO84" i="1"/>
  <c r="FP84" i="1"/>
  <c r="FQ84" i="1"/>
  <c r="FR84" i="1"/>
  <c r="FS84" i="1"/>
  <c r="FT84" i="1"/>
  <c r="FU84" i="1"/>
  <c r="FV84" i="1"/>
  <c r="FW84" i="1"/>
  <c r="FX84" i="1"/>
  <c r="FY84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M84" i="1"/>
  <c r="GN84" i="1"/>
  <c r="GO84" i="1"/>
  <c r="GP84" i="1"/>
  <c r="GQ84" i="1"/>
  <c r="GR84" i="1"/>
  <c r="GS84" i="1"/>
  <c r="GT84" i="1"/>
  <c r="GU84" i="1"/>
  <c r="GV84" i="1"/>
  <c r="GW84" i="1"/>
  <c r="GX84" i="1"/>
  <c r="GY84" i="1"/>
  <c r="GZ84" i="1"/>
  <c r="HA84" i="1"/>
  <c r="HB84" i="1"/>
  <c r="HC84" i="1"/>
  <c r="HD84" i="1"/>
  <c r="HE84" i="1"/>
  <c r="HF84" i="1"/>
  <c r="HG84" i="1"/>
  <c r="HH84" i="1"/>
  <c r="HI84" i="1"/>
  <c r="HJ84" i="1"/>
  <c r="HK84" i="1"/>
  <c r="HL84" i="1"/>
  <c r="HM84" i="1"/>
  <c r="HN84" i="1"/>
  <c r="HO84" i="1"/>
  <c r="HP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D84" i="1"/>
  <c r="IE84" i="1"/>
  <c r="IF84" i="1"/>
  <c r="IG84" i="1"/>
  <c r="IH84" i="1"/>
  <c r="II84" i="1"/>
  <c r="IJ84" i="1"/>
  <c r="IK84" i="1"/>
  <c r="IL84" i="1"/>
  <c r="IM84" i="1"/>
  <c r="IN84" i="1"/>
  <c r="IO84" i="1"/>
  <c r="IP84" i="1"/>
  <c r="IQ84" i="1"/>
  <c r="IR84" i="1"/>
  <c r="IS84" i="1"/>
  <c r="IT84" i="1"/>
  <c r="IU84" i="1"/>
  <c r="IV84" i="1"/>
  <c r="IW84" i="1"/>
  <c r="IX84" i="1"/>
  <c r="IY84" i="1"/>
  <c r="IZ84" i="1"/>
  <c r="JA84" i="1"/>
  <c r="JB84" i="1"/>
  <c r="JC84" i="1"/>
  <c r="JD84" i="1"/>
  <c r="JE84" i="1"/>
  <c r="JF84" i="1"/>
  <c r="JG84" i="1"/>
  <c r="JH84" i="1"/>
  <c r="JI84" i="1"/>
  <c r="JJ84" i="1"/>
  <c r="JK84" i="1"/>
  <c r="JL84" i="1"/>
  <c r="JM84" i="1"/>
  <c r="JN84" i="1"/>
  <c r="JO84" i="1"/>
  <c r="JP84" i="1"/>
  <c r="JQ84" i="1"/>
  <c r="JR84" i="1"/>
  <c r="JS84" i="1"/>
  <c r="JT84" i="1"/>
  <c r="JU84" i="1"/>
  <c r="JV84" i="1"/>
  <c r="JW84" i="1"/>
  <c r="JX84" i="1"/>
  <c r="JY84" i="1"/>
  <c r="JZ84" i="1"/>
  <c r="KA84" i="1"/>
  <c r="KB84" i="1"/>
  <c r="KC84" i="1"/>
  <c r="KD84" i="1"/>
  <c r="KE84" i="1"/>
  <c r="KF84" i="1"/>
  <c r="KG84" i="1"/>
  <c r="KH84" i="1"/>
  <c r="KI84" i="1"/>
  <c r="KJ84" i="1"/>
  <c r="KK84" i="1"/>
  <c r="KL84" i="1"/>
  <c r="KM84" i="1"/>
  <c r="KN84" i="1"/>
  <c r="KO84" i="1"/>
  <c r="KP84" i="1"/>
  <c r="KQ84" i="1"/>
  <c r="KR84" i="1"/>
  <c r="KS84" i="1"/>
  <c r="KT84" i="1"/>
  <c r="KU84" i="1"/>
  <c r="KV84" i="1"/>
  <c r="KW84" i="1"/>
  <c r="KX84" i="1"/>
  <c r="KY84" i="1"/>
  <c r="KZ84" i="1"/>
  <c r="LA84" i="1"/>
  <c r="LB84" i="1"/>
  <c r="LC84" i="1"/>
  <c r="LD84" i="1"/>
  <c r="LE84" i="1"/>
  <c r="LF84" i="1"/>
  <c r="LG84" i="1"/>
  <c r="LH84" i="1"/>
  <c r="LI84" i="1"/>
  <c r="LJ84" i="1"/>
  <c r="LK84" i="1"/>
  <c r="LL84" i="1"/>
  <c r="LM84" i="1"/>
  <c r="LN84" i="1"/>
  <c r="LO84" i="1"/>
  <c r="LP84" i="1"/>
  <c r="LQ84" i="1"/>
  <c r="LR84" i="1"/>
  <c r="LS84" i="1"/>
  <c r="LT84" i="1"/>
  <c r="LU84" i="1"/>
  <c r="LV84" i="1"/>
  <c r="LW84" i="1"/>
  <c r="LX84" i="1"/>
  <c r="LY84" i="1"/>
  <c r="LZ84" i="1"/>
  <c r="MA84" i="1"/>
  <c r="MB84" i="1"/>
  <c r="MC84" i="1"/>
  <c r="MD84" i="1"/>
  <c r="ME84" i="1"/>
  <c r="MF84" i="1"/>
  <c r="MG84" i="1"/>
  <c r="MH84" i="1"/>
  <c r="MI84" i="1"/>
  <c r="MJ84" i="1"/>
  <c r="MK84" i="1"/>
  <c r="ML84" i="1"/>
  <c r="MM84" i="1"/>
  <c r="MN84" i="1"/>
  <c r="MO84" i="1"/>
  <c r="MP84" i="1"/>
  <c r="MQ84" i="1"/>
  <c r="MR84" i="1"/>
  <c r="MS84" i="1"/>
  <c r="MT84" i="1"/>
  <c r="MU84" i="1"/>
  <c r="MV84" i="1"/>
  <c r="MW84" i="1"/>
  <c r="MX84" i="1"/>
  <c r="MY84" i="1"/>
  <c r="MZ84" i="1"/>
  <c r="NA84" i="1"/>
  <c r="NB84" i="1"/>
  <c r="NC84" i="1"/>
  <c r="ND84" i="1"/>
  <c r="NE84" i="1"/>
  <c r="NF84" i="1"/>
  <c r="NG84" i="1"/>
  <c r="NH84" i="1"/>
  <c r="NI84" i="1"/>
  <c r="NJ84" i="1"/>
  <c r="NK84" i="1"/>
  <c r="NL84" i="1"/>
  <c r="NM84" i="1"/>
  <c r="NN84" i="1"/>
  <c r="NO84" i="1"/>
  <c r="NP84" i="1"/>
  <c r="NQ84" i="1"/>
  <c r="NR84" i="1"/>
  <c r="NS84" i="1"/>
  <c r="NT84" i="1"/>
  <c r="NU84" i="1"/>
  <c r="NV84" i="1"/>
  <c r="NW84" i="1"/>
  <c r="NX84" i="1"/>
  <c r="NY84" i="1"/>
  <c r="NZ84" i="1"/>
  <c r="OA84" i="1"/>
  <c r="OB84" i="1"/>
  <c r="OC84" i="1"/>
  <c r="OD84" i="1"/>
  <c r="OE84" i="1"/>
  <c r="OF84" i="1"/>
  <c r="OG84" i="1"/>
  <c r="OH84" i="1"/>
  <c r="OI84" i="1"/>
  <c r="OJ84" i="1"/>
  <c r="OK84" i="1"/>
  <c r="OL84" i="1"/>
  <c r="OM84" i="1"/>
  <c r="ON84" i="1"/>
  <c r="OO84" i="1"/>
  <c r="OP84" i="1"/>
  <c r="OQ84" i="1"/>
  <c r="OR84" i="1"/>
  <c r="OS84" i="1"/>
  <c r="OT84" i="1"/>
  <c r="OU84" i="1"/>
  <c r="OV84" i="1"/>
  <c r="OW84" i="1"/>
  <c r="OX84" i="1"/>
  <c r="OY84" i="1"/>
  <c r="OZ84" i="1"/>
  <c r="PA84" i="1"/>
  <c r="PB84" i="1"/>
  <c r="PC84" i="1"/>
  <c r="PD84" i="1"/>
  <c r="PE84" i="1"/>
  <c r="PF84" i="1"/>
  <c r="PG84" i="1"/>
  <c r="PH84" i="1"/>
  <c r="PI84" i="1"/>
  <c r="PJ84" i="1"/>
  <c r="PK84" i="1"/>
  <c r="PL84" i="1"/>
  <c r="PM84" i="1"/>
  <c r="PN84" i="1"/>
  <c r="PO84" i="1"/>
  <c r="PP84" i="1"/>
  <c r="PQ84" i="1"/>
  <c r="PR84" i="1"/>
  <c r="PS84" i="1"/>
  <c r="PT84" i="1"/>
  <c r="PU84" i="1"/>
  <c r="PV84" i="1"/>
  <c r="PW84" i="1"/>
  <c r="PX84" i="1"/>
  <c r="PY84" i="1"/>
  <c r="PZ84" i="1"/>
  <c r="QA84" i="1"/>
  <c r="QB84" i="1"/>
  <c r="QC84" i="1"/>
  <c r="QD84" i="1"/>
  <c r="QE84" i="1"/>
  <c r="QF84" i="1"/>
  <c r="QG84" i="1"/>
  <c r="QH84" i="1"/>
  <c r="QI84" i="1"/>
  <c r="QJ84" i="1"/>
  <c r="QK84" i="1"/>
  <c r="QL84" i="1"/>
  <c r="QM84" i="1"/>
  <c r="QN84" i="1"/>
  <c r="QO84" i="1"/>
  <c r="QP84" i="1"/>
  <c r="QQ84" i="1"/>
  <c r="QR84" i="1"/>
  <c r="QS84" i="1"/>
  <c r="QT84" i="1"/>
  <c r="QU84" i="1"/>
  <c r="QV84" i="1"/>
  <c r="QW84" i="1"/>
  <c r="QX84" i="1"/>
  <c r="QY84" i="1"/>
  <c r="QZ84" i="1"/>
  <c r="RA84" i="1"/>
  <c r="RB84" i="1"/>
  <c r="RC84" i="1"/>
  <c r="RD84" i="1"/>
  <c r="RE84" i="1"/>
  <c r="RF84" i="1"/>
  <c r="RG84" i="1"/>
  <c r="RH84" i="1"/>
  <c r="RI84" i="1"/>
  <c r="RJ84" i="1"/>
  <c r="RK84" i="1"/>
  <c r="RL84" i="1"/>
  <c r="RM84" i="1"/>
  <c r="RN84" i="1"/>
  <c r="RO84" i="1"/>
  <c r="RP84" i="1"/>
  <c r="RQ84" i="1"/>
  <c r="RR84" i="1"/>
  <c r="RS84" i="1"/>
  <c r="RT84" i="1"/>
  <c r="RU84" i="1"/>
  <c r="RV84" i="1"/>
  <c r="RW84" i="1"/>
  <c r="RX84" i="1"/>
  <c r="RY84" i="1"/>
  <c r="RZ84" i="1"/>
  <c r="SA84" i="1"/>
  <c r="SB84" i="1"/>
  <c r="SC84" i="1"/>
  <c r="SD84" i="1"/>
  <c r="SE84" i="1"/>
  <c r="SF84" i="1"/>
  <c r="SG84" i="1"/>
  <c r="SH84" i="1"/>
  <c r="SI84" i="1"/>
  <c r="SJ84" i="1"/>
  <c r="SK84" i="1"/>
  <c r="SL84" i="1"/>
  <c r="SM84" i="1"/>
  <c r="SN84" i="1"/>
  <c r="SO84" i="1"/>
  <c r="SP84" i="1"/>
  <c r="SQ84" i="1"/>
  <c r="SR84" i="1"/>
  <c r="SS84" i="1"/>
  <c r="ST84" i="1"/>
  <c r="SU84" i="1"/>
  <c r="SV84" i="1"/>
  <c r="SW84" i="1"/>
  <c r="SX84" i="1"/>
  <c r="SY84" i="1"/>
  <c r="SZ84" i="1"/>
  <c r="TA84" i="1"/>
  <c r="TB84" i="1"/>
  <c r="TC84" i="1"/>
  <c r="TD84" i="1"/>
  <c r="TE84" i="1"/>
  <c r="TF84" i="1"/>
  <c r="TG84" i="1"/>
  <c r="TH84" i="1"/>
  <c r="TI84" i="1"/>
  <c r="TJ84" i="1"/>
  <c r="TK84" i="1"/>
  <c r="TL84" i="1"/>
  <c r="TM84" i="1"/>
  <c r="TN84" i="1"/>
  <c r="TO84" i="1"/>
  <c r="TP84" i="1"/>
  <c r="TQ84" i="1"/>
  <c r="TR84" i="1"/>
  <c r="TS84" i="1"/>
  <c r="TT84" i="1"/>
  <c r="TU84" i="1"/>
  <c r="TV84" i="1"/>
  <c r="TW84" i="1"/>
  <c r="TX84" i="1"/>
  <c r="TY84" i="1"/>
  <c r="TZ84" i="1"/>
  <c r="UA84" i="1"/>
  <c r="UB84" i="1"/>
  <c r="UC84" i="1"/>
  <c r="UD84" i="1"/>
  <c r="UE84" i="1"/>
  <c r="UF84" i="1"/>
  <c r="UG84" i="1"/>
  <c r="UH84" i="1"/>
  <c r="UI84" i="1"/>
  <c r="UJ84" i="1"/>
  <c r="UK84" i="1"/>
  <c r="UL84" i="1"/>
  <c r="UM84" i="1"/>
  <c r="UN84" i="1"/>
  <c r="UO84" i="1"/>
  <c r="UP84" i="1"/>
  <c r="UQ84" i="1"/>
  <c r="UR84" i="1"/>
  <c r="US84" i="1"/>
  <c r="UT84" i="1"/>
  <c r="UU84" i="1"/>
  <c r="UV84" i="1"/>
  <c r="UW84" i="1"/>
  <c r="UX84" i="1"/>
  <c r="UY84" i="1"/>
  <c r="UZ84" i="1"/>
  <c r="VA84" i="1"/>
  <c r="VB84" i="1"/>
  <c r="VC84" i="1"/>
  <c r="VD84" i="1"/>
  <c r="VE84" i="1"/>
  <c r="VF84" i="1"/>
  <c r="VG84" i="1"/>
  <c r="VH84" i="1"/>
  <c r="VI84" i="1"/>
  <c r="VJ84" i="1"/>
  <c r="VK84" i="1"/>
  <c r="VL84" i="1"/>
  <c r="VM84" i="1"/>
  <c r="VN84" i="1"/>
  <c r="VO84" i="1"/>
  <c r="VP84" i="1"/>
  <c r="VQ84" i="1"/>
  <c r="VR84" i="1"/>
  <c r="VS84" i="1"/>
  <c r="VT84" i="1"/>
  <c r="VU84" i="1"/>
  <c r="VV84" i="1"/>
  <c r="VW84" i="1"/>
  <c r="VX84" i="1"/>
  <c r="VY84" i="1"/>
  <c r="VZ84" i="1"/>
  <c r="WA84" i="1"/>
  <c r="WB84" i="1"/>
  <c r="WC84" i="1"/>
  <c r="WD84" i="1"/>
  <c r="WE84" i="1"/>
  <c r="WF84" i="1"/>
  <c r="WG84" i="1"/>
  <c r="WH84" i="1"/>
  <c r="WI84" i="1"/>
  <c r="WJ84" i="1"/>
  <c r="WK84" i="1"/>
  <c r="WL84" i="1"/>
  <c r="WM84" i="1"/>
  <c r="WN84" i="1"/>
  <c r="WO84" i="1"/>
  <c r="WP84" i="1"/>
  <c r="WQ84" i="1"/>
  <c r="WR84" i="1"/>
  <c r="WS84" i="1"/>
  <c r="WT84" i="1"/>
  <c r="WU84" i="1"/>
  <c r="WV84" i="1"/>
  <c r="WW84" i="1"/>
  <c r="WX84" i="1"/>
  <c r="WY84" i="1"/>
  <c r="WZ84" i="1"/>
  <c r="XA84" i="1"/>
  <c r="XB84" i="1"/>
  <c r="XC84" i="1"/>
  <c r="XD84" i="1"/>
  <c r="XE84" i="1"/>
  <c r="XF84" i="1"/>
  <c r="XG84" i="1"/>
  <c r="XH84" i="1"/>
  <c r="XI84" i="1"/>
  <c r="XJ84" i="1"/>
  <c r="XK84" i="1"/>
  <c r="XL84" i="1"/>
  <c r="XM84" i="1"/>
  <c r="XN84" i="1"/>
  <c r="XO84" i="1"/>
  <c r="XP84" i="1"/>
  <c r="XQ84" i="1"/>
  <c r="XR84" i="1"/>
  <c r="XS84" i="1"/>
  <c r="XT84" i="1"/>
  <c r="XU84" i="1"/>
  <c r="XV84" i="1"/>
  <c r="XW84" i="1"/>
  <c r="XX84" i="1"/>
  <c r="XY84" i="1"/>
  <c r="XZ84" i="1"/>
  <c r="YA84" i="1"/>
  <c r="YB84" i="1"/>
  <c r="YC84" i="1"/>
  <c r="YD84" i="1"/>
  <c r="YE84" i="1"/>
  <c r="YF84" i="1"/>
  <c r="YG84" i="1"/>
  <c r="YH84" i="1"/>
  <c r="YI84" i="1"/>
  <c r="YJ84" i="1"/>
  <c r="YK84" i="1"/>
  <c r="YL84" i="1"/>
  <c r="YM84" i="1"/>
  <c r="YN84" i="1"/>
  <c r="YO84" i="1"/>
  <c r="YP84" i="1"/>
  <c r="YQ84" i="1"/>
  <c r="YR84" i="1"/>
  <c r="YS84" i="1"/>
  <c r="YT84" i="1"/>
  <c r="YU84" i="1"/>
  <c r="YV84" i="1"/>
  <c r="YW84" i="1"/>
  <c r="YX84" i="1"/>
  <c r="YY84" i="1"/>
  <c r="YZ84" i="1"/>
  <c r="ZA84" i="1"/>
  <c r="ZB84" i="1"/>
  <c r="ZC84" i="1"/>
  <c r="ZD84" i="1"/>
  <c r="ZE84" i="1"/>
  <c r="ZF84" i="1"/>
  <c r="ZG84" i="1"/>
  <c r="ZH84" i="1"/>
  <c r="ZI84" i="1"/>
  <c r="ZJ84" i="1"/>
  <c r="ZK84" i="1"/>
  <c r="ZL84" i="1"/>
  <c r="ZM84" i="1"/>
  <c r="ZN84" i="1"/>
  <c r="ZO84" i="1"/>
  <c r="ZP84" i="1"/>
  <c r="ZQ84" i="1"/>
  <c r="ZR84" i="1"/>
  <c r="ZS84" i="1"/>
  <c r="ZT84" i="1"/>
  <c r="ZU84" i="1"/>
  <c r="ZV84" i="1"/>
  <c r="ZW84" i="1"/>
  <c r="ZX84" i="1"/>
  <c r="ZY84" i="1"/>
  <c r="ZZ84" i="1"/>
  <c r="AAA84" i="1"/>
  <c r="AAB84" i="1"/>
  <c r="AAC84" i="1"/>
  <c r="AAD84" i="1"/>
  <c r="AAE84" i="1"/>
  <c r="AAF84" i="1"/>
  <c r="AAG84" i="1"/>
  <c r="AAH84" i="1"/>
  <c r="AAI84" i="1"/>
  <c r="AAJ84" i="1"/>
  <c r="AAK84" i="1"/>
  <c r="AAL84" i="1"/>
  <c r="AAM84" i="1"/>
  <c r="AAN84" i="1"/>
  <c r="AAO84" i="1"/>
  <c r="AAP84" i="1"/>
  <c r="AAQ84" i="1"/>
  <c r="AAR84" i="1"/>
  <c r="AAS84" i="1"/>
  <c r="AAT84" i="1"/>
  <c r="AAU84" i="1"/>
  <c r="AAV84" i="1"/>
  <c r="AAW84" i="1"/>
  <c r="AAX84" i="1"/>
  <c r="AAY84" i="1"/>
  <c r="AAZ84" i="1"/>
  <c r="ABA84" i="1"/>
  <c r="ABB84" i="1"/>
  <c r="ABC84" i="1"/>
  <c r="ABD84" i="1"/>
  <c r="ABE84" i="1"/>
  <c r="ABF84" i="1"/>
  <c r="ABG84" i="1"/>
  <c r="ABH84" i="1"/>
  <c r="ABI84" i="1"/>
  <c r="ABJ84" i="1"/>
  <c r="ABK84" i="1"/>
  <c r="ABL84" i="1"/>
  <c r="ABM84" i="1"/>
  <c r="ABN84" i="1"/>
  <c r="ABO84" i="1"/>
  <c r="ABP84" i="1"/>
  <c r="ABQ84" i="1"/>
  <c r="ABR84" i="1"/>
  <c r="ABS84" i="1"/>
  <c r="ABT84" i="1"/>
  <c r="ABU84" i="1"/>
  <c r="ABV84" i="1"/>
  <c r="ABW84" i="1"/>
  <c r="ABX84" i="1"/>
  <c r="ABY84" i="1"/>
  <c r="ABZ84" i="1"/>
  <c r="ACA84" i="1"/>
  <c r="ACB84" i="1"/>
  <c r="ACC84" i="1"/>
  <c r="ACD84" i="1"/>
  <c r="ACE84" i="1"/>
  <c r="ACF84" i="1"/>
  <c r="ACG84" i="1"/>
  <c r="ACH84" i="1"/>
  <c r="ACI84" i="1"/>
  <c r="ACJ84" i="1"/>
  <c r="ACK84" i="1"/>
  <c r="ACL84" i="1"/>
  <c r="ACM84" i="1"/>
  <c r="ACN84" i="1"/>
  <c r="ACO84" i="1"/>
  <c r="ACP84" i="1"/>
  <c r="ACQ84" i="1"/>
  <c r="ACR84" i="1"/>
  <c r="ACS84" i="1"/>
  <c r="ACT84" i="1"/>
  <c r="ACU84" i="1"/>
  <c r="ACV84" i="1"/>
  <c r="ACW84" i="1"/>
  <c r="ACX84" i="1"/>
  <c r="ACY84" i="1"/>
  <c r="ACZ84" i="1"/>
  <c r="ADA84" i="1"/>
  <c r="ADB84" i="1"/>
  <c r="ADC84" i="1"/>
  <c r="ADD84" i="1"/>
  <c r="ADE84" i="1"/>
  <c r="ADF84" i="1"/>
  <c r="ADG84" i="1"/>
  <c r="ADH84" i="1"/>
  <c r="ADI84" i="1"/>
  <c r="ADJ84" i="1"/>
  <c r="ADK84" i="1"/>
  <c r="ADL84" i="1"/>
  <c r="ADM84" i="1"/>
  <c r="ADN84" i="1"/>
  <c r="ADO84" i="1"/>
  <c r="ADP84" i="1"/>
  <c r="ADQ84" i="1"/>
  <c r="ADR84" i="1"/>
  <c r="ADS84" i="1"/>
  <c r="ADT84" i="1"/>
  <c r="ADU84" i="1"/>
  <c r="ADV84" i="1"/>
  <c r="ADW84" i="1"/>
  <c r="ADX84" i="1"/>
  <c r="ADY84" i="1"/>
  <c r="ADZ84" i="1"/>
  <c r="AEA84" i="1"/>
  <c r="AEB84" i="1"/>
  <c r="AEC84" i="1"/>
  <c r="AED84" i="1"/>
  <c r="AEE84" i="1"/>
  <c r="AEF84" i="1"/>
  <c r="AEG84" i="1"/>
  <c r="AEH84" i="1"/>
  <c r="AEI84" i="1"/>
  <c r="AEJ84" i="1"/>
  <c r="AEK84" i="1"/>
  <c r="AEL84" i="1"/>
  <c r="AEM84" i="1"/>
  <c r="AEN84" i="1"/>
  <c r="AEO84" i="1"/>
  <c r="AEP84" i="1"/>
  <c r="AEQ84" i="1"/>
  <c r="AER84" i="1"/>
  <c r="AES84" i="1"/>
  <c r="AET84" i="1"/>
  <c r="AEU84" i="1"/>
  <c r="AEV84" i="1"/>
  <c r="AEW84" i="1"/>
  <c r="AEX84" i="1"/>
  <c r="AEY84" i="1"/>
  <c r="AEZ84" i="1"/>
  <c r="AFA84" i="1"/>
  <c r="AFB84" i="1"/>
  <c r="AFC84" i="1"/>
  <c r="AFD84" i="1"/>
  <c r="AFE84" i="1"/>
  <c r="AFF84" i="1"/>
  <c r="AFG84" i="1"/>
  <c r="AFH84" i="1"/>
  <c r="AFI84" i="1"/>
  <c r="AFJ84" i="1"/>
  <c r="AFK84" i="1"/>
  <c r="AFL84" i="1"/>
  <c r="AFM84" i="1"/>
  <c r="AFN84" i="1"/>
  <c r="AFO84" i="1"/>
  <c r="AFP84" i="1"/>
  <c r="AFQ84" i="1"/>
  <c r="AFR84" i="1"/>
  <c r="AFS84" i="1"/>
  <c r="AFT84" i="1"/>
  <c r="AFU84" i="1"/>
  <c r="AFV84" i="1"/>
  <c r="AFW84" i="1"/>
  <c r="AFX84" i="1"/>
  <c r="AFY84" i="1"/>
  <c r="AFZ84" i="1"/>
  <c r="AGA84" i="1"/>
  <c r="AGB84" i="1"/>
  <c r="AGC84" i="1"/>
  <c r="AGD84" i="1"/>
  <c r="AGE84" i="1"/>
  <c r="AGF84" i="1"/>
  <c r="AGG84" i="1"/>
  <c r="AGH84" i="1"/>
  <c r="AGI84" i="1"/>
  <c r="AGJ84" i="1"/>
  <c r="AGK84" i="1"/>
  <c r="AGL84" i="1"/>
  <c r="AGM84" i="1"/>
  <c r="AGN84" i="1"/>
  <c r="AGO84" i="1"/>
  <c r="AGP84" i="1"/>
  <c r="AGQ84" i="1"/>
  <c r="AGR84" i="1"/>
  <c r="AGS84" i="1"/>
  <c r="AGT84" i="1"/>
  <c r="AGU84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EQ85" i="1"/>
  <c r="ER85" i="1"/>
  <c r="ES85" i="1"/>
  <c r="ET85" i="1"/>
  <c r="EU85" i="1"/>
  <c r="EV85" i="1"/>
  <c r="EW85" i="1"/>
  <c r="EX85" i="1"/>
  <c r="EY85" i="1"/>
  <c r="EZ85" i="1"/>
  <c r="FA85" i="1"/>
  <c r="FB85" i="1"/>
  <c r="FC85" i="1"/>
  <c r="FD85" i="1"/>
  <c r="FE85" i="1"/>
  <c r="FF85" i="1"/>
  <c r="FG85" i="1"/>
  <c r="FH85" i="1"/>
  <c r="FI85" i="1"/>
  <c r="FJ85" i="1"/>
  <c r="FK85" i="1"/>
  <c r="FL85" i="1"/>
  <c r="FM85" i="1"/>
  <c r="FN85" i="1"/>
  <c r="FO85" i="1"/>
  <c r="FP85" i="1"/>
  <c r="FQ85" i="1"/>
  <c r="FR85" i="1"/>
  <c r="FS85" i="1"/>
  <c r="FT85" i="1"/>
  <c r="FU85" i="1"/>
  <c r="FV85" i="1"/>
  <c r="FW85" i="1"/>
  <c r="FX85" i="1"/>
  <c r="FY85" i="1"/>
  <c r="FZ85" i="1"/>
  <c r="GA85" i="1"/>
  <c r="GB85" i="1"/>
  <c r="GC85" i="1"/>
  <c r="GD85" i="1"/>
  <c r="GE85" i="1"/>
  <c r="GF85" i="1"/>
  <c r="GG85" i="1"/>
  <c r="GH85" i="1"/>
  <c r="GI85" i="1"/>
  <c r="GJ85" i="1"/>
  <c r="GK85" i="1"/>
  <c r="GL85" i="1"/>
  <c r="GM85" i="1"/>
  <c r="GN85" i="1"/>
  <c r="GO85" i="1"/>
  <c r="GP85" i="1"/>
  <c r="GQ85" i="1"/>
  <c r="GR85" i="1"/>
  <c r="GS85" i="1"/>
  <c r="GT85" i="1"/>
  <c r="GU85" i="1"/>
  <c r="GV85" i="1"/>
  <c r="GW85" i="1"/>
  <c r="GX85" i="1"/>
  <c r="GY85" i="1"/>
  <c r="GZ85" i="1"/>
  <c r="HA85" i="1"/>
  <c r="HB85" i="1"/>
  <c r="HC85" i="1"/>
  <c r="HD85" i="1"/>
  <c r="HE85" i="1"/>
  <c r="HF85" i="1"/>
  <c r="HG85" i="1"/>
  <c r="HH85" i="1"/>
  <c r="HI85" i="1"/>
  <c r="HJ85" i="1"/>
  <c r="HK85" i="1"/>
  <c r="HL85" i="1"/>
  <c r="HM85" i="1"/>
  <c r="HN85" i="1"/>
  <c r="HO85" i="1"/>
  <c r="HP85" i="1"/>
  <c r="HQ85" i="1"/>
  <c r="HR85" i="1"/>
  <c r="HS85" i="1"/>
  <c r="HT85" i="1"/>
  <c r="HU85" i="1"/>
  <c r="HV85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N85" i="1"/>
  <c r="IO85" i="1"/>
  <c r="IP85" i="1"/>
  <c r="IQ85" i="1"/>
  <c r="IR85" i="1"/>
  <c r="IS85" i="1"/>
  <c r="IT85" i="1"/>
  <c r="IU85" i="1"/>
  <c r="IV85" i="1"/>
  <c r="IW85" i="1"/>
  <c r="IX85" i="1"/>
  <c r="IY85" i="1"/>
  <c r="IZ85" i="1"/>
  <c r="JA85" i="1"/>
  <c r="JB85" i="1"/>
  <c r="JC85" i="1"/>
  <c r="JD85" i="1"/>
  <c r="JE85" i="1"/>
  <c r="JF85" i="1"/>
  <c r="JG85" i="1"/>
  <c r="JH85" i="1"/>
  <c r="JI85" i="1"/>
  <c r="JJ85" i="1"/>
  <c r="JK85" i="1"/>
  <c r="JL85" i="1"/>
  <c r="JM85" i="1"/>
  <c r="JN85" i="1"/>
  <c r="JO85" i="1"/>
  <c r="JP85" i="1"/>
  <c r="JQ85" i="1"/>
  <c r="JR85" i="1"/>
  <c r="JS85" i="1"/>
  <c r="JT85" i="1"/>
  <c r="JU85" i="1"/>
  <c r="JV85" i="1"/>
  <c r="JW85" i="1"/>
  <c r="JX85" i="1"/>
  <c r="JY85" i="1"/>
  <c r="JZ85" i="1"/>
  <c r="KA85" i="1"/>
  <c r="KB85" i="1"/>
  <c r="KC85" i="1"/>
  <c r="KD85" i="1"/>
  <c r="KE85" i="1"/>
  <c r="KF85" i="1"/>
  <c r="KG85" i="1"/>
  <c r="KH85" i="1"/>
  <c r="KI85" i="1"/>
  <c r="KJ85" i="1"/>
  <c r="KK85" i="1"/>
  <c r="KL85" i="1"/>
  <c r="KM85" i="1"/>
  <c r="KN85" i="1"/>
  <c r="KO85" i="1"/>
  <c r="KP85" i="1"/>
  <c r="KQ85" i="1"/>
  <c r="KR85" i="1"/>
  <c r="KS85" i="1"/>
  <c r="KT85" i="1"/>
  <c r="KU85" i="1"/>
  <c r="KV85" i="1"/>
  <c r="KW85" i="1"/>
  <c r="KX85" i="1"/>
  <c r="KY85" i="1"/>
  <c r="KZ85" i="1"/>
  <c r="LA85" i="1"/>
  <c r="LB85" i="1"/>
  <c r="LC85" i="1"/>
  <c r="LD85" i="1"/>
  <c r="LE85" i="1"/>
  <c r="LF85" i="1"/>
  <c r="LG85" i="1"/>
  <c r="LH85" i="1"/>
  <c r="LI85" i="1"/>
  <c r="LJ85" i="1"/>
  <c r="LK85" i="1"/>
  <c r="LL85" i="1"/>
  <c r="LM85" i="1"/>
  <c r="LN85" i="1"/>
  <c r="LO85" i="1"/>
  <c r="LP85" i="1"/>
  <c r="LQ85" i="1"/>
  <c r="LR85" i="1"/>
  <c r="LS85" i="1"/>
  <c r="LT85" i="1"/>
  <c r="LU85" i="1"/>
  <c r="LV85" i="1"/>
  <c r="LW85" i="1"/>
  <c r="LX85" i="1"/>
  <c r="LY85" i="1"/>
  <c r="LZ85" i="1"/>
  <c r="MA85" i="1"/>
  <c r="MB85" i="1"/>
  <c r="MC85" i="1"/>
  <c r="MD85" i="1"/>
  <c r="ME85" i="1"/>
  <c r="MF85" i="1"/>
  <c r="MG85" i="1"/>
  <c r="MH85" i="1"/>
  <c r="MI85" i="1"/>
  <c r="MJ85" i="1"/>
  <c r="MK85" i="1"/>
  <c r="ML85" i="1"/>
  <c r="MM85" i="1"/>
  <c r="MN85" i="1"/>
  <c r="MO85" i="1"/>
  <c r="MP85" i="1"/>
  <c r="MQ85" i="1"/>
  <c r="MR85" i="1"/>
  <c r="MS85" i="1"/>
  <c r="MT85" i="1"/>
  <c r="MU85" i="1"/>
  <c r="MV85" i="1"/>
  <c r="MW85" i="1"/>
  <c r="MX85" i="1"/>
  <c r="MY85" i="1"/>
  <c r="MZ85" i="1"/>
  <c r="NA85" i="1"/>
  <c r="NB85" i="1"/>
  <c r="NC85" i="1"/>
  <c r="ND85" i="1"/>
  <c r="NE85" i="1"/>
  <c r="NF85" i="1"/>
  <c r="NG85" i="1"/>
  <c r="NH85" i="1"/>
  <c r="NI85" i="1"/>
  <c r="NJ85" i="1"/>
  <c r="NK85" i="1"/>
  <c r="NL85" i="1"/>
  <c r="NM85" i="1"/>
  <c r="NN85" i="1"/>
  <c r="NO85" i="1"/>
  <c r="NP85" i="1"/>
  <c r="NQ85" i="1"/>
  <c r="NR85" i="1"/>
  <c r="NS85" i="1"/>
  <c r="NT85" i="1"/>
  <c r="NU85" i="1"/>
  <c r="NV85" i="1"/>
  <c r="NW85" i="1"/>
  <c r="NX85" i="1"/>
  <c r="NY85" i="1"/>
  <c r="NZ85" i="1"/>
  <c r="OA85" i="1"/>
  <c r="OB85" i="1"/>
  <c r="OC85" i="1"/>
  <c r="OD85" i="1"/>
  <c r="OE85" i="1"/>
  <c r="OF85" i="1"/>
  <c r="OG85" i="1"/>
  <c r="OH85" i="1"/>
  <c r="OI85" i="1"/>
  <c r="OJ85" i="1"/>
  <c r="OK85" i="1"/>
  <c r="OL85" i="1"/>
  <c r="OM85" i="1"/>
  <c r="ON85" i="1"/>
  <c r="OO85" i="1"/>
  <c r="OP85" i="1"/>
  <c r="OQ85" i="1"/>
  <c r="OR85" i="1"/>
  <c r="OS85" i="1"/>
  <c r="OT85" i="1"/>
  <c r="OU85" i="1"/>
  <c r="OV85" i="1"/>
  <c r="OW85" i="1"/>
  <c r="OX85" i="1"/>
  <c r="OY85" i="1"/>
  <c r="OZ85" i="1"/>
  <c r="PA85" i="1"/>
  <c r="PB85" i="1"/>
  <c r="PC85" i="1"/>
  <c r="PD85" i="1"/>
  <c r="PE85" i="1"/>
  <c r="PF85" i="1"/>
  <c r="PG85" i="1"/>
  <c r="PH85" i="1"/>
  <c r="PI85" i="1"/>
  <c r="PJ85" i="1"/>
  <c r="PK85" i="1"/>
  <c r="PL85" i="1"/>
  <c r="PM85" i="1"/>
  <c r="PN85" i="1"/>
  <c r="PO85" i="1"/>
  <c r="PP85" i="1"/>
  <c r="PQ85" i="1"/>
  <c r="PR85" i="1"/>
  <c r="PS85" i="1"/>
  <c r="PT85" i="1"/>
  <c r="PU85" i="1"/>
  <c r="PV85" i="1"/>
  <c r="PW85" i="1"/>
  <c r="PX85" i="1"/>
  <c r="PY85" i="1"/>
  <c r="PZ85" i="1"/>
  <c r="QA85" i="1"/>
  <c r="QB85" i="1"/>
  <c r="QC85" i="1"/>
  <c r="QD85" i="1"/>
  <c r="QE85" i="1"/>
  <c r="QF85" i="1"/>
  <c r="QG85" i="1"/>
  <c r="QH85" i="1"/>
  <c r="QI85" i="1"/>
  <c r="QJ85" i="1"/>
  <c r="QK85" i="1"/>
  <c r="QL85" i="1"/>
  <c r="QM85" i="1"/>
  <c r="QN85" i="1"/>
  <c r="QO85" i="1"/>
  <c r="QP85" i="1"/>
  <c r="QQ85" i="1"/>
  <c r="QR85" i="1"/>
  <c r="QS85" i="1"/>
  <c r="QT85" i="1"/>
  <c r="QU85" i="1"/>
  <c r="QV85" i="1"/>
  <c r="QW85" i="1"/>
  <c r="QX85" i="1"/>
  <c r="QY85" i="1"/>
  <c r="QZ85" i="1"/>
  <c r="RA85" i="1"/>
  <c r="RB85" i="1"/>
  <c r="RC85" i="1"/>
  <c r="RD85" i="1"/>
  <c r="RE85" i="1"/>
  <c r="RF85" i="1"/>
  <c r="RG85" i="1"/>
  <c r="RH85" i="1"/>
  <c r="RI85" i="1"/>
  <c r="RJ85" i="1"/>
  <c r="RK85" i="1"/>
  <c r="RL85" i="1"/>
  <c r="RM85" i="1"/>
  <c r="RN85" i="1"/>
  <c r="RO85" i="1"/>
  <c r="RP85" i="1"/>
  <c r="RQ85" i="1"/>
  <c r="RR85" i="1"/>
  <c r="RS85" i="1"/>
  <c r="RT85" i="1"/>
  <c r="RU85" i="1"/>
  <c r="RV85" i="1"/>
  <c r="RW85" i="1"/>
  <c r="RX85" i="1"/>
  <c r="RY85" i="1"/>
  <c r="RZ85" i="1"/>
  <c r="SA85" i="1"/>
  <c r="SB85" i="1"/>
  <c r="SC85" i="1"/>
  <c r="SD85" i="1"/>
  <c r="SE85" i="1"/>
  <c r="SF85" i="1"/>
  <c r="SG85" i="1"/>
  <c r="SH85" i="1"/>
  <c r="SI85" i="1"/>
  <c r="SJ85" i="1"/>
  <c r="SK85" i="1"/>
  <c r="SL85" i="1"/>
  <c r="SM85" i="1"/>
  <c r="SN85" i="1"/>
  <c r="SO85" i="1"/>
  <c r="SP85" i="1"/>
  <c r="SQ85" i="1"/>
  <c r="SR85" i="1"/>
  <c r="SS85" i="1"/>
  <c r="ST85" i="1"/>
  <c r="SU85" i="1"/>
  <c r="SV85" i="1"/>
  <c r="SW85" i="1"/>
  <c r="SX85" i="1"/>
  <c r="SY85" i="1"/>
  <c r="SZ85" i="1"/>
  <c r="TA85" i="1"/>
  <c r="TB85" i="1"/>
  <c r="TC85" i="1"/>
  <c r="TD85" i="1"/>
  <c r="TE85" i="1"/>
  <c r="TF85" i="1"/>
  <c r="TG85" i="1"/>
  <c r="TH85" i="1"/>
  <c r="TI85" i="1"/>
  <c r="TJ85" i="1"/>
  <c r="TK85" i="1"/>
  <c r="TL85" i="1"/>
  <c r="TM85" i="1"/>
  <c r="TN85" i="1"/>
  <c r="TO85" i="1"/>
  <c r="TP85" i="1"/>
  <c r="TQ85" i="1"/>
  <c r="TR85" i="1"/>
  <c r="TS85" i="1"/>
  <c r="TT85" i="1"/>
  <c r="TU85" i="1"/>
  <c r="TV85" i="1"/>
  <c r="TW85" i="1"/>
  <c r="TX85" i="1"/>
  <c r="TY85" i="1"/>
  <c r="TZ85" i="1"/>
  <c r="UA85" i="1"/>
  <c r="UB85" i="1"/>
  <c r="UC85" i="1"/>
  <c r="UD85" i="1"/>
  <c r="UE85" i="1"/>
  <c r="UF85" i="1"/>
  <c r="UG85" i="1"/>
  <c r="UH85" i="1"/>
  <c r="UI85" i="1"/>
  <c r="UJ85" i="1"/>
  <c r="UK85" i="1"/>
  <c r="UL85" i="1"/>
  <c r="UM85" i="1"/>
  <c r="UN85" i="1"/>
  <c r="UO85" i="1"/>
  <c r="UP85" i="1"/>
  <c r="UQ85" i="1"/>
  <c r="UR85" i="1"/>
  <c r="US85" i="1"/>
  <c r="UT85" i="1"/>
  <c r="UU85" i="1"/>
  <c r="UV85" i="1"/>
  <c r="UW85" i="1"/>
  <c r="UX85" i="1"/>
  <c r="UY85" i="1"/>
  <c r="UZ85" i="1"/>
  <c r="VA85" i="1"/>
  <c r="VB85" i="1"/>
  <c r="VC85" i="1"/>
  <c r="VD85" i="1"/>
  <c r="VE85" i="1"/>
  <c r="VF85" i="1"/>
  <c r="VG85" i="1"/>
  <c r="VH85" i="1"/>
  <c r="VI85" i="1"/>
  <c r="VJ85" i="1"/>
  <c r="VK85" i="1"/>
  <c r="VL85" i="1"/>
  <c r="VM85" i="1"/>
  <c r="VN85" i="1"/>
  <c r="VO85" i="1"/>
  <c r="VP85" i="1"/>
  <c r="VQ85" i="1"/>
  <c r="VR85" i="1"/>
  <c r="VS85" i="1"/>
  <c r="VT85" i="1"/>
  <c r="VU85" i="1"/>
  <c r="VV85" i="1"/>
  <c r="VW85" i="1"/>
  <c r="VX85" i="1"/>
  <c r="VY85" i="1"/>
  <c r="VZ85" i="1"/>
  <c r="WA85" i="1"/>
  <c r="WB85" i="1"/>
  <c r="WC85" i="1"/>
  <c r="WD85" i="1"/>
  <c r="WE85" i="1"/>
  <c r="WF85" i="1"/>
  <c r="WG85" i="1"/>
  <c r="WH85" i="1"/>
  <c r="WI85" i="1"/>
  <c r="WJ85" i="1"/>
  <c r="WK85" i="1"/>
  <c r="WL85" i="1"/>
  <c r="WM85" i="1"/>
  <c r="WN85" i="1"/>
  <c r="WO85" i="1"/>
  <c r="WP85" i="1"/>
  <c r="WQ85" i="1"/>
  <c r="WR85" i="1"/>
  <c r="WS85" i="1"/>
  <c r="WT85" i="1"/>
  <c r="WU85" i="1"/>
  <c r="WV85" i="1"/>
  <c r="WW85" i="1"/>
  <c r="WX85" i="1"/>
  <c r="WY85" i="1"/>
  <c r="WZ85" i="1"/>
  <c r="XA85" i="1"/>
  <c r="XB85" i="1"/>
  <c r="XC85" i="1"/>
  <c r="XD85" i="1"/>
  <c r="XE85" i="1"/>
  <c r="XF85" i="1"/>
  <c r="XG85" i="1"/>
  <c r="XH85" i="1"/>
  <c r="XI85" i="1"/>
  <c r="XJ85" i="1"/>
  <c r="XK85" i="1"/>
  <c r="XL85" i="1"/>
  <c r="XM85" i="1"/>
  <c r="XN85" i="1"/>
  <c r="XO85" i="1"/>
  <c r="XP85" i="1"/>
  <c r="XQ85" i="1"/>
  <c r="XR85" i="1"/>
  <c r="XS85" i="1"/>
  <c r="XT85" i="1"/>
  <c r="XU85" i="1"/>
  <c r="XV85" i="1"/>
  <c r="XW85" i="1"/>
  <c r="XX85" i="1"/>
  <c r="XY85" i="1"/>
  <c r="XZ85" i="1"/>
  <c r="YA85" i="1"/>
  <c r="YB85" i="1"/>
  <c r="YC85" i="1"/>
  <c r="YD85" i="1"/>
  <c r="YE85" i="1"/>
  <c r="YF85" i="1"/>
  <c r="YG85" i="1"/>
  <c r="YH85" i="1"/>
  <c r="YI85" i="1"/>
  <c r="YJ85" i="1"/>
  <c r="YK85" i="1"/>
  <c r="YL85" i="1"/>
  <c r="YM85" i="1"/>
  <c r="YN85" i="1"/>
  <c r="YO85" i="1"/>
  <c r="YP85" i="1"/>
  <c r="YQ85" i="1"/>
  <c r="YR85" i="1"/>
  <c r="YS85" i="1"/>
  <c r="YT85" i="1"/>
  <c r="YU85" i="1"/>
  <c r="YV85" i="1"/>
  <c r="YW85" i="1"/>
  <c r="YX85" i="1"/>
  <c r="YY85" i="1"/>
  <c r="YZ85" i="1"/>
  <c r="ZA85" i="1"/>
  <c r="ZB85" i="1"/>
  <c r="ZC85" i="1"/>
  <c r="ZD85" i="1"/>
  <c r="ZE85" i="1"/>
  <c r="ZF85" i="1"/>
  <c r="ZG85" i="1"/>
  <c r="ZH85" i="1"/>
  <c r="ZI85" i="1"/>
  <c r="ZJ85" i="1"/>
  <c r="ZK85" i="1"/>
  <c r="ZL85" i="1"/>
  <c r="ZM85" i="1"/>
  <c r="ZN85" i="1"/>
  <c r="ZO85" i="1"/>
  <c r="ZP85" i="1"/>
  <c r="ZQ85" i="1"/>
  <c r="ZR85" i="1"/>
  <c r="ZS85" i="1"/>
  <c r="ZT85" i="1"/>
  <c r="ZU85" i="1"/>
  <c r="ZV85" i="1"/>
  <c r="ZW85" i="1"/>
  <c r="ZX85" i="1"/>
  <c r="ZY85" i="1"/>
  <c r="ZZ85" i="1"/>
  <c r="AAA85" i="1"/>
  <c r="AAB85" i="1"/>
  <c r="AAC85" i="1"/>
  <c r="AAD85" i="1"/>
  <c r="AAE85" i="1"/>
  <c r="AAF85" i="1"/>
  <c r="AAG85" i="1"/>
  <c r="AAH85" i="1"/>
  <c r="AAI85" i="1"/>
  <c r="AAJ85" i="1"/>
  <c r="AAK85" i="1"/>
  <c r="AAL85" i="1"/>
  <c r="AAM85" i="1"/>
  <c r="AAN85" i="1"/>
  <c r="AAO85" i="1"/>
  <c r="AAP85" i="1"/>
  <c r="AAQ85" i="1"/>
  <c r="AAR85" i="1"/>
  <c r="AAS85" i="1"/>
  <c r="AAT85" i="1"/>
  <c r="AAU85" i="1"/>
  <c r="AAV85" i="1"/>
  <c r="AAW85" i="1"/>
  <c r="AAX85" i="1"/>
  <c r="AAY85" i="1"/>
  <c r="AAZ85" i="1"/>
  <c r="ABA85" i="1"/>
  <c r="ABB85" i="1"/>
  <c r="ABC85" i="1"/>
  <c r="ABD85" i="1"/>
  <c r="ABE85" i="1"/>
  <c r="ABF85" i="1"/>
  <c r="ABG85" i="1"/>
  <c r="ABH85" i="1"/>
  <c r="ABI85" i="1"/>
  <c r="ABJ85" i="1"/>
  <c r="ABK85" i="1"/>
  <c r="ABL85" i="1"/>
  <c r="ABM85" i="1"/>
  <c r="ABN85" i="1"/>
  <c r="ABO85" i="1"/>
  <c r="ABP85" i="1"/>
  <c r="ABQ85" i="1"/>
  <c r="ABR85" i="1"/>
  <c r="ABS85" i="1"/>
  <c r="ABT85" i="1"/>
  <c r="ABU85" i="1"/>
  <c r="ABV85" i="1"/>
  <c r="ABW85" i="1"/>
  <c r="ABX85" i="1"/>
  <c r="ABY85" i="1"/>
  <c r="ABZ85" i="1"/>
  <c r="ACA85" i="1"/>
  <c r="ACB85" i="1"/>
  <c r="ACC85" i="1"/>
  <c r="ACD85" i="1"/>
  <c r="ACE85" i="1"/>
  <c r="ACF85" i="1"/>
  <c r="ACG85" i="1"/>
  <c r="ACH85" i="1"/>
  <c r="ACI85" i="1"/>
  <c r="ACJ85" i="1"/>
  <c r="ACK85" i="1"/>
  <c r="ACL85" i="1"/>
  <c r="ACM85" i="1"/>
  <c r="ACN85" i="1"/>
  <c r="ACO85" i="1"/>
  <c r="ACP85" i="1"/>
  <c r="ACQ85" i="1"/>
  <c r="ACR85" i="1"/>
  <c r="ACS85" i="1"/>
  <c r="ACT85" i="1"/>
  <c r="ACU85" i="1"/>
  <c r="ACV85" i="1"/>
  <c r="ACW85" i="1"/>
  <c r="ACX85" i="1"/>
  <c r="ACY85" i="1"/>
  <c r="ACZ85" i="1"/>
  <c r="ADA85" i="1"/>
  <c r="ADB85" i="1"/>
  <c r="ADC85" i="1"/>
  <c r="ADD85" i="1"/>
  <c r="ADE85" i="1"/>
  <c r="ADF85" i="1"/>
  <c r="ADG85" i="1"/>
  <c r="ADH85" i="1"/>
  <c r="ADI85" i="1"/>
  <c r="ADJ85" i="1"/>
  <c r="ADK85" i="1"/>
  <c r="ADL85" i="1"/>
  <c r="ADM85" i="1"/>
  <c r="ADN85" i="1"/>
  <c r="ADO85" i="1"/>
  <c r="ADP85" i="1"/>
  <c r="ADQ85" i="1"/>
  <c r="ADR85" i="1"/>
  <c r="ADS85" i="1"/>
  <c r="ADT85" i="1"/>
  <c r="ADU85" i="1"/>
  <c r="ADV85" i="1"/>
  <c r="ADW85" i="1"/>
  <c r="ADX85" i="1"/>
  <c r="ADY85" i="1"/>
  <c r="ADZ85" i="1"/>
  <c r="AEA85" i="1"/>
  <c r="AEB85" i="1"/>
  <c r="AEC85" i="1"/>
  <c r="AED85" i="1"/>
  <c r="AEE85" i="1"/>
  <c r="AEF85" i="1"/>
  <c r="AEG85" i="1"/>
  <c r="AEH85" i="1"/>
  <c r="AEI85" i="1"/>
  <c r="AEJ85" i="1"/>
  <c r="AEK85" i="1"/>
  <c r="AEL85" i="1"/>
  <c r="AEM85" i="1"/>
  <c r="AEN85" i="1"/>
  <c r="AEO85" i="1"/>
  <c r="AEP85" i="1"/>
  <c r="AEQ85" i="1"/>
  <c r="AER85" i="1"/>
  <c r="AES85" i="1"/>
  <c r="AET85" i="1"/>
  <c r="AEU85" i="1"/>
  <c r="AEV85" i="1"/>
  <c r="AEW85" i="1"/>
  <c r="AEX85" i="1"/>
  <c r="AEY85" i="1"/>
  <c r="AEZ85" i="1"/>
  <c r="AFA85" i="1"/>
  <c r="AFB85" i="1"/>
  <c r="AFC85" i="1"/>
  <c r="AFD85" i="1"/>
  <c r="AFE85" i="1"/>
  <c r="AFF85" i="1"/>
  <c r="AFG85" i="1"/>
  <c r="AFH85" i="1"/>
  <c r="AFI85" i="1"/>
  <c r="AFJ85" i="1"/>
  <c r="AFK85" i="1"/>
  <c r="AFL85" i="1"/>
  <c r="AFM85" i="1"/>
  <c r="AFN85" i="1"/>
  <c r="AFO85" i="1"/>
  <c r="AFP85" i="1"/>
  <c r="AFQ85" i="1"/>
  <c r="AFR85" i="1"/>
  <c r="AFS85" i="1"/>
  <c r="AFT85" i="1"/>
  <c r="AFU85" i="1"/>
  <c r="AFV85" i="1"/>
  <c r="AFW85" i="1"/>
  <c r="AFX85" i="1"/>
  <c r="AFY85" i="1"/>
  <c r="AFZ85" i="1"/>
  <c r="AGA85" i="1"/>
  <c r="AGB85" i="1"/>
  <c r="AGC85" i="1"/>
  <c r="AGD85" i="1"/>
  <c r="AGE85" i="1"/>
  <c r="AGF85" i="1"/>
  <c r="AGG85" i="1"/>
  <c r="AGH85" i="1"/>
  <c r="AGI85" i="1"/>
  <c r="AGJ85" i="1"/>
  <c r="AGK85" i="1"/>
  <c r="AGL85" i="1"/>
  <c r="AGM85" i="1"/>
  <c r="AGN85" i="1"/>
  <c r="AGO85" i="1"/>
  <c r="AGP85" i="1"/>
  <c r="AGQ85" i="1"/>
  <c r="AGR85" i="1"/>
  <c r="AGS85" i="1"/>
  <c r="AGT85" i="1"/>
  <c r="AGU85" i="1"/>
  <c r="O83" i="1"/>
  <c r="O84" i="1"/>
  <c r="O85" i="1"/>
  <c r="WZ41" i="1"/>
  <c r="XA41" i="1"/>
  <c r="XB41" i="1"/>
  <c r="XC41" i="1"/>
  <c r="XU41" i="1"/>
  <c r="XV41" i="1"/>
  <c r="XW41" i="1"/>
  <c r="XD41" i="1"/>
  <c r="XE41" i="1"/>
  <c r="XF41" i="1"/>
  <c r="XG41" i="1"/>
  <c r="XH41" i="1"/>
  <c r="XI41" i="1"/>
  <c r="XJ41" i="1"/>
  <c r="XK41" i="1"/>
  <c r="XL41" i="1"/>
  <c r="XM41" i="1"/>
  <c r="XN41" i="1"/>
  <c r="XO41" i="1"/>
  <c r="XP41" i="1"/>
  <c r="XQ41" i="1"/>
  <c r="XR41" i="1"/>
  <c r="ABV41" i="1"/>
  <c r="GD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E41" i="1"/>
  <c r="HF41" i="1"/>
  <c r="HG41" i="1"/>
  <c r="HH41" i="1"/>
  <c r="HI41" i="1"/>
  <c r="HJ41" i="1"/>
  <c r="HK41" i="1"/>
  <c r="HL41" i="1"/>
  <c r="HM41" i="1"/>
  <c r="HN41" i="1"/>
  <c r="HO41" i="1"/>
  <c r="HP41" i="1"/>
  <c r="HQ41" i="1"/>
  <c r="HR41" i="1"/>
  <c r="HS41" i="1"/>
  <c r="HT41" i="1"/>
  <c r="HU41" i="1"/>
  <c r="HV41" i="1"/>
  <c r="HW41" i="1"/>
  <c r="HX41" i="1"/>
  <c r="HY41" i="1"/>
  <c r="HZ41" i="1"/>
  <c r="IA41" i="1"/>
  <c r="IB41" i="1"/>
  <c r="IC41" i="1"/>
  <c r="ID41" i="1"/>
  <c r="IE41" i="1"/>
  <c r="IF41" i="1"/>
  <c r="IG41" i="1"/>
  <c r="IH41" i="1"/>
  <c r="II41" i="1"/>
  <c r="IJ41" i="1"/>
  <c r="IK41" i="1"/>
  <c r="IL41" i="1"/>
  <c r="IM41" i="1"/>
  <c r="IN41" i="1"/>
  <c r="IO41" i="1"/>
  <c r="IP41" i="1"/>
  <c r="IQ41" i="1"/>
  <c r="IR41" i="1"/>
  <c r="IS41" i="1"/>
  <c r="IT41" i="1"/>
  <c r="IU41" i="1"/>
  <c r="IV41" i="1"/>
  <c r="IW41" i="1"/>
  <c r="IX41" i="1"/>
  <c r="IY41" i="1"/>
  <c r="IZ41" i="1"/>
  <c r="JA41" i="1"/>
  <c r="JB41" i="1"/>
  <c r="JC41" i="1"/>
  <c r="JD41" i="1"/>
  <c r="JE41" i="1"/>
  <c r="JF41" i="1"/>
  <c r="JG41" i="1"/>
  <c r="JH41" i="1"/>
  <c r="JI41" i="1"/>
  <c r="JJ41" i="1"/>
  <c r="JK41" i="1"/>
  <c r="JL41" i="1"/>
  <c r="JM41" i="1"/>
  <c r="JN41" i="1"/>
  <c r="JO41" i="1"/>
  <c r="JP41" i="1"/>
  <c r="JQ41" i="1"/>
  <c r="JR41" i="1"/>
  <c r="JS41" i="1"/>
  <c r="JT41" i="1"/>
  <c r="JU41" i="1"/>
  <c r="JV41" i="1"/>
  <c r="JW41" i="1"/>
  <c r="JX41" i="1"/>
  <c r="JY41" i="1"/>
  <c r="JZ41" i="1"/>
  <c r="KA41" i="1"/>
  <c r="KB41" i="1"/>
  <c r="KC41" i="1"/>
  <c r="KD41" i="1"/>
  <c r="KE41" i="1"/>
  <c r="KF41" i="1"/>
  <c r="KG41" i="1"/>
  <c r="KH41" i="1"/>
  <c r="KI41" i="1"/>
  <c r="KJ41" i="1"/>
  <c r="KK41" i="1"/>
  <c r="KL41" i="1"/>
  <c r="KM41" i="1"/>
  <c r="KN41" i="1"/>
  <c r="KO41" i="1"/>
  <c r="KP41" i="1"/>
  <c r="KQ41" i="1"/>
  <c r="KR41" i="1"/>
  <c r="KS41" i="1"/>
  <c r="KT41" i="1"/>
  <c r="KU41" i="1"/>
  <c r="KV41" i="1"/>
  <c r="KW41" i="1"/>
  <c r="KX41" i="1"/>
  <c r="KY41" i="1"/>
  <c r="KZ41" i="1"/>
  <c r="LA41" i="1"/>
  <c r="LB41" i="1"/>
  <c r="LC41" i="1"/>
  <c r="LD41" i="1"/>
  <c r="LE41" i="1"/>
  <c r="LF41" i="1"/>
  <c r="LG41" i="1"/>
  <c r="LH41" i="1"/>
  <c r="LI41" i="1"/>
  <c r="LJ41" i="1"/>
  <c r="LK41" i="1"/>
  <c r="LL41" i="1"/>
  <c r="LM41" i="1"/>
  <c r="LN41" i="1"/>
  <c r="LO41" i="1"/>
  <c r="LP41" i="1"/>
  <c r="LQ41" i="1"/>
  <c r="LR41" i="1"/>
  <c r="LS41" i="1"/>
  <c r="LT41" i="1"/>
  <c r="LU41" i="1"/>
  <c r="LV41" i="1"/>
  <c r="LW41" i="1"/>
  <c r="LX41" i="1"/>
  <c r="LY41" i="1"/>
  <c r="LZ41" i="1"/>
  <c r="MA41" i="1"/>
  <c r="MB41" i="1"/>
  <c r="MC41" i="1"/>
  <c r="MD41" i="1"/>
  <c r="ME41" i="1"/>
  <c r="MF41" i="1"/>
  <c r="MG41" i="1"/>
  <c r="MH41" i="1"/>
  <c r="MI41" i="1"/>
  <c r="MJ41" i="1"/>
  <c r="MK41" i="1"/>
  <c r="ML41" i="1"/>
  <c r="MM41" i="1"/>
  <c r="MN41" i="1"/>
  <c r="MO41" i="1"/>
  <c r="MP41" i="1"/>
  <c r="MQ41" i="1"/>
  <c r="MR41" i="1"/>
  <c r="MS41" i="1"/>
  <c r="MT41" i="1"/>
  <c r="MU41" i="1"/>
  <c r="MV41" i="1"/>
  <c r="MW41" i="1"/>
  <c r="MX41" i="1"/>
  <c r="MY41" i="1"/>
  <c r="MZ41" i="1"/>
  <c r="NA41" i="1"/>
  <c r="NB41" i="1"/>
  <c r="NC41" i="1"/>
  <c r="ND41" i="1"/>
  <c r="NE41" i="1"/>
  <c r="NF41" i="1"/>
  <c r="NH41" i="1"/>
  <c r="NI41" i="1"/>
  <c r="NJ41" i="1"/>
  <c r="NK41" i="1"/>
  <c r="NL41" i="1"/>
  <c r="NM41" i="1"/>
  <c r="NN41" i="1"/>
  <c r="NO41" i="1"/>
  <c r="NP41" i="1"/>
  <c r="NQ41" i="1"/>
  <c r="NR41" i="1"/>
  <c r="NS41" i="1"/>
  <c r="NT41" i="1"/>
  <c r="NU41" i="1"/>
  <c r="NV41" i="1"/>
  <c r="NW41" i="1"/>
  <c r="NX41" i="1"/>
  <c r="NY41" i="1"/>
  <c r="NZ41" i="1"/>
  <c r="OA41" i="1"/>
  <c r="OB41" i="1"/>
  <c r="OC41" i="1"/>
  <c r="OD41" i="1"/>
  <c r="OE41" i="1"/>
  <c r="OF41" i="1"/>
  <c r="OG41" i="1"/>
  <c r="OH41" i="1"/>
  <c r="OI41" i="1"/>
  <c r="OJ41" i="1"/>
  <c r="OK41" i="1"/>
  <c r="OL41" i="1"/>
  <c r="OM41" i="1"/>
  <c r="ON41" i="1"/>
  <c r="OO41" i="1"/>
  <c r="OP41" i="1"/>
  <c r="OQ41" i="1"/>
  <c r="OR41" i="1"/>
  <c r="OS41" i="1"/>
  <c r="OT41" i="1"/>
  <c r="OU41" i="1"/>
  <c r="OV41" i="1"/>
  <c r="OW41" i="1"/>
  <c r="OX41" i="1"/>
  <c r="OY41" i="1"/>
  <c r="OZ41" i="1"/>
  <c r="PA41" i="1"/>
  <c r="PB41" i="1"/>
  <c r="PC41" i="1"/>
  <c r="PD41" i="1"/>
  <c r="PE41" i="1"/>
  <c r="PF41" i="1"/>
  <c r="PG41" i="1"/>
  <c r="PH41" i="1"/>
  <c r="PI41" i="1"/>
  <c r="PJ41" i="1"/>
  <c r="PK41" i="1"/>
  <c r="PL41" i="1"/>
  <c r="PM41" i="1"/>
  <c r="PN41" i="1"/>
  <c r="PO41" i="1"/>
  <c r="PP41" i="1"/>
  <c r="PQ41" i="1"/>
  <c r="PR41" i="1"/>
  <c r="PS41" i="1"/>
  <c r="PT41" i="1"/>
  <c r="PU41" i="1"/>
  <c r="PV41" i="1"/>
  <c r="PW41" i="1"/>
  <c r="PX41" i="1"/>
  <c r="PY41" i="1"/>
  <c r="PZ41" i="1"/>
  <c r="QA41" i="1"/>
  <c r="QB41" i="1"/>
  <c r="QC41" i="1"/>
  <c r="QD41" i="1"/>
  <c r="QE41" i="1"/>
  <c r="QF41" i="1"/>
  <c r="QG41" i="1"/>
  <c r="QH41" i="1"/>
  <c r="QI41" i="1"/>
  <c r="QJ41" i="1"/>
  <c r="QK41" i="1"/>
  <c r="QL41" i="1"/>
  <c r="QM41" i="1"/>
  <c r="QN41" i="1"/>
  <c r="QO41" i="1"/>
  <c r="QP41" i="1"/>
  <c r="QQ41" i="1"/>
  <c r="QR41" i="1"/>
  <c r="QS41" i="1"/>
  <c r="QT41" i="1"/>
  <c r="QU41" i="1"/>
  <c r="QV41" i="1"/>
  <c r="QW41" i="1"/>
  <c r="QX41" i="1"/>
  <c r="QY41" i="1"/>
  <c r="QZ41" i="1"/>
  <c r="RA41" i="1"/>
  <c r="RB41" i="1"/>
  <c r="RC41" i="1"/>
  <c r="RD41" i="1"/>
  <c r="RE41" i="1"/>
  <c r="RF41" i="1"/>
  <c r="RG41" i="1"/>
  <c r="RH41" i="1"/>
  <c r="RI41" i="1"/>
  <c r="RJ41" i="1"/>
  <c r="RK41" i="1"/>
  <c r="RL41" i="1"/>
  <c r="RM41" i="1"/>
  <c r="RN41" i="1"/>
  <c r="RO41" i="1"/>
  <c r="RP41" i="1"/>
  <c r="RQ41" i="1"/>
  <c r="RR41" i="1"/>
  <c r="RS41" i="1"/>
  <c r="RT41" i="1"/>
  <c r="RU41" i="1"/>
  <c r="RV41" i="1"/>
  <c r="RW41" i="1"/>
  <c r="RX41" i="1"/>
  <c r="RY41" i="1"/>
  <c r="RZ41" i="1"/>
  <c r="SA41" i="1"/>
  <c r="SB41" i="1"/>
  <c r="SC41" i="1"/>
  <c r="SD41" i="1"/>
  <c r="SE41" i="1"/>
  <c r="SF41" i="1"/>
  <c r="SG41" i="1"/>
  <c r="SH41" i="1"/>
  <c r="SI41" i="1"/>
  <c r="SJ41" i="1"/>
  <c r="SK41" i="1"/>
  <c r="SL41" i="1"/>
  <c r="SM41" i="1"/>
  <c r="SN41" i="1"/>
  <c r="SO41" i="1"/>
  <c r="SP41" i="1"/>
  <c r="SQ41" i="1"/>
  <c r="SR41" i="1"/>
  <c r="SS41" i="1"/>
  <c r="ST41" i="1"/>
  <c r="SU41" i="1"/>
  <c r="SV41" i="1"/>
  <c r="SW41" i="1"/>
  <c r="SX41" i="1"/>
  <c r="SY41" i="1"/>
  <c r="SZ41" i="1"/>
  <c r="TA41" i="1"/>
  <c r="TB41" i="1"/>
  <c r="TC41" i="1"/>
  <c r="TD41" i="1"/>
  <c r="TE41" i="1"/>
  <c r="TF41" i="1"/>
  <c r="TG41" i="1"/>
  <c r="TH41" i="1"/>
  <c r="TI41" i="1"/>
  <c r="TJ41" i="1"/>
  <c r="TK41" i="1"/>
  <c r="TL41" i="1"/>
  <c r="TM41" i="1"/>
  <c r="TN41" i="1"/>
  <c r="TO41" i="1"/>
  <c r="TP41" i="1"/>
  <c r="TQ41" i="1"/>
  <c r="TR41" i="1"/>
  <c r="TS41" i="1"/>
  <c r="TT41" i="1"/>
  <c r="TU41" i="1"/>
  <c r="TV41" i="1"/>
  <c r="TW41" i="1"/>
  <c r="TX41" i="1"/>
  <c r="TY41" i="1"/>
  <c r="TZ41" i="1"/>
  <c r="UA41" i="1"/>
  <c r="UB41" i="1"/>
  <c r="UC41" i="1"/>
  <c r="UD41" i="1"/>
  <c r="UE41" i="1"/>
  <c r="UF41" i="1"/>
  <c r="UG41" i="1"/>
  <c r="UH41" i="1"/>
  <c r="UI41" i="1"/>
  <c r="UJ41" i="1"/>
  <c r="UK41" i="1"/>
  <c r="UL41" i="1"/>
  <c r="UM41" i="1"/>
  <c r="UN41" i="1"/>
  <c r="UO41" i="1"/>
  <c r="UP41" i="1"/>
  <c r="UQ41" i="1"/>
  <c r="UR41" i="1"/>
  <c r="US41" i="1"/>
  <c r="UT41" i="1"/>
  <c r="UU41" i="1"/>
  <c r="UV41" i="1"/>
  <c r="UW41" i="1"/>
  <c r="UX41" i="1"/>
  <c r="UY41" i="1"/>
  <c r="UZ41" i="1"/>
  <c r="VA41" i="1"/>
  <c r="VB41" i="1"/>
  <c r="VC41" i="1"/>
  <c r="VD41" i="1"/>
  <c r="VE41" i="1"/>
  <c r="VF41" i="1"/>
  <c r="VG41" i="1"/>
  <c r="VH41" i="1"/>
  <c r="VI41" i="1"/>
  <c r="VJ41" i="1"/>
  <c r="VK41" i="1"/>
  <c r="VL41" i="1"/>
  <c r="VM41" i="1"/>
  <c r="VN41" i="1"/>
  <c r="VO41" i="1"/>
  <c r="VP41" i="1"/>
  <c r="VQ41" i="1"/>
  <c r="VR41" i="1"/>
  <c r="VS41" i="1"/>
  <c r="VT41" i="1"/>
  <c r="VU41" i="1"/>
  <c r="VV41" i="1"/>
  <c r="VW41" i="1"/>
  <c r="VX41" i="1"/>
  <c r="VY41" i="1"/>
  <c r="VZ41" i="1"/>
  <c r="WA41" i="1"/>
  <c r="WB41" i="1"/>
  <c r="WC41" i="1"/>
  <c r="WD41" i="1"/>
  <c r="WE41" i="1"/>
  <c r="WF41" i="1"/>
  <c r="WG41" i="1"/>
  <c r="WH41" i="1"/>
  <c r="WI41" i="1"/>
  <c r="WJ41" i="1"/>
  <c r="WK41" i="1"/>
  <c r="WL41" i="1"/>
  <c r="WM41" i="1"/>
  <c r="WN41" i="1"/>
  <c r="WO41" i="1"/>
  <c r="WP41" i="1"/>
  <c r="WQ41" i="1"/>
  <c r="WR41" i="1"/>
  <c r="WS41" i="1"/>
  <c r="WT41" i="1"/>
  <c r="WU41" i="1"/>
  <c r="WV41" i="1"/>
  <c r="WW41" i="1"/>
  <c r="WX41" i="1"/>
  <c r="WY41" i="1"/>
  <c r="XS41" i="1"/>
  <c r="XT41" i="1"/>
  <c r="XX41" i="1"/>
  <c r="XY41" i="1"/>
  <c r="XZ41" i="1"/>
  <c r="YA41" i="1"/>
  <c r="YB41" i="1"/>
  <c r="YC41" i="1"/>
  <c r="YD41" i="1"/>
  <c r="YE41" i="1"/>
  <c r="YF41" i="1"/>
  <c r="YG41" i="1"/>
  <c r="YH41" i="1"/>
  <c r="YI41" i="1"/>
  <c r="YJ41" i="1"/>
  <c r="YK41" i="1"/>
  <c r="YL41" i="1"/>
  <c r="YM41" i="1"/>
  <c r="YN41" i="1"/>
  <c r="YO41" i="1"/>
  <c r="YP41" i="1"/>
  <c r="YQ41" i="1"/>
  <c r="YR41" i="1"/>
  <c r="YS41" i="1"/>
  <c r="YT41" i="1"/>
  <c r="YU41" i="1"/>
  <c r="YV41" i="1"/>
  <c r="YW41" i="1"/>
  <c r="YX41" i="1"/>
  <c r="YY41" i="1"/>
  <c r="YZ41" i="1"/>
  <c r="ZA41" i="1"/>
  <c r="ZB41" i="1"/>
  <c r="ZC41" i="1"/>
  <c r="ZD41" i="1"/>
  <c r="ZE41" i="1"/>
  <c r="ZF41" i="1"/>
  <c r="ZG41" i="1"/>
  <c r="ZH41" i="1"/>
  <c r="ZI41" i="1"/>
  <c r="ZJ41" i="1"/>
  <c r="ZK41" i="1"/>
  <c r="ZL41" i="1"/>
  <c r="ZM41" i="1"/>
  <c r="ZN41" i="1"/>
  <c r="ZO41" i="1"/>
  <c r="ZP41" i="1"/>
  <c r="ZQ41" i="1"/>
  <c r="ZR41" i="1"/>
  <c r="ZS41" i="1"/>
  <c r="ZT41" i="1"/>
  <c r="ZU41" i="1"/>
  <c r="ZV41" i="1"/>
  <c r="ZW41" i="1"/>
  <c r="ZX41" i="1"/>
  <c r="ZY41" i="1"/>
  <c r="ZZ41" i="1"/>
  <c r="AAB41" i="1"/>
  <c r="AAC41" i="1"/>
  <c r="AAD41" i="1"/>
  <c r="AAE41" i="1"/>
  <c r="AAF41" i="1"/>
  <c r="AAG41" i="1"/>
  <c r="AAH41" i="1"/>
  <c r="AAI41" i="1"/>
  <c r="AAJ41" i="1"/>
  <c r="AAK41" i="1"/>
  <c r="AAL41" i="1"/>
  <c r="AAM41" i="1"/>
  <c r="AAN41" i="1"/>
  <c r="AAO41" i="1"/>
  <c r="AAP41" i="1"/>
  <c r="AAQ41" i="1"/>
  <c r="AAR41" i="1"/>
  <c r="AAS41" i="1"/>
  <c r="AAT41" i="1"/>
  <c r="AAU41" i="1"/>
  <c r="AAV41" i="1"/>
  <c r="AAW41" i="1"/>
  <c r="AAX41" i="1"/>
  <c r="AAY41" i="1"/>
  <c r="AAZ41" i="1"/>
  <c r="ABA41" i="1"/>
  <c r="ABB41" i="1"/>
  <c r="ABC41" i="1"/>
  <c r="ABD41" i="1"/>
  <c r="ABE41" i="1"/>
  <c r="ABF41" i="1"/>
  <c r="ABG41" i="1"/>
  <c r="ABH41" i="1"/>
  <c r="ABI41" i="1"/>
  <c r="ABJ41" i="1"/>
  <c r="ABK41" i="1"/>
  <c r="ABL41" i="1"/>
  <c r="ABM41" i="1"/>
  <c r="ABN41" i="1"/>
  <c r="ABO41" i="1"/>
  <c r="ABP41" i="1"/>
  <c r="ABQ41" i="1"/>
  <c r="ABR41" i="1"/>
  <c r="ABS41" i="1"/>
  <c r="ABT41" i="1"/>
  <c r="ABU41" i="1"/>
  <c r="ABW41" i="1"/>
  <c r="ABX41" i="1"/>
  <c r="ABY41" i="1"/>
  <c r="ABZ41" i="1"/>
  <c r="ACA41" i="1"/>
  <c r="ACB41" i="1"/>
  <c r="ACC41" i="1"/>
  <c r="ACD41" i="1"/>
  <c r="ACE41" i="1"/>
  <c r="ACF41" i="1"/>
  <c r="ACG41" i="1"/>
  <c r="ACH41" i="1"/>
  <c r="ACI41" i="1"/>
  <c r="ACJ41" i="1"/>
  <c r="ACK41" i="1"/>
  <c r="ACL41" i="1"/>
  <c r="ACM41" i="1"/>
  <c r="ACN41" i="1"/>
  <c r="ACO41" i="1"/>
  <c r="ACP41" i="1"/>
  <c r="ACQ41" i="1"/>
  <c r="ACR41" i="1"/>
  <c r="ACS41" i="1"/>
  <c r="ACT41" i="1"/>
  <c r="ACU41" i="1"/>
  <c r="ACV41" i="1"/>
  <c r="ACW41" i="1"/>
  <c r="ACX41" i="1"/>
  <c r="ACY41" i="1"/>
  <c r="ACZ41" i="1"/>
  <c r="ADA41" i="1"/>
  <c r="ADB41" i="1"/>
  <c r="ADC41" i="1"/>
  <c r="ADD41" i="1"/>
  <c r="ADE41" i="1"/>
  <c r="ADF41" i="1"/>
  <c r="ADG41" i="1"/>
  <c r="ADH41" i="1"/>
  <c r="ADI41" i="1"/>
  <c r="ADJ41" i="1"/>
  <c r="ADK41" i="1"/>
  <c r="ADL41" i="1"/>
  <c r="ADM41" i="1"/>
  <c r="ADN41" i="1"/>
  <c r="ADO41" i="1"/>
  <c r="ADP41" i="1"/>
  <c r="ADQ41" i="1"/>
  <c r="ADR41" i="1"/>
  <c r="ADS41" i="1"/>
  <c r="ADT41" i="1"/>
  <c r="ADU41" i="1"/>
  <c r="ADV41" i="1"/>
  <c r="ADW41" i="1"/>
  <c r="ADX41" i="1"/>
  <c r="ADY41" i="1"/>
  <c r="ADZ41" i="1"/>
  <c r="AEA41" i="1"/>
  <c r="AEB41" i="1"/>
  <c r="AEC41" i="1"/>
  <c r="AED41" i="1"/>
  <c r="AEE41" i="1"/>
  <c r="AEF41" i="1"/>
  <c r="AEG41" i="1"/>
  <c r="AEH41" i="1"/>
  <c r="AEI41" i="1"/>
  <c r="AEJ41" i="1"/>
  <c r="AEK41" i="1"/>
  <c r="AEL41" i="1"/>
  <c r="AEM41" i="1"/>
  <c r="AEN41" i="1"/>
  <c r="AEO41" i="1"/>
  <c r="AEP41" i="1"/>
  <c r="AEQ41" i="1"/>
  <c r="AER41" i="1"/>
  <c r="AES41" i="1"/>
  <c r="AET41" i="1"/>
  <c r="AEU41" i="1"/>
  <c r="AEV41" i="1"/>
  <c r="AEW41" i="1"/>
  <c r="AEX41" i="1"/>
  <c r="AEY41" i="1"/>
  <c r="AEZ41" i="1"/>
  <c r="AFA41" i="1"/>
  <c r="AFB41" i="1"/>
  <c r="AFC41" i="1"/>
  <c r="AFD41" i="1"/>
  <c r="AFE41" i="1"/>
  <c r="AFF41" i="1"/>
  <c r="AFG41" i="1"/>
  <c r="AFH41" i="1"/>
  <c r="AFI41" i="1"/>
  <c r="AFJ41" i="1"/>
  <c r="AFK41" i="1"/>
  <c r="AFL41" i="1"/>
  <c r="AFM41" i="1"/>
  <c r="AFN41" i="1"/>
  <c r="AFO41" i="1"/>
  <c r="AFP41" i="1"/>
  <c r="AFQ41" i="1"/>
  <c r="AFR41" i="1"/>
  <c r="AFS41" i="1"/>
  <c r="AFT41" i="1"/>
  <c r="AFU41" i="1"/>
  <c r="AFV41" i="1"/>
  <c r="AFW41" i="1"/>
  <c r="AFX41" i="1"/>
  <c r="AFY41" i="1"/>
  <c r="AFZ41" i="1"/>
  <c r="AGA41" i="1"/>
  <c r="AGB41" i="1"/>
  <c r="AGC41" i="1"/>
  <c r="AGD41" i="1"/>
  <c r="AGE41" i="1"/>
  <c r="AGF41" i="1"/>
  <c r="AGG41" i="1"/>
  <c r="AGH41" i="1"/>
  <c r="AGI41" i="1"/>
  <c r="AGJ41" i="1"/>
  <c r="AGK41" i="1"/>
  <c r="AGL41" i="1"/>
  <c r="AGM41" i="1"/>
  <c r="AGN41" i="1"/>
  <c r="AGO41" i="1"/>
  <c r="AGP41" i="1"/>
  <c r="AGQ41" i="1"/>
  <c r="AGR41" i="1"/>
  <c r="AGS41" i="1"/>
  <c r="AGT41" i="1"/>
  <c r="AGU41" i="1"/>
  <c r="B35" i="6"/>
  <c r="B41" i="6"/>
  <c r="BD35" i="6"/>
  <c r="BD41" i="6"/>
  <c r="BE35" i="6"/>
  <c r="BE41" i="6"/>
  <c r="BF35" i="6"/>
  <c r="BF41" i="6"/>
  <c r="BG35" i="6"/>
  <c r="BG41" i="6"/>
  <c r="BH35" i="6"/>
  <c r="BH41" i="6"/>
  <c r="BI41" i="6"/>
  <c r="BJ41" i="6"/>
  <c r="BK41" i="6"/>
  <c r="BL41" i="6"/>
  <c r="BN41" i="6"/>
  <c r="BO41" i="6"/>
  <c r="BP41" i="6"/>
  <c r="BQ41" i="6"/>
  <c r="BR41" i="6"/>
  <c r="BS41" i="6"/>
  <c r="BT41" i="6"/>
  <c r="BU41" i="6"/>
  <c r="BV41" i="6"/>
  <c r="BW41" i="6"/>
  <c r="BD43" i="6"/>
  <c r="BE43" i="6"/>
  <c r="BF43" i="6"/>
  <c r="BG43" i="6"/>
  <c r="BH43" i="6"/>
  <c r="BI43" i="6"/>
  <c r="BJ43" i="6"/>
  <c r="BK43" i="6"/>
  <c r="BL43" i="6"/>
  <c r="BM43" i="6"/>
  <c r="BN43" i="6"/>
  <c r="BO43" i="6"/>
  <c r="BP43" i="6"/>
  <c r="BQ43" i="6"/>
  <c r="BR43" i="6"/>
  <c r="BS43" i="6"/>
  <c r="BT43" i="6"/>
  <c r="BU43" i="6"/>
  <c r="BV43" i="6"/>
  <c r="BW43" i="6"/>
  <c r="BC35" i="6"/>
  <c r="BC41" i="6"/>
  <c r="BC43" i="6"/>
  <c r="BB35" i="6"/>
  <c r="BB41" i="6"/>
  <c r="BB43" i="6"/>
  <c r="C35" i="6"/>
  <c r="C41" i="6"/>
  <c r="D35" i="6"/>
  <c r="D41" i="6"/>
  <c r="E35" i="6"/>
  <c r="E41" i="6"/>
  <c r="F35" i="6"/>
  <c r="F41" i="6"/>
  <c r="G35" i="6"/>
  <c r="G41" i="6"/>
  <c r="H35" i="6"/>
  <c r="H41" i="6"/>
  <c r="I35" i="6"/>
  <c r="I41" i="6"/>
  <c r="J35" i="6"/>
  <c r="J41" i="6"/>
  <c r="K35" i="6"/>
  <c r="K41" i="6"/>
  <c r="L35" i="6"/>
  <c r="L41" i="6"/>
  <c r="M35" i="6"/>
  <c r="M41" i="6"/>
  <c r="N35" i="6"/>
  <c r="N41" i="6"/>
  <c r="O35" i="6"/>
  <c r="O41" i="6"/>
  <c r="P35" i="6"/>
  <c r="P41" i="6"/>
  <c r="Q35" i="6"/>
  <c r="Q41" i="6"/>
  <c r="R35" i="6"/>
  <c r="S35" i="6"/>
  <c r="T35" i="6"/>
  <c r="U35" i="6"/>
  <c r="V35" i="6"/>
  <c r="V41" i="6"/>
  <c r="W35" i="6"/>
  <c r="W41" i="6"/>
  <c r="X35" i="6"/>
  <c r="X41" i="6"/>
  <c r="Y35" i="6"/>
  <c r="Y41" i="6"/>
  <c r="Z35" i="6"/>
  <c r="Z41" i="6"/>
  <c r="AA35" i="6"/>
  <c r="AB35" i="6"/>
  <c r="AC35" i="6"/>
  <c r="AD35" i="6"/>
  <c r="AE35" i="6"/>
  <c r="AE41" i="6"/>
  <c r="AF35" i="6"/>
  <c r="AF41" i="6"/>
  <c r="AG35" i="6"/>
  <c r="AG41" i="6"/>
  <c r="AH35" i="6"/>
  <c r="AH41" i="6"/>
  <c r="AI35" i="6"/>
  <c r="AI41" i="6"/>
  <c r="AJ35" i="6"/>
  <c r="AJ41" i="6"/>
  <c r="AK35" i="6"/>
  <c r="AK41" i="6"/>
  <c r="AL35" i="6"/>
  <c r="AL41" i="6"/>
  <c r="AM35" i="6"/>
  <c r="AM41" i="6"/>
  <c r="AN35" i="6"/>
  <c r="AN41" i="6"/>
  <c r="AO35" i="6"/>
  <c r="AO41" i="6"/>
  <c r="AP35" i="6"/>
  <c r="AP41" i="6"/>
  <c r="AQ35" i="6"/>
  <c r="AQ41" i="6"/>
  <c r="AR35" i="6"/>
  <c r="AR41" i="6"/>
  <c r="AS35" i="6"/>
  <c r="AS41" i="6"/>
  <c r="AT35" i="6"/>
  <c r="AT41" i="6"/>
  <c r="AU35" i="6"/>
  <c r="AU41" i="6"/>
  <c r="AV35" i="6"/>
  <c r="AV41" i="6"/>
  <c r="AW35" i="6"/>
  <c r="AW41" i="6"/>
  <c r="AX35" i="6"/>
  <c r="AX41" i="6"/>
  <c r="AY35" i="6"/>
  <c r="AY41" i="6"/>
  <c r="AZ35" i="6"/>
  <c r="AZ41" i="6"/>
  <c r="BA35" i="6"/>
  <c r="BA41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C85" i="1"/>
  <c r="AAA41" i="1"/>
  <c r="AGV41" i="1"/>
</calcChain>
</file>

<file path=xl/sharedStrings.xml><?xml version="1.0" encoding="utf-8"?>
<sst xmlns="http://schemas.openxmlformats.org/spreadsheetml/2006/main" count="2824" uniqueCount="2402">
  <si>
    <t>Silver Coin Reserve</t>
    <phoneticPr fontId="35" type="noConversion"/>
  </si>
  <si>
    <t>Gold Coin and Bullion Reserve</t>
    <phoneticPr fontId="35" type="noConversion"/>
  </si>
  <si>
    <t>1/6/1864</t>
    <phoneticPr fontId="35" type="noConversion"/>
  </si>
  <si>
    <t>2/10/1864</t>
    <phoneticPr fontId="35" type="noConversion"/>
  </si>
  <si>
    <t>3/16/1864</t>
    <phoneticPr fontId="35" type="noConversion"/>
  </si>
  <si>
    <t>3/31/1864</t>
  </si>
  <si>
    <t>4/30/1864</t>
  </si>
  <si>
    <t>6/11/1864</t>
    <phoneticPr fontId="35" type="noConversion"/>
  </si>
  <si>
    <t>6/30/1864</t>
  </si>
  <si>
    <t>7/31/1864</t>
  </si>
  <si>
    <t>8/31/1864</t>
  </si>
  <si>
    <t>9/30/1864</t>
  </si>
  <si>
    <t>10/31/1864</t>
  </si>
  <si>
    <t>11/30/1864</t>
  </si>
  <si>
    <t>12/31/1864</t>
  </si>
  <si>
    <t>2/18/1865</t>
    <phoneticPr fontId="35" type="noConversion"/>
  </si>
  <si>
    <t>3/11/1865</t>
    <phoneticPr fontId="35" type="noConversion"/>
  </si>
  <si>
    <t>4/30/1865</t>
  </si>
  <si>
    <t>6/17/1865</t>
    <phoneticPr fontId="35" type="noConversion"/>
  </si>
  <si>
    <t>6/30/1865</t>
  </si>
  <si>
    <t>7/31/1865</t>
  </si>
  <si>
    <t>8/31/1865</t>
  </si>
  <si>
    <t>9/30/1865</t>
  </si>
  <si>
    <t>10/31/1865</t>
  </si>
  <si>
    <t>11/30/1865</t>
  </si>
  <si>
    <t>1/13/1866</t>
    <phoneticPr fontId="35" type="noConversion"/>
  </si>
  <si>
    <t>2/24/1866</t>
    <phoneticPr fontId="35" type="noConversion"/>
  </si>
  <si>
    <t>1/31/1866</t>
  </si>
  <si>
    <t>3/17/1866</t>
    <phoneticPr fontId="35" type="noConversion"/>
  </si>
  <si>
    <t>2/28/1866</t>
  </si>
  <si>
    <t>4/21/1866</t>
    <phoneticPr fontId="35" type="noConversion"/>
  </si>
  <si>
    <t>3/31/1866</t>
  </si>
  <si>
    <t>5/26/1866</t>
    <phoneticPr fontId="35" type="noConversion"/>
  </si>
  <si>
    <t>4/30/1866</t>
  </si>
  <si>
    <t>6/16/1866</t>
    <phoneticPr fontId="35" type="noConversion"/>
  </si>
  <si>
    <t>7/21/1866</t>
    <phoneticPr fontId="35" type="noConversion"/>
  </si>
  <si>
    <t>6/30/1866</t>
  </si>
  <si>
    <t>8/25/1866</t>
    <phoneticPr fontId="35" type="noConversion"/>
  </si>
  <si>
    <t>7/31/1866</t>
  </si>
  <si>
    <t>9/15/1866</t>
    <phoneticPr fontId="35" type="noConversion"/>
  </si>
  <si>
    <t>8/31/1866</t>
  </si>
  <si>
    <t>10/26/1866</t>
    <phoneticPr fontId="35" type="noConversion"/>
  </si>
  <si>
    <t>9/30/1866</t>
  </si>
  <si>
    <t>12/1/1866</t>
    <phoneticPr fontId="35" type="noConversion"/>
  </si>
  <si>
    <t>10/31/1866</t>
  </si>
  <si>
    <t>12/15/1866</t>
    <phoneticPr fontId="35" type="noConversion"/>
  </si>
  <si>
    <t>11/30/1866</t>
  </si>
  <si>
    <t>12/31/1866</t>
  </si>
  <si>
    <t>1/31/1867</t>
  </si>
  <si>
    <t>2/28/1867</t>
  </si>
  <si>
    <t>3/31/1867</t>
  </si>
  <si>
    <t>4/30/1867</t>
  </si>
  <si>
    <t>5/31/1867</t>
  </si>
  <si>
    <t>7/13/1867</t>
    <phoneticPr fontId="35" type="noConversion"/>
  </si>
  <si>
    <t>6/30/1867</t>
  </si>
  <si>
    <t>8/17/1867</t>
    <phoneticPr fontId="35" type="noConversion"/>
  </si>
  <si>
    <t>7/31/1867</t>
  </si>
  <si>
    <t>9/14/1867</t>
    <phoneticPr fontId="35" type="noConversion"/>
  </si>
  <si>
    <t>8/31/1867</t>
  </si>
  <si>
    <t>10/26/1867</t>
    <phoneticPr fontId="35" type="noConversion"/>
  </si>
  <si>
    <t>9/30/1867</t>
  </si>
  <si>
    <t>11/30/1867</t>
    <phoneticPr fontId="35" type="noConversion"/>
  </si>
  <si>
    <t>10/31/1867</t>
  </si>
  <si>
    <t>12/14/1867</t>
    <phoneticPr fontId="35" type="noConversion"/>
  </si>
  <si>
    <t>11/30/1867</t>
  </si>
  <si>
    <t>1/11/1868</t>
    <phoneticPr fontId="35" type="noConversion"/>
  </si>
  <si>
    <t>12/31/1867</t>
  </si>
  <si>
    <t>2/15/1868</t>
    <phoneticPr fontId="35" type="noConversion"/>
  </si>
  <si>
    <t>1/31/1868</t>
  </si>
  <si>
    <t>3/14/1868</t>
    <phoneticPr fontId="35" type="noConversion"/>
  </si>
  <si>
    <t>2/29/1868</t>
    <phoneticPr fontId="35" type="noConversion"/>
  </si>
  <si>
    <t>4/18/1868</t>
    <phoneticPr fontId="35" type="noConversion"/>
  </si>
  <si>
    <t>3/31/1868</t>
  </si>
  <si>
    <t>6/6/1868</t>
    <phoneticPr fontId="35" type="noConversion"/>
  </si>
  <si>
    <t>4/30/1868</t>
  </si>
  <si>
    <t>6/20/1868</t>
    <phoneticPr fontId="35" type="noConversion"/>
  </si>
  <si>
    <t>5/31/1868</t>
  </si>
  <si>
    <t>7/18/1868</t>
    <phoneticPr fontId="35" type="noConversion"/>
  </si>
  <si>
    <t>6/30/1868</t>
  </si>
  <si>
    <t>8/15/1868</t>
    <phoneticPr fontId="35" type="noConversion"/>
  </si>
  <si>
    <t>7/31/1868</t>
  </si>
  <si>
    <t>9/19/1868</t>
    <phoneticPr fontId="35" type="noConversion"/>
  </si>
  <si>
    <t>8/31/1868</t>
  </si>
  <si>
    <t>10/2/1869</t>
    <phoneticPr fontId="35" type="noConversion"/>
  </si>
  <si>
    <t>9/30/1868</t>
    <phoneticPr fontId="35" type="noConversion"/>
  </si>
  <si>
    <t>11/28/1868</t>
    <phoneticPr fontId="35" type="noConversion"/>
  </si>
  <si>
    <t>10/31/1868</t>
  </si>
  <si>
    <t>12/12/1868</t>
    <phoneticPr fontId="35" type="noConversion"/>
  </si>
  <si>
    <t>11/30/1868</t>
    <phoneticPr fontId="35" type="noConversion"/>
  </si>
  <si>
    <t>1/16/1869</t>
    <phoneticPr fontId="35" type="noConversion"/>
  </si>
  <si>
    <t>12/31/1868</t>
  </si>
  <si>
    <t>2/20/1869</t>
    <phoneticPr fontId="35" type="noConversion"/>
  </si>
  <si>
    <t>1/31/1869</t>
  </si>
  <si>
    <t>3/13/1869</t>
    <phoneticPr fontId="35" type="noConversion"/>
  </si>
  <si>
    <t>2/28/1869</t>
  </si>
  <si>
    <t>4/24/1869</t>
    <phoneticPr fontId="35" type="noConversion"/>
  </si>
  <si>
    <t>3/31/1869</t>
  </si>
  <si>
    <t>5/15/1869</t>
    <phoneticPr fontId="35" type="noConversion"/>
  </si>
  <si>
    <t>4/30/1869</t>
  </si>
  <si>
    <t>5/31/1869</t>
  </si>
  <si>
    <t>7/17/1869</t>
    <phoneticPr fontId="35" type="noConversion"/>
  </si>
  <si>
    <t>6/30/1869</t>
  </si>
  <si>
    <t>8/14/1869</t>
    <phoneticPr fontId="35" type="noConversion"/>
  </si>
  <si>
    <t>7/31/1869</t>
  </si>
  <si>
    <t>9/18/1869</t>
    <phoneticPr fontId="35" type="noConversion"/>
  </si>
  <si>
    <t>8/31/1869</t>
  </si>
  <si>
    <t>10/16/1869</t>
    <phoneticPr fontId="35" type="noConversion"/>
  </si>
  <si>
    <t>9/30/1869</t>
  </si>
  <si>
    <t>11/13/1869</t>
    <phoneticPr fontId="35" type="noConversion"/>
  </si>
  <si>
    <t>10/31/1869</t>
  </si>
  <si>
    <t>12/11/1869</t>
    <phoneticPr fontId="35" type="noConversion"/>
  </si>
  <si>
    <t>11/30/1869</t>
  </si>
  <si>
    <t>1/8/1870</t>
    <phoneticPr fontId="35" type="noConversion"/>
  </si>
  <si>
    <t>12/31/1869</t>
  </si>
  <si>
    <t>2/12/1870</t>
    <phoneticPr fontId="35" type="noConversion"/>
  </si>
  <si>
    <t>1/31/1870</t>
  </si>
  <si>
    <t>3/12/1870</t>
    <phoneticPr fontId="35" type="noConversion"/>
  </si>
  <si>
    <t>2/28/1870</t>
  </si>
  <si>
    <t>4/9/1870</t>
    <phoneticPr fontId="35" type="noConversion"/>
  </si>
  <si>
    <t>3/31/1870</t>
  </si>
  <si>
    <t>5/14/1870</t>
    <phoneticPr fontId="35" type="noConversion"/>
  </si>
  <si>
    <t>4/30/1870</t>
  </si>
  <si>
    <t>6/18/1870</t>
    <phoneticPr fontId="35" type="noConversion"/>
  </si>
  <si>
    <t>5/31/1870</t>
  </si>
  <si>
    <t>7/16/1870</t>
    <phoneticPr fontId="35" type="noConversion"/>
  </si>
  <si>
    <t>6/30/1870</t>
  </si>
  <si>
    <t>8/13/1870</t>
    <phoneticPr fontId="35" type="noConversion"/>
  </si>
  <si>
    <t>7/31/1870</t>
  </si>
  <si>
    <t>9/17/1870</t>
    <phoneticPr fontId="35" type="noConversion"/>
  </si>
  <si>
    <t>8/31/1870</t>
  </si>
  <si>
    <t>10/22/1870</t>
    <phoneticPr fontId="35" type="noConversion"/>
  </si>
  <si>
    <t>9/30/1870</t>
  </si>
  <si>
    <t>11/12/1870</t>
    <phoneticPr fontId="35" type="noConversion"/>
  </si>
  <si>
    <t>10/31/1870</t>
  </si>
  <si>
    <t>12/17/1870</t>
    <phoneticPr fontId="35" type="noConversion"/>
  </si>
  <si>
    <t>11/30/1870</t>
  </si>
  <si>
    <t>1/14/1871</t>
    <phoneticPr fontId="35" type="noConversion"/>
  </si>
  <si>
    <t>12/31/1870</t>
  </si>
  <si>
    <t>2/11/1871</t>
    <phoneticPr fontId="35" type="noConversion"/>
  </si>
  <si>
    <t>1/31/1871</t>
  </si>
  <si>
    <t>3/18/1871</t>
    <phoneticPr fontId="35" type="noConversion"/>
  </si>
  <si>
    <t>2/28/1871</t>
  </si>
  <si>
    <t>4/22/1871</t>
    <phoneticPr fontId="35" type="noConversion"/>
  </si>
  <si>
    <t>3/31/1871</t>
  </si>
  <si>
    <t>5/13/1871</t>
    <phoneticPr fontId="35" type="noConversion"/>
  </si>
  <si>
    <t>4/30/1871</t>
  </si>
  <si>
    <t>6/10/1871</t>
    <phoneticPr fontId="35" type="noConversion"/>
  </si>
  <si>
    <t>5/31/1871</t>
  </si>
  <si>
    <t>7/15/1871</t>
    <phoneticPr fontId="35" type="noConversion"/>
  </si>
  <si>
    <t>6/30/1871</t>
  </si>
  <si>
    <t>8/12/1871</t>
    <phoneticPr fontId="35" type="noConversion"/>
  </si>
  <si>
    <t>7/31/1871</t>
  </si>
  <si>
    <t>9/16/1871</t>
    <phoneticPr fontId="35" type="noConversion"/>
  </si>
  <si>
    <t>8/31/1871</t>
  </si>
  <si>
    <t>10/14/1871</t>
    <phoneticPr fontId="35" type="noConversion"/>
  </si>
  <si>
    <t>9/30/1871</t>
  </si>
  <si>
    <t>11/18/1871</t>
    <phoneticPr fontId="35" type="noConversion"/>
  </si>
  <si>
    <t>10/31/1871</t>
  </si>
  <si>
    <t>12/9/1871</t>
    <phoneticPr fontId="35" type="noConversion"/>
  </si>
  <si>
    <t>11/30/1871</t>
  </si>
  <si>
    <t>1/13/1872</t>
    <phoneticPr fontId="35" type="noConversion"/>
  </si>
  <si>
    <t>12/31/1871</t>
  </si>
  <si>
    <t>2/3/1872</t>
    <phoneticPr fontId="35" type="noConversion"/>
  </si>
  <si>
    <t>1/31/1872</t>
  </si>
  <si>
    <t>3/9/1872</t>
    <phoneticPr fontId="35" type="noConversion"/>
  </si>
  <si>
    <t>4/6/1872</t>
    <phoneticPr fontId="35" type="noConversion"/>
  </si>
  <si>
    <t>3/31/1872</t>
  </si>
  <si>
    <t>5/11/1872</t>
    <phoneticPr fontId="35" type="noConversion"/>
  </si>
  <si>
    <t>4/30/1872</t>
  </si>
  <si>
    <t>6/15/1872</t>
    <phoneticPr fontId="35" type="noConversion"/>
  </si>
  <si>
    <t>5/31/1872</t>
  </si>
  <si>
    <t>7/13/1872</t>
    <phoneticPr fontId="35" type="noConversion"/>
  </si>
  <si>
    <t>6/30/1872</t>
  </si>
  <si>
    <t>8/17/1872</t>
    <phoneticPr fontId="35" type="noConversion"/>
  </si>
  <si>
    <t>7/31/1872</t>
  </si>
  <si>
    <t>9/14/1872</t>
    <phoneticPr fontId="35" type="noConversion"/>
  </si>
  <si>
    <t>8/31/1872</t>
  </si>
  <si>
    <t>10/12/1872</t>
    <phoneticPr fontId="35" type="noConversion"/>
  </si>
  <si>
    <t>9/30/1872</t>
  </si>
  <si>
    <t>11/30/1872</t>
    <phoneticPr fontId="35" type="noConversion"/>
  </si>
  <si>
    <t>10/31/1872</t>
  </si>
  <si>
    <t>12/7/1872</t>
    <phoneticPr fontId="35" type="noConversion"/>
  </si>
  <si>
    <t>11/30/1872</t>
  </si>
  <si>
    <t>1/11/1873</t>
    <phoneticPr fontId="35" type="noConversion"/>
  </si>
  <si>
    <t>12/31/1872</t>
  </si>
  <si>
    <t>2/8/1873</t>
    <phoneticPr fontId="35" type="noConversion"/>
  </si>
  <si>
    <t>1/31/1873</t>
  </si>
  <si>
    <t>3/8/1873</t>
    <phoneticPr fontId="35" type="noConversion"/>
  </si>
  <si>
    <t>2/28/1873</t>
  </si>
  <si>
    <t>4/19/1873</t>
    <phoneticPr fontId="35" type="noConversion"/>
  </si>
  <si>
    <t>3/31/1873</t>
  </si>
  <si>
    <t>5/17/1873</t>
    <phoneticPr fontId="35" type="noConversion"/>
  </si>
  <si>
    <t>4/30/1873</t>
  </si>
  <si>
    <t>6/21/1873</t>
    <phoneticPr fontId="35" type="noConversion"/>
  </si>
  <si>
    <t>5/31/1873</t>
  </si>
  <si>
    <t>6/30/1873</t>
  </si>
  <si>
    <t>7/31/1873</t>
  </si>
  <si>
    <t>8/31/1873</t>
  </si>
  <si>
    <t>9/30/1873</t>
  </si>
  <si>
    <t>10/31/1873</t>
  </si>
  <si>
    <t>11/30/1873</t>
  </si>
  <si>
    <t>12/31/1873</t>
  </si>
  <si>
    <t>1/31/1874</t>
  </si>
  <si>
    <t>2/28/1874</t>
  </si>
  <si>
    <t>3/31/1874</t>
  </si>
  <si>
    <t>4/30/1874</t>
  </si>
  <si>
    <t>5/31/1874</t>
  </si>
  <si>
    <t>6/30/1874</t>
  </si>
  <si>
    <t>7/31/1874</t>
  </si>
  <si>
    <t>8/31/1874</t>
  </si>
  <si>
    <t>9/30/1874</t>
  </si>
  <si>
    <t>10/31/1874</t>
  </si>
  <si>
    <t>11/30/1874</t>
  </si>
  <si>
    <t>1/9/1875</t>
    <phoneticPr fontId="35" type="noConversion"/>
  </si>
  <si>
    <t>12/31/1874</t>
  </si>
  <si>
    <t>2/13/1875</t>
    <phoneticPr fontId="35" type="noConversion"/>
  </si>
  <si>
    <t>1/31/1875</t>
  </si>
  <si>
    <t>3/6/1875</t>
    <phoneticPr fontId="35" type="noConversion"/>
  </si>
  <si>
    <t>2/28/1875</t>
  </si>
  <si>
    <t>4/17/1875</t>
  </si>
  <si>
    <t>3/31/1875</t>
  </si>
  <si>
    <t>5/15/1875</t>
    <phoneticPr fontId="35" type="noConversion"/>
  </si>
  <si>
    <t>4/30/1875</t>
    <phoneticPr fontId="35" type="noConversion"/>
  </si>
  <si>
    <t>6/12/1875</t>
    <phoneticPr fontId="35" type="noConversion"/>
  </si>
  <si>
    <t>5/31/1875</t>
  </si>
  <si>
    <t>7/10/1875</t>
    <phoneticPr fontId="35" type="noConversion"/>
  </si>
  <si>
    <t>6/30/1875</t>
  </si>
  <si>
    <t>8/14/1875</t>
    <phoneticPr fontId="35" type="noConversion"/>
  </si>
  <si>
    <t>7/31/1875</t>
  </si>
  <si>
    <t>9/11/1875</t>
    <phoneticPr fontId="35" type="noConversion"/>
  </si>
  <si>
    <t>8/31/1875</t>
  </si>
  <si>
    <t>10/9/1875</t>
    <phoneticPr fontId="35" type="noConversion"/>
  </si>
  <si>
    <t>9/30/1875</t>
  </si>
  <si>
    <t>11/13/1875</t>
    <phoneticPr fontId="35" type="noConversion"/>
  </si>
  <si>
    <t>10/31/1875</t>
  </si>
  <si>
    <t>12/4/1875</t>
    <phoneticPr fontId="35" type="noConversion"/>
  </si>
  <si>
    <t>11/30/1875</t>
  </si>
  <si>
    <t>1/8/1876</t>
    <phoneticPr fontId="35" type="noConversion"/>
  </si>
  <si>
    <t>12/31/1875</t>
  </si>
  <si>
    <t>2/5/1876</t>
    <phoneticPr fontId="35" type="noConversion"/>
  </si>
  <si>
    <t>1/31/1876</t>
  </si>
  <si>
    <t>3/4/1876</t>
    <phoneticPr fontId="35" type="noConversion"/>
  </si>
  <si>
    <t>4/6/1876</t>
    <phoneticPr fontId="35" type="noConversion"/>
  </si>
  <si>
    <t>3/31/1876</t>
  </si>
  <si>
    <t>5/13/1876</t>
    <phoneticPr fontId="35" type="noConversion"/>
  </si>
  <si>
    <t>4/30/1876</t>
  </si>
  <si>
    <t>6/17/1876</t>
    <phoneticPr fontId="35" type="noConversion"/>
  </si>
  <si>
    <t>5/31/1876</t>
  </si>
  <si>
    <t>6/30/1876</t>
  </si>
  <si>
    <t>7/31/1876</t>
  </si>
  <si>
    <t>8/31/1876</t>
  </si>
  <si>
    <t>9/30/1876</t>
  </si>
  <si>
    <t>10/31/1876</t>
  </si>
  <si>
    <t>11/30/1876</t>
  </si>
  <si>
    <t>1/13/1877</t>
    <phoneticPr fontId="35" type="noConversion"/>
  </si>
  <si>
    <t>12/31/1876</t>
  </si>
  <si>
    <t>2/10/1877</t>
    <phoneticPr fontId="35" type="noConversion"/>
  </si>
  <si>
    <t>1/31/1877</t>
  </si>
  <si>
    <t>3/3/1877</t>
    <phoneticPr fontId="35" type="noConversion"/>
  </si>
  <si>
    <t>2/28/1877</t>
  </si>
  <si>
    <t>4/7/1877</t>
    <phoneticPr fontId="35" type="noConversion"/>
  </si>
  <si>
    <t>3/31/1877</t>
  </si>
  <si>
    <t>5/12/1877</t>
    <phoneticPr fontId="35" type="noConversion"/>
  </si>
  <si>
    <t>4/30/1877</t>
  </si>
  <si>
    <t>6/16/1877</t>
    <phoneticPr fontId="35" type="noConversion"/>
  </si>
  <si>
    <t>5/31/1877</t>
  </si>
  <si>
    <t>7/14/1877</t>
    <phoneticPr fontId="35" type="noConversion"/>
  </si>
  <si>
    <t>6/30/1877</t>
  </si>
  <si>
    <t>8/11/1877</t>
    <phoneticPr fontId="35" type="noConversion"/>
  </si>
  <si>
    <t>7/31/1877</t>
  </si>
  <si>
    <t>9/15/1877</t>
    <phoneticPr fontId="35" type="noConversion"/>
  </si>
  <si>
    <t>8/31/1877</t>
  </si>
  <si>
    <t>10/13/1877</t>
    <phoneticPr fontId="35" type="noConversion"/>
  </si>
  <si>
    <t>9/30/1877</t>
  </si>
  <si>
    <t>11/24/1877</t>
    <phoneticPr fontId="35" type="noConversion"/>
  </si>
  <si>
    <t>10/31/1877</t>
  </si>
  <si>
    <t>12/8/1877</t>
    <phoneticPr fontId="35" type="noConversion"/>
  </si>
  <si>
    <t>11/30/1877</t>
  </si>
  <si>
    <t>1/5/1878</t>
    <phoneticPr fontId="35" type="noConversion"/>
  </si>
  <si>
    <t>12/31/1877</t>
  </si>
  <si>
    <t>2/9/1878</t>
    <phoneticPr fontId="35" type="noConversion"/>
  </si>
  <si>
    <t>1/31/1878</t>
  </si>
  <si>
    <t>3/9/1878</t>
    <phoneticPr fontId="35" type="noConversion"/>
  </si>
  <si>
    <t>2/28/1878</t>
  </si>
  <si>
    <t>4/20/1878</t>
    <phoneticPr fontId="35" type="noConversion"/>
  </si>
  <si>
    <t>3/31/1878</t>
  </si>
  <si>
    <t>5/18/1878</t>
    <phoneticPr fontId="35" type="noConversion"/>
  </si>
  <si>
    <t>4/30/1878</t>
  </si>
  <si>
    <t>6/15/1878</t>
    <phoneticPr fontId="35" type="noConversion"/>
  </si>
  <si>
    <t>5/31/1878</t>
  </si>
  <si>
    <t>7/13/1878</t>
    <phoneticPr fontId="35" type="noConversion"/>
  </si>
  <si>
    <t>6/30/1878</t>
  </si>
  <si>
    <t>8/17/1878</t>
    <phoneticPr fontId="35" type="noConversion"/>
  </si>
  <si>
    <t>7/31/1878</t>
  </si>
  <si>
    <t>9/14/1878</t>
    <phoneticPr fontId="35" type="noConversion"/>
  </si>
  <si>
    <t>8/31/1878</t>
  </si>
  <si>
    <t>10/26/1878</t>
    <phoneticPr fontId="35" type="noConversion"/>
  </si>
  <si>
    <t>9/30/1878</t>
  </si>
  <si>
    <t>11/30/1878</t>
    <phoneticPr fontId="35" type="noConversion"/>
  </si>
  <si>
    <t>10/31/1878</t>
  </si>
  <si>
    <t>1/4/1879</t>
    <phoneticPr fontId="35" type="noConversion"/>
  </si>
  <si>
    <t>11/30/1878</t>
  </si>
  <si>
    <t>1/18/1879</t>
    <phoneticPr fontId="35" type="noConversion"/>
  </si>
  <si>
    <t>12/31/1878</t>
  </si>
  <si>
    <t>2/15/1879</t>
    <phoneticPr fontId="35" type="noConversion"/>
  </si>
  <si>
    <t>1/31/1879</t>
    <phoneticPr fontId="35" type="noConversion"/>
  </si>
  <si>
    <t>2/28/1879</t>
    <phoneticPr fontId="35" type="noConversion"/>
  </si>
  <si>
    <t>5/3/1879</t>
    <phoneticPr fontId="35" type="noConversion"/>
  </si>
  <si>
    <t>3/31/1879</t>
    <phoneticPr fontId="35" type="noConversion"/>
  </si>
  <si>
    <t>5/17/1879</t>
    <phoneticPr fontId="35" type="noConversion"/>
  </si>
  <si>
    <t>4/30/1879</t>
    <phoneticPr fontId="35" type="noConversion"/>
  </si>
  <si>
    <t>6/14/1879</t>
    <phoneticPr fontId="35" type="noConversion"/>
  </si>
  <si>
    <t>5/31/1879</t>
  </si>
  <si>
    <t>7/19/1879</t>
    <phoneticPr fontId="35" type="noConversion"/>
  </si>
  <si>
    <t>6/30/1879</t>
  </si>
  <si>
    <t>7/31/1879</t>
  </si>
  <si>
    <t>9/20/1879</t>
    <phoneticPr fontId="35" type="noConversion"/>
  </si>
  <si>
    <t>8/31/1879</t>
    <phoneticPr fontId="35" type="noConversion"/>
  </si>
  <si>
    <t>11/11/1879</t>
    <phoneticPr fontId="35" type="noConversion"/>
  </si>
  <si>
    <t>9/30/1879</t>
    <phoneticPr fontId="35" type="noConversion"/>
  </si>
  <si>
    <t>11/29/1879</t>
    <phoneticPr fontId="35" type="noConversion"/>
  </si>
  <si>
    <t>10/31/1879</t>
    <phoneticPr fontId="35" type="noConversion"/>
  </si>
  <si>
    <t>12/13/1879</t>
    <phoneticPr fontId="35" type="noConversion"/>
  </si>
  <si>
    <t>11/30/1879</t>
    <phoneticPr fontId="35" type="noConversion"/>
  </si>
  <si>
    <t>12/31/1879</t>
    <phoneticPr fontId="35" type="noConversion"/>
  </si>
  <si>
    <t>1/31/1880</t>
  </si>
  <si>
    <t>3/31/1880</t>
  </si>
  <si>
    <t>4/30/1880</t>
  </si>
  <si>
    <t>5/31/1880</t>
  </si>
  <si>
    <t>7/17/1880</t>
    <phoneticPr fontId="35" type="noConversion"/>
  </si>
  <si>
    <t>6/30/1880</t>
  </si>
  <si>
    <t>8/14/1880</t>
    <phoneticPr fontId="35" type="noConversion"/>
  </si>
  <si>
    <t>7/31/1880</t>
  </si>
  <si>
    <t>9/18/1880</t>
    <phoneticPr fontId="35" type="noConversion"/>
  </si>
  <si>
    <t>8/31/1880</t>
  </si>
  <si>
    <t>10/16/1880</t>
    <phoneticPr fontId="35" type="noConversion"/>
  </si>
  <si>
    <t>9/30/1880</t>
  </si>
  <si>
    <t>11/13/1880</t>
    <phoneticPr fontId="35" type="noConversion"/>
  </si>
  <si>
    <t>10/31/1880</t>
  </si>
  <si>
    <t>4/30/1881</t>
    <phoneticPr fontId="35" type="noConversion"/>
  </si>
  <si>
    <t>11/30/1880</t>
  </si>
  <si>
    <t>5/14/1881</t>
    <phoneticPr fontId="35" type="noConversion"/>
  </si>
  <si>
    <t>12/31/1880</t>
  </si>
  <si>
    <t>6/18/1881</t>
    <phoneticPr fontId="35" type="noConversion"/>
  </si>
  <si>
    <t>1/31/1881</t>
  </si>
  <si>
    <t>2/28/1881</t>
  </si>
  <si>
    <t>3/31/1881</t>
    <phoneticPr fontId="35" type="noConversion"/>
  </si>
  <si>
    <t>5/31/1881</t>
    <phoneticPr fontId="35" type="noConversion"/>
  </si>
  <si>
    <t>7/16/18881</t>
    <phoneticPr fontId="35" type="noConversion"/>
  </si>
  <si>
    <t>6/30/1881</t>
    <phoneticPr fontId="35" type="noConversion"/>
  </si>
  <si>
    <t>8/20/1881</t>
    <phoneticPr fontId="35" type="noConversion"/>
  </si>
  <si>
    <t>7/31/1881</t>
  </si>
  <si>
    <t>9/17/1881</t>
    <phoneticPr fontId="35" type="noConversion"/>
  </si>
  <si>
    <t>8/31/1881</t>
    <phoneticPr fontId="35" type="noConversion"/>
  </si>
  <si>
    <t>10/29/1881</t>
    <phoneticPr fontId="35" type="noConversion"/>
  </si>
  <si>
    <t>9/30/1881</t>
    <phoneticPr fontId="35" type="noConversion"/>
  </si>
  <si>
    <t>11/12/1881</t>
    <phoneticPr fontId="35" type="noConversion"/>
  </si>
  <si>
    <t>10/31/1881</t>
    <phoneticPr fontId="35" type="noConversion"/>
  </si>
  <si>
    <t>12/17/1881</t>
    <phoneticPr fontId="35" type="noConversion"/>
  </si>
  <si>
    <t>11/30/1881</t>
  </si>
  <si>
    <t>1/21/1882</t>
    <phoneticPr fontId="35" type="noConversion"/>
  </si>
  <si>
    <t>12/31/1881</t>
  </si>
  <si>
    <t>2/18/1882</t>
    <phoneticPr fontId="35" type="noConversion"/>
  </si>
  <si>
    <t>1/31/1882</t>
  </si>
  <si>
    <t>3/11/1882</t>
    <phoneticPr fontId="35" type="noConversion"/>
  </si>
  <si>
    <t>2/28/1882</t>
  </si>
  <si>
    <t>4/29/1882</t>
    <phoneticPr fontId="35" type="noConversion"/>
  </si>
  <si>
    <t>3/31/1882</t>
  </si>
  <si>
    <t>5/20/1882</t>
    <phoneticPr fontId="35" type="noConversion"/>
  </si>
  <si>
    <t>4/30/1882</t>
  </si>
  <si>
    <t>6/10/1882</t>
    <phoneticPr fontId="35" type="noConversion"/>
  </si>
  <si>
    <t>5/31/1882</t>
  </si>
  <si>
    <t>7/15/1882</t>
    <phoneticPr fontId="35" type="noConversion"/>
  </si>
  <si>
    <t>6/30/1882</t>
    <phoneticPr fontId="35" type="noConversion"/>
  </si>
  <si>
    <t>8/19/1882</t>
    <phoneticPr fontId="35" type="noConversion"/>
  </si>
  <si>
    <t>7/31/1882</t>
  </si>
  <si>
    <t>9/16/1882</t>
    <phoneticPr fontId="35" type="noConversion"/>
  </si>
  <si>
    <t>8/31/1882</t>
  </si>
  <si>
    <t>10/14/1882</t>
    <phoneticPr fontId="35" type="noConversion"/>
  </si>
  <si>
    <t>9/30/1882</t>
  </si>
  <si>
    <t>11/25/1882</t>
    <phoneticPr fontId="35" type="noConversion"/>
  </si>
  <si>
    <t>10/31/1882</t>
    <phoneticPr fontId="35" type="noConversion"/>
  </si>
  <si>
    <t>12/16/1882</t>
    <phoneticPr fontId="35" type="noConversion"/>
  </si>
  <si>
    <t>11/30/1882</t>
  </si>
  <si>
    <t>1/13/1883</t>
    <phoneticPr fontId="35" type="noConversion"/>
  </si>
  <si>
    <t>12/31/1882</t>
  </si>
  <si>
    <t>2/17/1883</t>
    <phoneticPr fontId="35" type="noConversion"/>
  </si>
  <si>
    <t>1/31/1883</t>
  </si>
  <si>
    <t>3/17/1883</t>
    <phoneticPr fontId="35" type="noConversion"/>
  </si>
  <si>
    <t>2/28/1883</t>
  </si>
  <si>
    <t>4/14/1883</t>
    <phoneticPr fontId="35" type="noConversion"/>
  </si>
  <si>
    <t>3/31/1883</t>
  </si>
  <si>
    <t>5/191883</t>
    <phoneticPr fontId="35" type="noConversion"/>
  </si>
  <si>
    <t>4/30/1883</t>
    <phoneticPr fontId="35" type="noConversion"/>
  </si>
  <si>
    <t>6/16/1883</t>
    <phoneticPr fontId="35" type="noConversion"/>
  </si>
  <si>
    <t>5/31/1883</t>
  </si>
  <si>
    <t>7/14/1883</t>
    <phoneticPr fontId="35" type="noConversion"/>
  </si>
  <si>
    <t>6/30/1883</t>
    <phoneticPr fontId="35" type="noConversion"/>
  </si>
  <si>
    <t>8/18/1883</t>
    <phoneticPr fontId="35" type="noConversion"/>
  </si>
  <si>
    <t>7/31/1883</t>
    <phoneticPr fontId="35" type="noConversion"/>
  </si>
  <si>
    <t>9/15/1883</t>
    <phoneticPr fontId="35" type="noConversion"/>
  </si>
  <si>
    <t>8/31/1883</t>
    <phoneticPr fontId="35" type="noConversion"/>
  </si>
  <si>
    <t>10/13/1883</t>
    <phoneticPr fontId="35" type="noConversion"/>
  </si>
  <si>
    <t>9/30/1883</t>
    <phoneticPr fontId="35" type="noConversion"/>
  </si>
  <si>
    <t>11/24/1833</t>
    <phoneticPr fontId="35" type="noConversion"/>
  </si>
  <si>
    <t>10/31/1833</t>
    <phoneticPr fontId="35" type="noConversion"/>
  </si>
  <si>
    <t>12/15/1883</t>
    <phoneticPr fontId="35" type="noConversion"/>
  </si>
  <si>
    <t>11/30/1883</t>
    <phoneticPr fontId="35" type="noConversion"/>
  </si>
  <si>
    <t>1/12/1884</t>
    <phoneticPr fontId="35" type="noConversion"/>
  </si>
  <si>
    <t>12/31/1883</t>
    <phoneticPr fontId="35" type="noConversion"/>
  </si>
  <si>
    <t>2/16/1884</t>
    <phoneticPr fontId="35" type="noConversion"/>
  </si>
  <si>
    <t>1/31/1884</t>
    <phoneticPr fontId="35" type="noConversion"/>
  </si>
  <si>
    <t>3/15/1884</t>
    <phoneticPr fontId="35" type="noConversion"/>
  </si>
  <si>
    <t>2/29/1884</t>
    <phoneticPr fontId="35" type="noConversion"/>
  </si>
  <si>
    <t>4/19//1884</t>
    <phoneticPr fontId="35" type="noConversion"/>
  </si>
  <si>
    <t>3/31/1884</t>
  </si>
  <si>
    <t>5/17/1884</t>
    <phoneticPr fontId="35" type="noConversion"/>
  </si>
  <si>
    <t>4/30/1884</t>
  </si>
  <si>
    <t>6/21/1884</t>
    <phoneticPr fontId="35" type="noConversion"/>
  </si>
  <si>
    <t>5/31/1884</t>
    <phoneticPr fontId="35" type="noConversion"/>
  </si>
  <si>
    <t>7/19/1884</t>
    <phoneticPr fontId="35" type="noConversion"/>
  </si>
  <si>
    <t>6/30/1884</t>
  </si>
  <si>
    <t>8/16/1884</t>
    <phoneticPr fontId="35" type="noConversion"/>
  </si>
  <si>
    <t>7/31/1884</t>
  </si>
  <si>
    <t>9/13/1884</t>
    <phoneticPr fontId="35" type="noConversion"/>
  </si>
  <si>
    <t>8/31/1884</t>
  </si>
  <si>
    <t>10/18/1884</t>
    <phoneticPr fontId="35" type="noConversion"/>
  </si>
  <si>
    <t>9/30/1884</t>
  </si>
  <si>
    <t>11/29/1884</t>
    <phoneticPr fontId="35" type="noConversion"/>
  </si>
  <si>
    <t>10/31/1884</t>
  </si>
  <si>
    <t>12/13/1884</t>
    <phoneticPr fontId="35" type="noConversion"/>
  </si>
  <si>
    <t>11/30/1884</t>
  </si>
  <si>
    <t>1/17/1885</t>
    <phoneticPr fontId="35" type="noConversion"/>
  </si>
  <si>
    <t>12/31/1884</t>
  </si>
  <si>
    <t>2/14/1885</t>
    <phoneticPr fontId="35" type="noConversion"/>
  </si>
  <si>
    <t>1/31/1885</t>
  </si>
  <si>
    <t>3/14/1885</t>
    <phoneticPr fontId="35" type="noConversion"/>
  </si>
  <si>
    <t>2/28/1885</t>
  </si>
  <si>
    <t>4/18/1885</t>
    <phoneticPr fontId="35" type="noConversion"/>
  </si>
  <si>
    <t>3/31/1885</t>
  </si>
  <si>
    <t>5/16/1885</t>
    <phoneticPr fontId="35" type="noConversion"/>
  </si>
  <si>
    <t>4/30/1885</t>
  </si>
  <si>
    <t>6/13/1885</t>
    <phoneticPr fontId="35" type="noConversion"/>
  </si>
  <si>
    <t>5/31/1885</t>
  </si>
  <si>
    <t>7/17/1885</t>
    <phoneticPr fontId="35" type="noConversion"/>
  </si>
  <si>
    <t>6/30/1885</t>
  </si>
  <si>
    <t>8/22/1885</t>
    <phoneticPr fontId="35" type="noConversion"/>
  </si>
  <si>
    <t>7/31/1885</t>
  </si>
  <si>
    <t>9/19/1885</t>
    <phoneticPr fontId="35" type="noConversion"/>
  </si>
  <si>
    <t>8/31/1885</t>
  </si>
  <si>
    <t>10/31/1885</t>
    <phoneticPr fontId="35" type="noConversion"/>
  </si>
  <si>
    <t>9/30/1885</t>
  </si>
  <si>
    <t>11/21/1885</t>
    <phoneticPr fontId="35" type="noConversion"/>
  </si>
  <si>
    <t>10/31/1885</t>
  </si>
  <si>
    <t>12/19/1885</t>
    <phoneticPr fontId="35" type="noConversion"/>
  </si>
  <si>
    <t>11/30/1885</t>
  </si>
  <si>
    <t>12/31/1885</t>
  </si>
  <si>
    <t>1/31/1886</t>
  </si>
  <si>
    <t>2/28/1886</t>
  </si>
  <si>
    <t>3/31/1886</t>
  </si>
  <si>
    <t>4/30/1886</t>
  </si>
  <si>
    <t>5/31/1886</t>
  </si>
  <si>
    <t>7/17/1886</t>
    <phoneticPr fontId="35" type="noConversion"/>
  </si>
  <si>
    <t>6/30/1886</t>
  </si>
  <si>
    <t>8/21/1886</t>
    <phoneticPr fontId="35" type="noConversion"/>
  </si>
  <si>
    <t>7/31/1886</t>
  </si>
  <si>
    <t>9/18/1886</t>
    <phoneticPr fontId="35" type="noConversion"/>
  </si>
  <si>
    <t>8/31/1886</t>
  </si>
  <si>
    <t>10/23/1886</t>
    <phoneticPr fontId="35" type="noConversion"/>
  </si>
  <si>
    <t>9/30/1886</t>
  </si>
  <si>
    <t>11/13/1886</t>
    <phoneticPr fontId="35" type="noConversion"/>
  </si>
  <si>
    <t>10/31/1886</t>
  </si>
  <si>
    <t>12/25/1886</t>
    <phoneticPr fontId="35" type="noConversion"/>
  </si>
  <si>
    <t>11/30/1886</t>
  </si>
  <si>
    <t>12/31/1886</t>
  </si>
  <si>
    <t>1/31/1887</t>
  </si>
  <si>
    <t>2/28/1887</t>
  </si>
  <si>
    <t>3/31/1887</t>
  </si>
  <si>
    <t>4/30/1887</t>
  </si>
  <si>
    <t>5/31/1887</t>
  </si>
  <si>
    <t>7/23/1887</t>
    <phoneticPr fontId="35" type="noConversion"/>
  </si>
  <si>
    <t>6/30/1887</t>
  </si>
  <si>
    <t>8/20/1887</t>
    <phoneticPr fontId="35" type="noConversion"/>
  </si>
  <si>
    <t>7/31/1887</t>
  </si>
  <si>
    <t>9/17/1887</t>
    <phoneticPr fontId="35" type="noConversion"/>
  </si>
  <si>
    <t>8/31/1887</t>
  </si>
  <si>
    <t>10/22/1887</t>
    <phoneticPr fontId="35" type="noConversion"/>
  </si>
  <si>
    <t>9/30/1887</t>
  </si>
  <si>
    <t>11/12/1887</t>
    <phoneticPr fontId="35" type="noConversion"/>
  </si>
  <si>
    <t>10/31/1887</t>
  </si>
  <si>
    <t>12/10/1887</t>
    <phoneticPr fontId="35" type="noConversion"/>
  </si>
  <si>
    <t>11/30/1887</t>
  </si>
  <si>
    <t>1/14/1888</t>
    <phoneticPr fontId="35" type="noConversion"/>
  </si>
  <si>
    <t>12/31/1887</t>
  </si>
  <si>
    <t>2/11/1888</t>
    <phoneticPr fontId="35" type="noConversion"/>
  </si>
  <si>
    <t>1/31/1888</t>
  </si>
  <si>
    <t>3/17/1888</t>
    <phoneticPr fontId="35" type="noConversion"/>
  </si>
  <si>
    <t>4/14/1888</t>
    <phoneticPr fontId="35" type="noConversion"/>
  </si>
  <si>
    <t>3/31/1888</t>
  </si>
  <si>
    <t>5/19/1888</t>
    <phoneticPr fontId="35" type="noConversion"/>
  </si>
  <si>
    <t>4/30/1888</t>
  </si>
  <si>
    <t>6/16/1888</t>
    <phoneticPr fontId="35" type="noConversion"/>
  </si>
  <si>
    <t>5/31/1888</t>
  </si>
  <si>
    <t>7/21/1888</t>
    <phoneticPr fontId="35" type="noConversion"/>
  </si>
  <si>
    <t>6/30/1888</t>
  </si>
  <si>
    <t>8/18/1888</t>
    <phoneticPr fontId="35" type="noConversion"/>
  </si>
  <si>
    <t>7/31/1888</t>
  </si>
  <si>
    <t>9/22/1888</t>
    <phoneticPr fontId="35" type="noConversion"/>
  </si>
  <si>
    <t>8/31/1888</t>
  </si>
  <si>
    <t>11/3/1888</t>
    <phoneticPr fontId="35" type="noConversion"/>
  </si>
  <si>
    <t>9/30/1888</t>
  </si>
  <si>
    <t>11/24/1888</t>
    <phoneticPr fontId="35" type="noConversion"/>
  </si>
  <si>
    <t>10/31/1888</t>
  </si>
  <si>
    <t>12/15/1888</t>
    <phoneticPr fontId="35" type="noConversion"/>
  </si>
  <si>
    <t>11/30/1888</t>
  </si>
  <si>
    <t>1/12/1889</t>
    <phoneticPr fontId="35" type="noConversion"/>
  </si>
  <si>
    <t>12/31/1888</t>
  </si>
  <si>
    <t>2/16/1889</t>
  </si>
  <si>
    <t>1/31/1889</t>
  </si>
  <si>
    <t>3/16/1889</t>
    <phoneticPr fontId="35" type="noConversion"/>
  </si>
  <si>
    <t>2/28/1889</t>
  </si>
  <si>
    <t>4/20/1889</t>
    <phoneticPr fontId="35" type="noConversion"/>
  </si>
  <si>
    <t>3/31/1889</t>
  </si>
  <si>
    <t>5/18/1889</t>
    <phoneticPr fontId="35" type="noConversion"/>
  </si>
  <si>
    <t>4/30/1889</t>
  </si>
  <si>
    <t>6/15/1889</t>
    <phoneticPr fontId="35" type="noConversion"/>
  </si>
  <si>
    <t>5/31/1889</t>
  </si>
  <si>
    <t>7/20/1889</t>
    <phoneticPr fontId="35" type="noConversion"/>
  </si>
  <si>
    <t>6/30/1889</t>
  </si>
  <si>
    <t>8/17/1889</t>
    <phoneticPr fontId="35" type="noConversion"/>
  </si>
  <si>
    <t>7/31/1889</t>
  </si>
  <si>
    <t>9/14/1889</t>
    <phoneticPr fontId="35" type="noConversion"/>
  </si>
  <si>
    <t>8/31/1889</t>
  </si>
  <si>
    <t>10/26/1889</t>
    <phoneticPr fontId="35" type="noConversion"/>
  </si>
  <si>
    <t>9/30/1889</t>
  </si>
  <si>
    <t>11/23/1889</t>
    <phoneticPr fontId="35" type="noConversion"/>
  </si>
  <si>
    <t>10/31/1889</t>
  </si>
  <si>
    <t>12/14/1889</t>
    <phoneticPr fontId="35" type="noConversion"/>
  </si>
  <si>
    <t>11/30/1889</t>
  </si>
  <si>
    <t>1/18/1890</t>
    <phoneticPr fontId="35" type="noConversion"/>
  </si>
  <si>
    <t>12/31/1889</t>
  </si>
  <si>
    <t>2/15/1890</t>
    <phoneticPr fontId="35" type="noConversion"/>
  </si>
  <si>
    <t>1/31/1890</t>
  </si>
  <si>
    <t>3/15/1890</t>
    <phoneticPr fontId="35" type="noConversion"/>
  </si>
  <si>
    <t>2/28/1890</t>
  </si>
  <si>
    <t>4/19/1890</t>
    <phoneticPr fontId="35" type="noConversion"/>
  </si>
  <si>
    <t>3/31/1890</t>
  </si>
  <si>
    <t>5/24/1890</t>
    <phoneticPr fontId="35" type="noConversion"/>
  </si>
  <si>
    <t>4/30/1890</t>
  </si>
  <si>
    <t>5/31/1890</t>
    <phoneticPr fontId="35" type="noConversion"/>
  </si>
  <si>
    <t>7/12/1890</t>
    <phoneticPr fontId="35" type="noConversion"/>
  </si>
  <si>
    <t>6/30/1890</t>
  </si>
  <si>
    <t>8/16/1890</t>
    <phoneticPr fontId="35" type="noConversion"/>
  </si>
  <si>
    <t>7/31/1890</t>
  </si>
  <si>
    <t>9/20/1890</t>
    <phoneticPr fontId="35" type="noConversion"/>
  </si>
  <si>
    <t>8/31/1890</t>
  </si>
  <si>
    <t>10/25/1890</t>
    <phoneticPr fontId="35" type="noConversion"/>
  </si>
  <si>
    <t>9/30/1890</t>
  </si>
  <si>
    <t>11/15/1890</t>
    <phoneticPr fontId="35" type="noConversion"/>
  </si>
  <si>
    <t>10/31/1890</t>
  </si>
  <si>
    <t>12/13/1890</t>
    <phoneticPr fontId="35" type="noConversion"/>
  </si>
  <si>
    <t>11/30/1890</t>
  </si>
  <si>
    <t>12/31/1890</t>
  </si>
  <si>
    <t>1/31/1891</t>
  </si>
  <si>
    <t>2/28/1891</t>
  </si>
  <si>
    <t>3/31/1891</t>
  </si>
  <si>
    <t>4/30/1891</t>
  </si>
  <si>
    <t>5/31/1891</t>
  </si>
  <si>
    <t>6/30/1891</t>
  </si>
  <si>
    <t>7/31/1891</t>
  </si>
  <si>
    <t>8/31/1891</t>
  </si>
  <si>
    <t>9/30/1891</t>
  </si>
  <si>
    <t>10/31/1891</t>
  </si>
  <si>
    <t>11/30/1891</t>
  </si>
  <si>
    <t>1/16/1892</t>
    <phoneticPr fontId="35" type="noConversion"/>
  </si>
  <si>
    <t>12/31/1891</t>
  </si>
  <si>
    <t>2/13/1892</t>
    <phoneticPr fontId="35" type="noConversion"/>
  </si>
  <si>
    <t>1/31/1892</t>
  </si>
  <si>
    <t>3/12/1892</t>
    <phoneticPr fontId="35" type="noConversion"/>
  </si>
  <si>
    <t>4/16/1892</t>
    <phoneticPr fontId="35" type="noConversion"/>
  </si>
  <si>
    <t>3/31/1892</t>
  </si>
  <si>
    <t>5/14/1892</t>
    <phoneticPr fontId="35" type="noConversion"/>
  </si>
  <si>
    <t>4/30/1892</t>
  </si>
  <si>
    <t>6/18/1892</t>
    <phoneticPr fontId="35" type="noConversion"/>
  </si>
  <si>
    <t>5/31/1892</t>
  </si>
  <si>
    <t>7/16/1892</t>
    <phoneticPr fontId="35" type="noConversion"/>
  </si>
  <si>
    <t>6/30/1892</t>
  </si>
  <si>
    <t>8/13/1892</t>
    <phoneticPr fontId="35" type="noConversion"/>
  </si>
  <si>
    <t>7/31/1892</t>
  </si>
  <si>
    <t>9/17/1892</t>
    <phoneticPr fontId="35" type="noConversion"/>
  </si>
  <si>
    <t>8/31/1892</t>
  </si>
  <si>
    <t>10/22/1892</t>
    <phoneticPr fontId="35" type="noConversion"/>
  </si>
  <si>
    <t>9/30/1892</t>
  </si>
  <si>
    <t>11/19/1892</t>
    <phoneticPr fontId="35" type="noConversion"/>
  </si>
  <si>
    <t>10/31/1892</t>
  </si>
  <si>
    <t>12/10/1892</t>
    <phoneticPr fontId="35" type="noConversion"/>
  </si>
  <si>
    <t>11/30/1892</t>
  </si>
  <si>
    <t>1/14/1893</t>
    <phoneticPr fontId="35" type="noConversion"/>
  </si>
  <si>
    <t>12/31/1892</t>
  </si>
  <si>
    <t>2/11/1893</t>
    <phoneticPr fontId="35" type="noConversion"/>
  </si>
  <si>
    <t>1/31/1893</t>
  </si>
  <si>
    <t>3/11/1893</t>
    <phoneticPr fontId="35" type="noConversion"/>
  </si>
  <si>
    <t>2/28/1893</t>
  </si>
  <si>
    <t>4/15/1893</t>
    <phoneticPr fontId="35" type="noConversion"/>
  </si>
  <si>
    <t>3/31/1893</t>
  </si>
  <si>
    <t>5/20/1893</t>
    <phoneticPr fontId="35" type="noConversion"/>
  </si>
  <si>
    <t>4/30/1893</t>
  </si>
  <si>
    <t>6/17/1893</t>
    <phoneticPr fontId="35" type="noConversion"/>
  </si>
  <si>
    <t>5/31/1893</t>
  </si>
  <si>
    <t>7/22/1893</t>
    <phoneticPr fontId="35" type="noConversion"/>
  </si>
  <si>
    <t>6/30/1893</t>
  </si>
  <si>
    <t>8/19/1893</t>
    <phoneticPr fontId="35" type="noConversion"/>
  </si>
  <si>
    <t>7/31/1893</t>
  </si>
  <si>
    <t>9/16/1893</t>
    <phoneticPr fontId="35" type="noConversion"/>
  </si>
  <si>
    <t>8/31/1893</t>
  </si>
  <si>
    <t>10/21/1893</t>
    <phoneticPr fontId="35" type="noConversion"/>
  </si>
  <si>
    <t>9/30/1893</t>
  </si>
  <si>
    <t>11/25/1893</t>
    <phoneticPr fontId="35" type="noConversion"/>
  </si>
  <si>
    <t>10/31/1893</t>
  </si>
  <si>
    <t>1/13/1894</t>
  </si>
  <si>
    <t>11/30/1893</t>
  </si>
  <si>
    <t>1/20/1894</t>
    <phoneticPr fontId="35" type="noConversion"/>
  </si>
  <si>
    <t>12/31/1893</t>
  </si>
  <si>
    <t>2/10/1894</t>
    <phoneticPr fontId="35" type="noConversion"/>
  </si>
  <si>
    <t>1/31/1894</t>
  </si>
  <si>
    <t>3/10/1894</t>
    <phoneticPr fontId="35" type="noConversion"/>
  </si>
  <si>
    <t>2/28/1894</t>
  </si>
  <si>
    <t>4/14/1894</t>
    <phoneticPr fontId="35" type="noConversion"/>
  </si>
  <si>
    <t>3/31/1894</t>
  </si>
  <si>
    <t>5/12/1894</t>
    <phoneticPr fontId="35" type="noConversion"/>
  </si>
  <si>
    <t>4/30/1894</t>
  </si>
  <si>
    <t>6/16/1894</t>
    <phoneticPr fontId="35" type="noConversion"/>
  </si>
  <si>
    <t>5/31/1894</t>
  </si>
  <si>
    <t>7/21/1894</t>
    <phoneticPr fontId="35" type="noConversion"/>
  </si>
  <si>
    <t>6/30/1894</t>
  </si>
  <si>
    <t>8/18/1894</t>
    <phoneticPr fontId="35" type="noConversion"/>
  </si>
  <si>
    <t>7/31/1894</t>
  </si>
  <si>
    <t>9/22/1894</t>
    <phoneticPr fontId="35" type="noConversion"/>
  </si>
  <si>
    <t>8/31/1894</t>
  </si>
  <si>
    <t>10/27/1894</t>
    <phoneticPr fontId="35" type="noConversion"/>
  </si>
  <si>
    <t>9/30/1894</t>
  </si>
  <si>
    <t>11/1/7/1894</t>
    <phoneticPr fontId="35" type="noConversion"/>
  </si>
  <si>
    <t>10/31/1894</t>
  </si>
  <si>
    <t>12/15/1894</t>
    <phoneticPr fontId="35" type="noConversion"/>
  </si>
  <si>
    <t>11/30/1894</t>
  </si>
  <si>
    <t>1/19/1895</t>
    <phoneticPr fontId="35" type="noConversion"/>
  </si>
  <si>
    <t>12/31/1894</t>
  </si>
  <si>
    <t>2/16/1895</t>
    <phoneticPr fontId="35" type="noConversion"/>
  </si>
  <si>
    <t>1/31/1895</t>
  </si>
  <si>
    <t>3/23/1895</t>
    <phoneticPr fontId="35" type="noConversion"/>
  </si>
  <si>
    <t>2/28/1895</t>
  </si>
  <si>
    <t>4/20/1895</t>
    <phoneticPr fontId="35" type="noConversion"/>
  </si>
  <si>
    <t>3/31/1895</t>
  </si>
  <si>
    <t>5/18/1895</t>
    <phoneticPr fontId="35" type="noConversion"/>
  </si>
  <si>
    <t>4/30/1895</t>
  </si>
  <si>
    <t>6/22/1895</t>
    <phoneticPr fontId="35" type="noConversion"/>
  </si>
  <si>
    <t>5/31/1895</t>
  </si>
  <si>
    <t>7/20/1895</t>
    <phoneticPr fontId="35" type="noConversion"/>
  </si>
  <si>
    <t>6/30/1895</t>
  </si>
  <si>
    <t>8/17/1895</t>
    <phoneticPr fontId="35" type="noConversion"/>
  </si>
  <si>
    <t>7/31/1895</t>
  </si>
  <si>
    <t>9/21/1895</t>
    <phoneticPr fontId="35" type="noConversion"/>
  </si>
  <si>
    <t>8/31/1895</t>
  </si>
  <si>
    <t>11/2/1895</t>
    <phoneticPr fontId="35" type="noConversion"/>
  </si>
  <si>
    <t>9/30/1895</t>
  </si>
  <si>
    <t>11/23/1895</t>
    <phoneticPr fontId="35" type="noConversion"/>
  </si>
  <si>
    <t>10/31/1895</t>
  </si>
  <si>
    <t>12/21/1895</t>
    <phoneticPr fontId="35" type="noConversion"/>
  </si>
  <si>
    <t>11/30/1895</t>
  </si>
  <si>
    <t>1/25/1896</t>
    <phoneticPr fontId="35" type="noConversion"/>
  </si>
  <si>
    <t>12/31/1895</t>
  </si>
  <si>
    <t>2/15/1896</t>
    <phoneticPr fontId="35" type="noConversion"/>
  </si>
  <si>
    <t>1/31/1896</t>
  </si>
  <si>
    <t>3/21/1896</t>
    <phoneticPr fontId="35" type="noConversion"/>
  </si>
  <si>
    <t>4/18/1896</t>
    <phoneticPr fontId="35" type="noConversion"/>
  </si>
  <si>
    <t>3/31/1896</t>
  </si>
  <si>
    <t>5/16/1896</t>
    <phoneticPr fontId="35" type="noConversion"/>
  </si>
  <si>
    <t>4/30/1896</t>
  </si>
  <si>
    <t>6/20/1896</t>
    <phoneticPr fontId="35" type="noConversion"/>
  </si>
  <si>
    <t>5/31/1896</t>
  </si>
  <si>
    <t>7/25/1896</t>
    <phoneticPr fontId="35" type="noConversion"/>
  </si>
  <si>
    <t>6/30/1896</t>
  </si>
  <si>
    <t>8/22/1896</t>
    <phoneticPr fontId="35" type="noConversion"/>
  </si>
  <si>
    <t>7/31/1896</t>
  </si>
  <si>
    <t>9/19/1896</t>
    <phoneticPr fontId="35" type="noConversion"/>
  </si>
  <si>
    <t>8/31/1896</t>
  </si>
  <si>
    <t>10/24/1896</t>
    <phoneticPr fontId="35" type="noConversion"/>
  </si>
  <si>
    <t>9/30/1896</t>
  </si>
  <si>
    <t>11/21/1896</t>
    <phoneticPr fontId="35" type="noConversion"/>
  </si>
  <si>
    <t>10/31/1896</t>
  </si>
  <si>
    <t>12/19/1896</t>
    <phoneticPr fontId="35" type="noConversion"/>
  </si>
  <si>
    <t>11/30/1896</t>
  </si>
  <si>
    <t>1/16/1897</t>
    <phoneticPr fontId="35" type="noConversion"/>
  </si>
  <si>
    <t>12/31/1896</t>
  </si>
  <si>
    <t>2/20/1897</t>
    <phoneticPr fontId="35" type="noConversion"/>
  </si>
  <si>
    <t>1/31/1897</t>
  </si>
  <si>
    <t>3/13/1897</t>
    <phoneticPr fontId="35" type="noConversion"/>
  </si>
  <si>
    <t>2/28/1897</t>
  </si>
  <si>
    <t>4/17/189</t>
    <phoneticPr fontId="35" type="noConversion"/>
  </si>
  <si>
    <t>3/31/1897</t>
  </si>
  <si>
    <t>5/22/1897</t>
    <phoneticPr fontId="35" type="noConversion"/>
  </si>
  <si>
    <t>4/30/1897</t>
  </si>
  <si>
    <t>6/19/1897</t>
    <phoneticPr fontId="35" type="noConversion"/>
  </si>
  <si>
    <t>5/31/1897</t>
  </si>
  <si>
    <t>7/17/1897</t>
    <phoneticPr fontId="35" type="noConversion"/>
  </si>
  <si>
    <t>6/30/1897</t>
  </si>
  <si>
    <t>8/21/1897</t>
    <phoneticPr fontId="35" type="noConversion"/>
  </si>
  <si>
    <t>7/31/1897</t>
  </si>
  <si>
    <t>9/18/1897</t>
    <phoneticPr fontId="35" type="noConversion"/>
  </si>
  <si>
    <t>8/31/1897</t>
  </si>
  <si>
    <t>10/23/1897</t>
    <phoneticPr fontId="35" type="noConversion"/>
  </si>
  <si>
    <t>9/30/1897</t>
  </si>
  <si>
    <t>10/31/1897</t>
  </si>
  <si>
    <t>11/30/1897</t>
  </si>
  <si>
    <t>12/31/1897</t>
  </si>
  <si>
    <t>1/31/1898</t>
  </si>
  <si>
    <t>2/28/1898</t>
  </si>
  <si>
    <t>3/31/1898</t>
  </si>
  <si>
    <t>4/30/1898</t>
  </si>
  <si>
    <t>5/31/1898</t>
  </si>
  <si>
    <t>6/30/1898</t>
  </si>
  <si>
    <t>7/31/1898</t>
  </si>
  <si>
    <t>8/31/1898</t>
  </si>
  <si>
    <t>9/30/1898</t>
  </si>
  <si>
    <t>10/31/1898</t>
  </si>
  <si>
    <t>11/30/1898</t>
  </si>
  <si>
    <t>1/7/1899</t>
    <phoneticPr fontId="35" type="noConversion"/>
  </si>
  <si>
    <t>12/31/1898</t>
  </si>
  <si>
    <t>2/4/1899</t>
    <phoneticPr fontId="35" type="noConversion"/>
  </si>
  <si>
    <t>1/31/1899</t>
  </si>
  <si>
    <t>3/4/1899</t>
    <phoneticPr fontId="35" type="noConversion"/>
  </si>
  <si>
    <t>2/28/1899</t>
    <phoneticPr fontId="35" type="noConversion"/>
  </si>
  <si>
    <t>4/8/1899</t>
    <phoneticPr fontId="35" type="noConversion"/>
  </si>
  <si>
    <t>3/31/1899</t>
  </si>
  <si>
    <t>5/6/1899</t>
    <phoneticPr fontId="35" type="noConversion"/>
  </si>
  <si>
    <t>4/30/1899</t>
  </si>
  <si>
    <t>6/10/1899</t>
    <phoneticPr fontId="35" type="noConversion"/>
  </si>
  <si>
    <t>5/31/1899</t>
  </si>
  <si>
    <t>7/8/1899</t>
    <phoneticPr fontId="35" type="noConversion"/>
  </si>
  <si>
    <t>6/30/1899</t>
  </si>
  <si>
    <t>10/7/1899</t>
    <phoneticPr fontId="35" type="noConversion"/>
  </si>
  <si>
    <t>9/30/1899</t>
  </si>
  <si>
    <t>11/30/1899</t>
  </si>
  <si>
    <t>Notes in Circulation (including reserves taken out of circulation by foreign circles)</t>
  </si>
  <si>
    <t>10/2/1869</t>
  </si>
  <si>
    <t>10/7/1868</t>
  </si>
  <si>
    <t>10/15/1868</t>
  </si>
  <si>
    <t>10/22/1868</t>
  </si>
  <si>
    <t>4/7/1868</t>
    <phoneticPr fontId="35" type="noConversion"/>
  </si>
  <si>
    <t>4/15/1868</t>
    <phoneticPr fontId="35" type="noConversion"/>
  </si>
  <si>
    <t>4/22/1868</t>
    <phoneticPr fontId="35" type="noConversion"/>
  </si>
  <si>
    <t>4/30/1868</t>
    <phoneticPr fontId="35" type="noConversion"/>
  </si>
  <si>
    <t>5/7/1868</t>
    <phoneticPr fontId="35" type="noConversion"/>
  </si>
  <si>
    <t>5/15/1868</t>
    <phoneticPr fontId="35" type="noConversion"/>
  </si>
  <si>
    <t>5/22/1868</t>
    <phoneticPr fontId="35" type="noConversion"/>
  </si>
  <si>
    <t>6/7/1868</t>
    <phoneticPr fontId="35" type="noConversion"/>
  </si>
  <si>
    <t>6/15/1868</t>
    <phoneticPr fontId="35" type="noConversion"/>
  </si>
  <si>
    <t>6/22/1868</t>
    <phoneticPr fontId="35" type="noConversion"/>
  </si>
  <si>
    <t>7/7/1868</t>
    <phoneticPr fontId="35" type="noConversion"/>
  </si>
  <si>
    <t>7/15/1868</t>
    <phoneticPr fontId="35" type="noConversion"/>
  </si>
  <si>
    <t>7/22/1868</t>
    <phoneticPr fontId="35" type="noConversion"/>
  </si>
  <si>
    <t>8/7/1868</t>
    <phoneticPr fontId="35" type="noConversion"/>
  </si>
  <si>
    <t>8/22/1868</t>
    <phoneticPr fontId="35" type="noConversion"/>
  </si>
  <si>
    <t>9/7/1868</t>
    <phoneticPr fontId="35" type="noConversion"/>
  </si>
  <si>
    <t>9/15/1868</t>
    <phoneticPr fontId="35" type="noConversion"/>
  </si>
  <si>
    <t>9/22/1868</t>
    <phoneticPr fontId="35" type="noConversion"/>
  </si>
  <si>
    <t>11/7/1868</t>
    <phoneticPr fontId="35" type="noConversion"/>
  </si>
  <si>
    <t>11/15/1868</t>
    <phoneticPr fontId="35" type="noConversion"/>
  </si>
  <si>
    <t>11/22/1868</t>
    <phoneticPr fontId="35" type="noConversion"/>
  </si>
  <si>
    <t>12/7/1868</t>
    <phoneticPr fontId="35" type="noConversion"/>
  </si>
  <si>
    <t>12/15/1868</t>
    <phoneticPr fontId="35" type="noConversion"/>
  </si>
  <si>
    <t>12/22/1868</t>
    <phoneticPr fontId="35" type="noConversion"/>
  </si>
  <si>
    <t>1/7/1869</t>
    <phoneticPr fontId="35" type="noConversion"/>
  </si>
  <si>
    <t>1/15/1869</t>
    <phoneticPr fontId="35" type="noConversion"/>
  </si>
  <si>
    <t>1/22/1869</t>
    <phoneticPr fontId="35" type="noConversion"/>
  </si>
  <si>
    <t>2/7/1869</t>
    <phoneticPr fontId="35" type="noConversion"/>
  </si>
  <si>
    <t>2/15/1869</t>
    <phoneticPr fontId="35" type="noConversion"/>
  </si>
  <si>
    <t>2/22/1869</t>
    <phoneticPr fontId="35" type="noConversion"/>
  </si>
  <si>
    <t>3/7/1869</t>
    <phoneticPr fontId="35" type="noConversion"/>
  </si>
  <si>
    <t>3/15/1869</t>
    <phoneticPr fontId="35" type="noConversion"/>
  </si>
  <si>
    <t>3/22/1869</t>
    <phoneticPr fontId="35" type="noConversion"/>
  </si>
  <si>
    <t>Silver Bullion Reserve</t>
    <phoneticPr fontId="35" type="noConversion"/>
  </si>
  <si>
    <t>Abridged Balance Sheet</t>
  </si>
  <si>
    <t>12/31/1899</t>
  </si>
  <si>
    <t>1/14/1865</t>
  </si>
  <si>
    <t>Intro</t>
  </si>
  <si>
    <t>Sheet</t>
  </si>
  <si>
    <t>Description</t>
  </si>
  <si>
    <t>This sheet</t>
  </si>
  <si>
    <t>Authorship</t>
  </si>
  <si>
    <t>Sources</t>
  </si>
  <si>
    <t>Remarks on the data and calculations</t>
  </si>
  <si>
    <t>Balance of trade data</t>
  </si>
  <si>
    <t>NDA MB change</t>
  </si>
  <si>
    <t>Notes</t>
  </si>
  <si>
    <t>Exports (pounds sterling)</t>
  </si>
  <si>
    <t>Imports (pound sterling)</t>
  </si>
  <si>
    <t>missing</t>
  </si>
  <si>
    <t>Series 2: Historical Financial Statistics (2013), given directly in SARBI data</t>
  </si>
  <si>
    <t>Exports (Indian rupees)</t>
  </si>
  <si>
    <t>Imports  (Indian rupees)</t>
  </si>
  <si>
    <t>Exports (million US dollars?)</t>
  </si>
  <si>
    <t>Imports (million US dollars?)</t>
  </si>
  <si>
    <t>Trade balance (rupees)</t>
  </si>
  <si>
    <t>Change in note issue (rupees)</t>
  </si>
  <si>
    <t>Exchange rate (sterling pence per rupee)</t>
  </si>
  <si>
    <t>B. Trade balance and note issue calculations</t>
  </si>
  <si>
    <t>C. Chart data (millions instead of unit rupees)</t>
  </si>
  <si>
    <t>Change in note issue (million rupees)</t>
  </si>
  <si>
    <t>A. Underlying series on trade balance</t>
  </si>
  <si>
    <t>The Paper Currency Department began operations on 1 March 1862 and was replaced by the Reserve Bank of India, a central bank, on 1 April 1935</t>
  </si>
  <si>
    <t>12/31/1862</t>
  </si>
  <si>
    <t>The sterling exchange rate, in pence (240 pence = £1), is the rate obtained by the British Secretary of State for India for transfers on India.</t>
  </si>
  <si>
    <t>Date of statement (month/day/year)</t>
  </si>
  <si>
    <t>Figures in Indian rupees at end of period</t>
  </si>
  <si>
    <t>1863M01</t>
  </si>
  <si>
    <t>1863M02</t>
  </si>
  <si>
    <t>1863M04</t>
  </si>
  <si>
    <t>1863M05</t>
  </si>
  <si>
    <t>1863M06</t>
  </si>
  <si>
    <t>1863M07</t>
  </si>
  <si>
    <t>1863M08</t>
  </si>
  <si>
    <t>1863M09</t>
  </si>
  <si>
    <t>1863M10</t>
  </si>
  <si>
    <t>1863M11</t>
  </si>
  <si>
    <t>1863M12</t>
  </si>
  <si>
    <t>1864M01</t>
  </si>
  <si>
    <t>1864M02</t>
  </si>
  <si>
    <t>1864M04</t>
  </si>
  <si>
    <t>1864M05</t>
  </si>
  <si>
    <t>1864M06</t>
  </si>
  <si>
    <t>1864M07</t>
  </si>
  <si>
    <t>1864M08</t>
  </si>
  <si>
    <t>1864M09</t>
  </si>
  <si>
    <t>1864M10</t>
  </si>
  <si>
    <t>1864M11</t>
  </si>
  <si>
    <t>1864M12</t>
  </si>
  <si>
    <t>1865M01</t>
  </si>
  <si>
    <t>1865M02</t>
  </si>
  <si>
    <t>1865M04</t>
  </si>
  <si>
    <t>1865M05</t>
  </si>
  <si>
    <t>1865M06</t>
  </si>
  <si>
    <t>1865M07</t>
  </si>
  <si>
    <t>1865M08</t>
  </si>
  <si>
    <t>1865M09</t>
  </si>
  <si>
    <t>1865M10</t>
  </si>
  <si>
    <t>1865M11</t>
  </si>
  <si>
    <t>1865M12</t>
  </si>
  <si>
    <t>1866M01</t>
  </si>
  <si>
    <t>1866M02</t>
  </si>
  <si>
    <t>1866M04</t>
  </si>
  <si>
    <t>1866M05</t>
  </si>
  <si>
    <t>1866M06</t>
  </si>
  <si>
    <t>1866M07</t>
  </si>
  <si>
    <t>1866M08</t>
  </si>
  <si>
    <t>1866M09</t>
  </si>
  <si>
    <t>1866M10</t>
  </si>
  <si>
    <t>1866M11</t>
  </si>
  <si>
    <t>1866M12</t>
  </si>
  <si>
    <t>1867M01</t>
  </si>
  <si>
    <t>1867M02</t>
  </si>
  <si>
    <t>1867M04</t>
  </si>
  <si>
    <t>1867M05</t>
  </si>
  <si>
    <t>1867M06</t>
  </si>
  <si>
    <t>1867M07</t>
  </si>
  <si>
    <t>1867M08</t>
  </si>
  <si>
    <t>1867M09</t>
  </si>
  <si>
    <t>1867M10</t>
  </si>
  <si>
    <t>1867M11</t>
  </si>
  <si>
    <t>1867M12</t>
  </si>
  <si>
    <t>1868M01</t>
  </si>
  <si>
    <t>1868M02</t>
  </si>
  <si>
    <t>1868M04</t>
  </si>
  <si>
    <t>1868M05</t>
  </si>
  <si>
    <t>1868M06</t>
  </si>
  <si>
    <t>1868M07</t>
  </si>
  <si>
    <t>1868M08</t>
  </si>
  <si>
    <t>1868M09</t>
  </si>
  <si>
    <t>1868M10</t>
  </si>
  <si>
    <t>1868M11</t>
  </si>
  <si>
    <t>1868M12</t>
  </si>
  <si>
    <t>1869M01</t>
  </si>
  <si>
    <t>1869M02</t>
  </si>
  <si>
    <t>1869M04</t>
  </si>
  <si>
    <t>1869M05</t>
  </si>
  <si>
    <t>1869M06</t>
  </si>
  <si>
    <t>1869M07</t>
  </si>
  <si>
    <t>1869M08</t>
  </si>
  <si>
    <t>1869M09</t>
  </si>
  <si>
    <t>1869M10</t>
  </si>
  <si>
    <t>1869M11</t>
  </si>
  <si>
    <t>1869M12</t>
  </si>
  <si>
    <t>1870M01</t>
  </si>
  <si>
    <t>1870M02</t>
  </si>
  <si>
    <t>1870M04</t>
  </si>
  <si>
    <t>1870M05</t>
  </si>
  <si>
    <t>1870M06</t>
  </si>
  <si>
    <t>1870M07</t>
  </si>
  <si>
    <t>1870M08</t>
  </si>
  <si>
    <t>1870M09</t>
  </si>
  <si>
    <t>1870M10</t>
  </si>
  <si>
    <t>1870M11</t>
  </si>
  <si>
    <t>1870M12</t>
  </si>
  <si>
    <t>1871M01</t>
  </si>
  <si>
    <t>1871M02</t>
  </si>
  <si>
    <t>1871M04</t>
  </si>
  <si>
    <t>1871M05</t>
  </si>
  <si>
    <t>1871M06</t>
  </si>
  <si>
    <t>1871M07</t>
  </si>
  <si>
    <t>1871M08</t>
  </si>
  <si>
    <t>1871M09</t>
  </si>
  <si>
    <t>1871M10</t>
  </si>
  <si>
    <t>1871M11</t>
  </si>
  <si>
    <t>1871M12</t>
  </si>
  <si>
    <t>1872M01</t>
  </si>
  <si>
    <t>1872M02</t>
  </si>
  <si>
    <t>1872M04</t>
  </si>
  <si>
    <t>1872M05</t>
  </si>
  <si>
    <t>1872M06</t>
  </si>
  <si>
    <t>1872M07</t>
  </si>
  <si>
    <t>1872M08</t>
  </si>
  <si>
    <t>1872M09</t>
  </si>
  <si>
    <t>1872M10</t>
  </si>
  <si>
    <t>1872M11</t>
  </si>
  <si>
    <t>1872M12</t>
  </si>
  <si>
    <t>1873M01</t>
  </si>
  <si>
    <t>1873M02</t>
  </si>
  <si>
    <t>1873M04</t>
  </si>
  <si>
    <t>1873M05</t>
  </si>
  <si>
    <t>1873M06</t>
  </si>
  <si>
    <t>1873M07</t>
  </si>
  <si>
    <t>1873M08</t>
  </si>
  <si>
    <t>1873M09</t>
  </si>
  <si>
    <t>1873M10</t>
  </si>
  <si>
    <t>1873M11</t>
  </si>
  <si>
    <t>1873M12</t>
  </si>
  <si>
    <t>1874M01</t>
  </si>
  <si>
    <t>1874M02</t>
  </si>
  <si>
    <t>1874M04</t>
  </si>
  <si>
    <t>1874M05</t>
  </si>
  <si>
    <t>1874M06</t>
  </si>
  <si>
    <t>1874M07</t>
  </si>
  <si>
    <t>1874M08</t>
  </si>
  <si>
    <t>1874M09</t>
  </si>
  <si>
    <t>1874M10</t>
  </si>
  <si>
    <t>1874M11</t>
  </si>
  <si>
    <t>1874M12</t>
  </si>
  <si>
    <t>1875M01</t>
  </si>
  <si>
    <t>1875M02</t>
  </si>
  <si>
    <t>1875M04</t>
  </si>
  <si>
    <t>1875M05</t>
  </si>
  <si>
    <t>1875M06</t>
  </si>
  <si>
    <t>1875M07</t>
  </si>
  <si>
    <t>1875M08</t>
  </si>
  <si>
    <t>1875M09</t>
  </si>
  <si>
    <t>1875M10</t>
  </si>
  <si>
    <t>1875M11</t>
  </si>
  <si>
    <t>1875M12</t>
  </si>
  <si>
    <t>1876M01</t>
  </si>
  <si>
    <t>1876M02</t>
  </si>
  <si>
    <t>1876M04</t>
  </si>
  <si>
    <t>1876M05</t>
  </si>
  <si>
    <t>1876M06</t>
  </si>
  <si>
    <t>1876M07</t>
  </si>
  <si>
    <t>1876M08</t>
  </si>
  <si>
    <t>1876M09</t>
  </si>
  <si>
    <t>1876M10</t>
  </si>
  <si>
    <t>1876M11</t>
  </si>
  <si>
    <t>1876M12</t>
  </si>
  <si>
    <t>1877M01</t>
  </si>
  <si>
    <t>1877M02</t>
  </si>
  <si>
    <t>1877M04</t>
  </si>
  <si>
    <t>1877M05</t>
  </si>
  <si>
    <t>1877M06</t>
  </si>
  <si>
    <t>1877M07</t>
  </si>
  <si>
    <t>1877M08</t>
  </si>
  <si>
    <t>1877M09</t>
  </si>
  <si>
    <t>1877M10</t>
  </si>
  <si>
    <t>1877M11</t>
  </si>
  <si>
    <t>1877M12</t>
  </si>
  <si>
    <t>1878M01</t>
  </si>
  <si>
    <t>1878M02</t>
  </si>
  <si>
    <t>1878M04</t>
  </si>
  <si>
    <t>1878M05</t>
  </si>
  <si>
    <t>1878M06</t>
  </si>
  <si>
    <t>1878M07</t>
  </si>
  <si>
    <t>1878M08</t>
  </si>
  <si>
    <t>1878M09</t>
  </si>
  <si>
    <t>1878M10</t>
  </si>
  <si>
    <t>1878M11</t>
  </si>
  <si>
    <t>1878M12</t>
  </si>
  <si>
    <t>1879M01</t>
  </si>
  <si>
    <t>1879M02</t>
  </si>
  <si>
    <t>1879M04</t>
  </si>
  <si>
    <t>1879M05</t>
  </si>
  <si>
    <t>1879M06</t>
  </si>
  <si>
    <t>1879M07</t>
  </si>
  <si>
    <t>1879M08</t>
  </si>
  <si>
    <t>1879M09</t>
  </si>
  <si>
    <t>1879M10</t>
  </si>
  <si>
    <t>1879M11</t>
  </si>
  <si>
    <t>1879M12</t>
  </si>
  <si>
    <t>1880M01</t>
  </si>
  <si>
    <t>1880M02</t>
  </si>
  <si>
    <t>1880M04</t>
  </si>
  <si>
    <t>1880M05</t>
  </si>
  <si>
    <t>1880M06</t>
  </si>
  <si>
    <t>1880M07</t>
  </si>
  <si>
    <t>1880M08</t>
  </si>
  <si>
    <t>1880M09</t>
  </si>
  <si>
    <t>1880M10</t>
  </si>
  <si>
    <t>1880M11</t>
  </si>
  <si>
    <t>1880M12</t>
  </si>
  <si>
    <t>1881M01</t>
  </si>
  <si>
    <t>1881M02</t>
  </si>
  <si>
    <t>1881M04</t>
  </si>
  <si>
    <t>1881M05</t>
  </si>
  <si>
    <t>1881M06</t>
  </si>
  <si>
    <t>1881M07</t>
  </si>
  <si>
    <t>1881M08</t>
  </si>
  <si>
    <t>1881M09</t>
  </si>
  <si>
    <t>1881M10</t>
  </si>
  <si>
    <t>1881M11</t>
  </si>
  <si>
    <t>1881M12</t>
  </si>
  <si>
    <t>1882M01</t>
  </si>
  <si>
    <t>1882M02</t>
  </si>
  <si>
    <t>1882M04</t>
  </si>
  <si>
    <t>1882M05</t>
  </si>
  <si>
    <t>1882M06</t>
  </si>
  <si>
    <t>1882M07</t>
  </si>
  <si>
    <t>1882M08</t>
  </si>
  <si>
    <t>1882M09</t>
  </si>
  <si>
    <t>1882M10</t>
  </si>
  <si>
    <t>1882M11</t>
  </si>
  <si>
    <t>1882M12</t>
  </si>
  <si>
    <t>1883M01</t>
  </si>
  <si>
    <t>1883M02</t>
  </si>
  <si>
    <t>1883M04</t>
  </si>
  <si>
    <t>1883M05</t>
  </si>
  <si>
    <t>1883M06</t>
  </si>
  <si>
    <t>1883M07</t>
  </si>
  <si>
    <t>1883M08</t>
  </si>
  <si>
    <t>1883M09</t>
  </si>
  <si>
    <t>1883M10</t>
  </si>
  <si>
    <t>1883M11</t>
  </si>
  <si>
    <t>1883M12</t>
  </si>
  <si>
    <t>1884M01</t>
  </si>
  <si>
    <t>1884M02</t>
  </si>
  <si>
    <t>1884M04</t>
  </si>
  <si>
    <t>1884M05</t>
  </si>
  <si>
    <t>1884M06</t>
  </si>
  <si>
    <t>1884M07</t>
  </si>
  <si>
    <t>1884M08</t>
  </si>
  <si>
    <t>1884M09</t>
  </si>
  <si>
    <t>1884M10</t>
  </si>
  <si>
    <t>1884M11</t>
  </si>
  <si>
    <t>1884M12</t>
  </si>
  <si>
    <t>1885M01</t>
  </si>
  <si>
    <t>1885M02</t>
  </si>
  <si>
    <t>1885M04</t>
  </si>
  <si>
    <t>1885M05</t>
  </si>
  <si>
    <t>1885M06</t>
  </si>
  <si>
    <t>1885M07</t>
  </si>
  <si>
    <t>1885M08</t>
  </si>
  <si>
    <t>1885M09</t>
  </si>
  <si>
    <t>1885M10</t>
  </si>
  <si>
    <t>1885M11</t>
  </si>
  <si>
    <t>1885M12</t>
  </si>
  <si>
    <t>1886M01</t>
  </si>
  <si>
    <t>1886M02</t>
  </si>
  <si>
    <t>1886M04</t>
  </si>
  <si>
    <t>1886M05</t>
  </si>
  <si>
    <t>1886M06</t>
  </si>
  <si>
    <t>1886M07</t>
  </si>
  <si>
    <t>1886M08</t>
  </si>
  <si>
    <t>1886M09</t>
  </si>
  <si>
    <t>1886M10</t>
  </si>
  <si>
    <t>1886M11</t>
  </si>
  <si>
    <t>1886M12</t>
  </si>
  <si>
    <t>1887M01</t>
  </si>
  <si>
    <t>1887M02</t>
  </si>
  <si>
    <t>1887M04</t>
  </si>
  <si>
    <t>1887M05</t>
  </si>
  <si>
    <t>1887M06</t>
  </si>
  <si>
    <t>1887M07</t>
  </si>
  <si>
    <t>1887M08</t>
  </si>
  <si>
    <t>1887M09</t>
  </si>
  <si>
    <t>1887M10</t>
  </si>
  <si>
    <t>1887M11</t>
  </si>
  <si>
    <t>1887M12</t>
  </si>
  <si>
    <t>1888M01</t>
  </si>
  <si>
    <t>1888M02</t>
  </si>
  <si>
    <t>1888M04</t>
  </si>
  <si>
    <t>1888M05</t>
  </si>
  <si>
    <t>1888M06</t>
  </si>
  <si>
    <t>1888M07</t>
  </si>
  <si>
    <t>1888M08</t>
  </si>
  <si>
    <t>1888M09</t>
  </si>
  <si>
    <t>1888M10</t>
  </si>
  <si>
    <t>1888M11</t>
  </si>
  <si>
    <t>1888M12</t>
  </si>
  <si>
    <t>1889M01</t>
  </si>
  <si>
    <t>1889M02</t>
  </si>
  <si>
    <t>1889M04</t>
  </si>
  <si>
    <t>1889M05</t>
  </si>
  <si>
    <t>1889M06</t>
  </si>
  <si>
    <t>1889M07</t>
  </si>
  <si>
    <t>1889M08</t>
  </si>
  <si>
    <t>1889M09</t>
  </si>
  <si>
    <t>1889M10</t>
  </si>
  <si>
    <t>1889M11</t>
  </si>
  <si>
    <t>1889M12</t>
  </si>
  <si>
    <t>1890M01</t>
  </si>
  <si>
    <t>1890M02</t>
  </si>
  <si>
    <t>1890M04</t>
  </si>
  <si>
    <t>1890M05</t>
  </si>
  <si>
    <t>1890M06</t>
  </si>
  <si>
    <t>1890M07</t>
  </si>
  <si>
    <t>1890M08</t>
  </si>
  <si>
    <t>1890M09</t>
  </si>
  <si>
    <t>1890M10</t>
  </si>
  <si>
    <t>1890M11</t>
  </si>
  <si>
    <t>1890M12</t>
  </si>
  <si>
    <t>1891M01</t>
  </si>
  <si>
    <t>1891M02</t>
  </si>
  <si>
    <t>1891M04</t>
  </si>
  <si>
    <t>1891M05</t>
  </si>
  <si>
    <t>1891M06</t>
  </si>
  <si>
    <t>1891M07</t>
  </si>
  <si>
    <t>1891M08</t>
  </si>
  <si>
    <t>1891M09</t>
  </si>
  <si>
    <t>1891M10</t>
  </si>
  <si>
    <t>1891M11</t>
  </si>
  <si>
    <t>1891M12</t>
  </si>
  <si>
    <t>1892M01</t>
  </si>
  <si>
    <t>1892M02</t>
  </si>
  <si>
    <t>1892M04</t>
  </si>
  <si>
    <t>1892M05</t>
  </si>
  <si>
    <t>1892M06</t>
  </si>
  <si>
    <t>1892M07</t>
  </si>
  <si>
    <t>1892M08</t>
  </si>
  <si>
    <t>1892M09</t>
  </si>
  <si>
    <t>1892M10</t>
  </si>
  <si>
    <t>1892M11</t>
  </si>
  <si>
    <t>1892M12</t>
  </si>
  <si>
    <t>1893M01</t>
  </si>
  <si>
    <t>1893M02</t>
  </si>
  <si>
    <t>1893M04</t>
  </si>
  <si>
    <t>1893M05</t>
  </si>
  <si>
    <t>1893M06</t>
  </si>
  <si>
    <t>1893M07</t>
  </si>
  <si>
    <t>1893M08</t>
  </si>
  <si>
    <t>1893M09</t>
  </si>
  <si>
    <t>1893M10</t>
  </si>
  <si>
    <t>1893M11</t>
  </si>
  <si>
    <t>1893M12</t>
  </si>
  <si>
    <t>1894M01</t>
  </si>
  <si>
    <t>1894M02</t>
  </si>
  <si>
    <t>1894M04</t>
  </si>
  <si>
    <t>1894M05</t>
  </si>
  <si>
    <t>1894M06</t>
  </si>
  <si>
    <t>1894M07</t>
  </si>
  <si>
    <t>1894M08</t>
  </si>
  <si>
    <t>1894M09</t>
  </si>
  <si>
    <t>1894M10</t>
  </si>
  <si>
    <t>1894M11</t>
  </si>
  <si>
    <t>1894M12</t>
  </si>
  <si>
    <t>1895M01</t>
  </si>
  <si>
    <t>1895M02</t>
  </si>
  <si>
    <t>1895M04</t>
  </si>
  <si>
    <t>1895M05</t>
  </si>
  <si>
    <t>1895M06</t>
  </si>
  <si>
    <t>1895M07</t>
  </si>
  <si>
    <t>1895M08</t>
  </si>
  <si>
    <t>1895M09</t>
  </si>
  <si>
    <t>1895M10</t>
  </si>
  <si>
    <t>1895M11</t>
  </si>
  <si>
    <t>1895M12</t>
  </si>
  <si>
    <t>1896M01</t>
  </si>
  <si>
    <t>1896M02</t>
  </si>
  <si>
    <t>1896M04</t>
  </si>
  <si>
    <t>1896M05</t>
  </si>
  <si>
    <t>1896M06</t>
  </si>
  <si>
    <t>1896M07</t>
  </si>
  <si>
    <t>1896M08</t>
  </si>
  <si>
    <t>1896M09</t>
  </si>
  <si>
    <t>1896M10</t>
  </si>
  <si>
    <t>1896M11</t>
  </si>
  <si>
    <t>1896M12</t>
  </si>
  <si>
    <t>1897M01</t>
  </si>
  <si>
    <t>1897M02</t>
  </si>
  <si>
    <t>1897M04</t>
  </si>
  <si>
    <t>1897M05</t>
  </si>
  <si>
    <t>1897M06</t>
  </si>
  <si>
    <t>1897M07</t>
  </si>
  <si>
    <t>1897M08</t>
  </si>
  <si>
    <t>1897M09</t>
  </si>
  <si>
    <t>1897M10</t>
  </si>
  <si>
    <t>1897M11</t>
  </si>
  <si>
    <t>1897M12</t>
  </si>
  <si>
    <t>1898M01</t>
  </si>
  <si>
    <t>1898M02</t>
  </si>
  <si>
    <t>1898M04</t>
  </si>
  <si>
    <t>1898M05</t>
  </si>
  <si>
    <t>1898M06</t>
  </si>
  <si>
    <t>1898M07</t>
  </si>
  <si>
    <t>1898M08</t>
  </si>
  <si>
    <t>1898M09</t>
  </si>
  <si>
    <t>1898M10</t>
  </si>
  <si>
    <t>1898M11</t>
  </si>
  <si>
    <t>1898M12</t>
  </si>
  <si>
    <t>1899M01</t>
  </si>
  <si>
    <t>1899M02</t>
  </si>
  <si>
    <t>1899M04</t>
  </si>
  <si>
    <t>1899M05</t>
  </si>
  <si>
    <t>1899M06</t>
  </si>
  <si>
    <t>1899M07</t>
  </si>
  <si>
    <t>1899M08</t>
  </si>
  <si>
    <t>1899M09</t>
  </si>
  <si>
    <t>1899M10</t>
  </si>
  <si>
    <t>1899M11</t>
  </si>
  <si>
    <t>1899M12</t>
  </si>
  <si>
    <t>1900M01</t>
  </si>
  <si>
    <t>1900M02</t>
  </si>
  <si>
    <t>1900M04</t>
  </si>
  <si>
    <t>1900M05</t>
  </si>
  <si>
    <t>1900M06</t>
  </si>
  <si>
    <t>1900M07</t>
  </si>
  <si>
    <t>1900M08</t>
  </si>
  <si>
    <t>1900M09</t>
  </si>
  <si>
    <t>1900M10</t>
  </si>
  <si>
    <t>1900M11</t>
  </si>
  <si>
    <t>1900M12</t>
  </si>
  <si>
    <t>1901M01</t>
  </si>
  <si>
    <t>1901M02</t>
  </si>
  <si>
    <t>1901M04</t>
  </si>
  <si>
    <t>1901M05</t>
  </si>
  <si>
    <t>1901M06</t>
  </si>
  <si>
    <t>1901M07</t>
  </si>
  <si>
    <t>1901M08</t>
  </si>
  <si>
    <t>1901M09</t>
  </si>
  <si>
    <t>1901M10</t>
  </si>
  <si>
    <t>1901M11</t>
  </si>
  <si>
    <t>1901M12</t>
  </si>
  <si>
    <t>1902M01</t>
  </si>
  <si>
    <t>1902M02</t>
  </si>
  <si>
    <t>1902M04</t>
  </si>
  <si>
    <t>1902M05</t>
  </si>
  <si>
    <t>1902M06</t>
  </si>
  <si>
    <t>1902M07</t>
  </si>
  <si>
    <t>1902M08</t>
  </si>
  <si>
    <t>1902M09</t>
  </si>
  <si>
    <t>1902M10</t>
  </si>
  <si>
    <t>1902M11</t>
  </si>
  <si>
    <t>1902M12</t>
  </si>
  <si>
    <t>1903M01</t>
  </si>
  <si>
    <t>1903M02</t>
  </si>
  <si>
    <t>1903M04</t>
  </si>
  <si>
    <t>1903M05</t>
  </si>
  <si>
    <t>1903M06</t>
  </si>
  <si>
    <t>1903M07</t>
  </si>
  <si>
    <t>1903M08</t>
  </si>
  <si>
    <t>1903M09</t>
  </si>
  <si>
    <t>1903M10</t>
  </si>
  <si>
    <t>1903M11</t>
  </si>
  <si>
    <t>1903M12</t>
  </si>
  <si>
    <t>1904M01</t>
  </si>
  <si>
    <t>1904M02</t>
  </si>
  <si>
    <t>1904M04</t>
  </si>
  <si>
    <t>1904M05</t>
  </si>
  <si>
    <t>1904M06</t>
  </si>
  <si>
    <t>1904M07</t>
  </si>
  <si>
    <t>1904M08</t>
  </si>
  <si>
    <t>1904M09</t>
  </si>
  <si>
    <t>1904M10</t>
  </si>
  <si>
    <t>1904M11</t>
  </si>
  <si>
    <t>1904M12</t>
  </si>
  <si>
    <t>1905M01</t>
  </si>
  <si>
    <t>1905M02</t>
  </si>
  <si>
    <t>1905M04</t>
  </si>
  <si>
    <t>1905M05</t>
  </si>
  <si>
    <t>1905M06</t>
  </si>
  <si>
    <t>1905M07</t>
  </si>
  <si>
    <t>1905M08</t>
  </si>
  <si>
    <t>1905M09</t>
  </si>
  <si>
    <t>1905M10</t>
  </si>
  <si>
    <t>1905M11</t>
  </si>
  <si>
    <t>1905M12</t>
  </si>
  <si>
    <t>1906M01</t>
  </si>
  <si>
    <t>1906M02</t>
  </si>
  <si>
    <t>1906M04</t>
  </si>
  <si>
    <t>1906M05</t>
  </si>
  <si>
    <t>1906M06</t>
  </si>
  <si>
    <t>1906M07</t>
  </si>
  <si>
    <t>1906M08</t>
  </si>
  <si>
    <t>1906M09</t>
  </si>
  <si>
    <t>1906M10</t>
  </si>
  <si>
    <t>1906M11</t>
  </si>
  <si>
    <t>1906M12</t>
  </si>
  <si>
    <t>1907M01</t>
  </si>
  <si>
    <t>1907M02</t>
  </si>
  <si>
    <t>1907M04</t>
  </si>
  <si>
    <t>1907M05</t>
  </si>
  <si>
    <t>1907M06</t>
  </si>
  <si>
    <t>1907M07</t>
  </si>
  <si>
    <t>1907M08</t>
  </si>
  <si>
    <t>1907M09</t>
  </si>
  <si>
    <t>1907M10</t>
  </si>
  <si>
    <t>1907M11</t>
  </si>
  <si>
    <t>1907M12</t>
  </si>
  <si>
    <t>1908M01</t>
  </si>
  <si>
    <t>1908M02</t>
  </si>
  <si>
    <t>1908M04</t>
  </si>
  <si>
    <t>1908M05</t>
  </si>
  <si>
    <t>1908M06</t>
  </si>
  <si>
    <t>1908M07</t>
  </si>
  <si>
    <t>1908M08</t>
  </si>
  <si>
    <t>1908M09</t>
  </si>
  <si>
    <t>1908M10</t>
  </si>
  <si>
    <t>1908M11</t>
  </si>
  <si>
    <t>1908M12</t>
  </si>
  <si>
    <t>1909M01</t>
  </si>
  <si>
    <t>1909M02</t>
  </si>
  <si>
    <t>1909M04</t>
  </si>
  <si>
    <t>1909M05</t>
  </si>
  <si>
    <t>1909M06</t>
  </si>
  <si>
    <t>1909M07</t>
  </si>
  <si>
    <t>1909M08</t>
  </si>
  <si>
    <t>1909M09</t>
  </si>
  <si>
    <t>1909M10</t>
  </si>
  <si>
    <t>1909M11</t>
  </si>
  <si>
    <t>1909M12</t>
  </si>
  <si>
    <t>1910M01</t>
  </si>
  <si>
    <t>1910M02</t>
  </si>
  <si>
    <t>1910M04</t>
  </si>
  <si>
    <t>1910M05</t>
  </si>
  <si>
    <t>1910M06</t>
  </si>
  <si>
    <t>1910M07</t>
  </si>
  <si>
    <t>1910M08</t>
  </si>
  <si>
    <t>1910M09</t>
  </si>
  <si>
    <t>1910M10</t>
  </si>
  <si>
    <t>1910M11</t>
  </si>
  <si>
    <t>1910M12</t>
  </si>
  <si>
    <t>1911M01</t>
  </si>
  <si>
    <t>1911M02</t>
  </si>
  <si>
    <t>1911M04</t>
  </si>
  <si>
    <t>1911M05</t>
  </si>
  <si>
    <t>1911M06</t>
  </si>
  <si>
    <t>1911M07</t>
  </si>
  <si>
    <t>1911M08</t>
  </si>
  <si>
    <t>1911M09</t>
  </si>
  <si>
    <t>1911M10</t>
  </si>
  <si>
    <t>1911M11</t>
  </si>
  <si>
    <t>1911M12</t>
  </si>
  <si>
    <t>1912M01</t>
  </si>
  <si>
    <t>1912M02</t>
  </si>
  <si>
    <t>1912M04</t>
  </si>
  <si>
    <t>1912M05</t>
  </si>
  <si>
    <t>1912M06</t>
  </si>
  <si>
    <t>1912M07</t>
  </si>
  <si>
    <t>1912M08</t>
  </si>
  <si>
    <t>1912M09</t>
  </si>
  <si>
    <t>1912M10</t>
  </si>
  <si>
    <t>1912M11</t>
  </si>
  <si>
    <t>1912M12</t>
  </si>
  <si>
    <t>1913M01</t>
  </si>
  <si>
    <t>1913M02</t>
  </si>
  <si>
    <t>1913M04</t>
  </si>
  <si>
    <t>1913M05</t>
  </si>
  <si>
    <t>1913M06</t>
  </si>
  <si>
    <t>1913M07</t>
  </si>
  <si>
    <t>1913M08</t>
  </si>
  <si>
    <t>1913M09</t>
  </si>
  <si>
    <t>1913M10</t>
  </si>
  <si>
    <t>1913M11</t>
  </si>
  <si>
    <t>1913M12</t>
  </si>
  <si>
    <t>1914M01</t>
  </si>
  <si>
    <t>1914M02</t>
  </si>
  <si>
    <t>1914M04</t>
  </si>
  <si>
    <t>1914M05</t>
  </si>
  <si>
    <t>1914M06</t>
  </si>
  <si>
    <t>1914M07</t>
  </si>
  <si>
    <t>1914M08</t>
  </si>
  <si>
    <t>1914M09</t>
  </si>
  <si>
    <t>1914M10</t>
  </si>
  <si>
    <t>1914M11</t>
  </si>
  <si>
    <t>1914M12</t>
  </si>
  <si>
    <t>1915M01</t>
  </si>
  <si>
    <t>1915M02</t>
  </si>
  <si>
    <t>1915M04</t>
  </si>
  <si>
    <t>1915M05</t>
  </si>
  <si>
    <t>1915M06</t>
  </si>
  <si>
    <t>1915M07</t>
  </si>
  <si>
    <t>1915M08</t>
  </si>
  <si>
    <t>1915M09</t>
  </si>
  <si>
    <t>1915M10</t>
  </si>
  <si>
    <t>1915M11</t>
  </si>
  <si>
    <t>1915M12</t>
  </si>
  <si>
    <t>1916M01</t>
  </si>
  <si>
    <t>1916M02</t>
  </si>
  <si>
    <t>1916M04</t>
  </si>
  <si>
    <t>1916M05</t>
  </si>
  <si>
    <t>1916M06</t>
  </si>
  <si>
    <t>1916M07</t>
  </si>
  <si>
    <t>1916M08</t>
  </si>
  <si>
    <t>1916M09</t>
  </si>
  <si>
    <t>1916M10</t>
  </si>
  <si>
    <t>1916M11</t>
  </si>
  <si>
    <t>1916M12</t>
  </si>
  <si>
    <t>1917M01</t>
  </si>
  <si>
    <t>1917M02</t>
  </si>
  <si>
    <t>1917M04</t>
  </si>
  <si>
    <t>1917M05</t>
  </si>
  <si>
    <t>1917M06</t>
  </si>
  <si>
    <t>1917M07</t>
  </si>
  <si>
    <t>1917M08</t>
  </si>
  <si>
    <t>1917M09</t>
  </si>
  <si>
    <t>1917M10</t>
  </si>
  <si>
    <t>1917M11</t>
  </si>
  <si>
    <t>1917M12</t>
  </si>
  <si>
    <t>1918M01</t>
  </si>
  <si>
    <t>1918M02</t>
  </si>
  <si>
    <t>1918M04</t>
  </si>
  <si>
    <t>1918M05</t>
  </si>
  <si>
    <t>1918M06</t>
  </si>
  <si>
    <t>1918M07</t>
  </si>
  <si>
    <t>1918M08</t>
  </si>
  <si>
    <t>1918M09</t>
  </si>
  <si>
    <t>1918M10</t>
  </si>
  <si>
    <t>1918M11</t>
  </si>
  <si>
    <t>1918M12</t>
  </si>
  <si>
    <t>1919M01</t>
  </si>
  <si>
    <t>1919M02</t>
  </si>
  <si>
    <t>1919M04</t>
  </si>
  <si>
    <t>1919M05</t>
  </si>
  <si>
    <t>1919M06</t>
  </si>
  <si>
    <t>1919M07</t>
  </si>
  <si>
    <t>1919M08</t>
  </si>
  <si>
    <t>1919M09</t>
  </si>
  <si>
    <t>1919M10</t>
  </si>
  <si>
    <t>1919M11</t>
  </si>
  <si>
    <t>1919M12</t>
  </si>
  <si>
    <t>1920M01</t>
  </si>
  <si>
    <t>1920M02</t>
  </si>
  <si>
    <t>1920M04</t>
  </si>
  <si>
    <t>1920M05</t>
  </si>
  <si>
    <t>1920M06</t>
  </si>
  <si>
    <t>1920M07</t>
  </si>
  <si>
    <t>1920M08</t>
  </si>
  <si>
    <t>1920M09</t>
  </si>
  <si>
    <t>1920M10</t>
  </si>
  <si>
    <t>1920M11</t>
  </si>
  <si>
    <t>1920M12</t>
  </si>
  <si>
    <t>1921M01</t>
  </si>
  <si>
    <t>1921M02</t>
  </si>
  <si>
    <t>1921M04</t>
  </si>
  <si>
    <t>1921M05</t>
  </si>
  <si>
    <t>1921M06</t>
  </si>
  <si>
    <t>1921M07</t>
  </si>
  <si>
    <t>1921M08</t>
  </si>
  <si>
    <t>1921M09</t>
  </si>
  <si>
    <t>1921M10</t>
  </si>
  <si>
    <t>1921M11</t>
  </si>
  <si>
    <t>1921M12</t>
  </si>
  <si>
    <t>1922M01</t>
  </si>
  <si>
    <t>1922M02</t>
  </si>
  <si>
    <t>1922M04</t>
  </si>
  <si>
    <t>1922M05</t>
  </si>
  <si>
    <t>1922M06</t>
  </si>
  <si>
    <t>1922M07</t>
  </si>
  <si>
    <t>1922M08</t>
  </si>
  <si>
    <t>1922M09</t>
  </si>
  <si>
    <t>1922M10</t>
  </si>
  <si>
    <t>1922M11</t>
  </si>
  <si>
    <t>1922M12</t>
  </si>
  <si>
    <t>1923M01</t>
  </si>
  <si>
    <t>1923M02</t>
  </si>
  <si>
    <t>1923M04</t>
  </si>
  <si>
    <t>1923M05</t>
  </si>
  <si>
    <t>1923M06</t>
  </si>
  <si>
    <t>1923M07</t>
  </si>
  <si>
    <t>1923M08</t>
  </si>
  <si>
    <t>1923M09</t>
  </si>
  <si>
    <t>1923M10</t>
  </si>
  <si>
    <t>1923M11</t>
  </si>
  <si>
    <t>1923M12</t>
  </si>
  <si>
    <t>1924M01</t>
  </si>
  <si>
    <t>1924M02</t>
  </si>
  <si>
    <t>1924M04</t>
  </si>
  <si>
    <t>1924M05</t>
  </si>
  <si>
    <t>1924M06</t>
  </si>
  <si>
    <t>1924M07</t>
  </si>
  <si>
    <t>1924M08</t>
  </si>
  <si>
    <t>1924M09</t>
  </si>
  <si>
    <t>1924M10</t>
  </si>
  <si>
    <t>1924M11</t>
  </si>
  <si>
    <t>1924M12</t>
  </si>
  <si>
    <t>1925M01</t>
  </si>
  <si>
    <t>1925M02</t>
  </si>
  <si>
    <t>1925M04</t>
  </si>
  <si>
    <t>1925M05</t>
  </si>
  <si>
    <t>1925M06</t>
  </si>
  <si>
    <t>1925M07</t>
  </si>
  <si>
    <t>1925M08</t>
  </si>
  <si>
    <t>1925M09</t>
  </si>
  <si>
    <t>1925M10</t>
  </si>
  <si>
    <t>1925M11</t>
  </si>
  <si>
    <t>1925M12</t>
  </si>
  <si>
    <t>1926M01</t>
  </si>
  <si>
    <t>1926M02</t>
  </si>
  <si>
    <t>1926M04</t>
  </si>
  <si>
    <t>1926M05</t>
  </si>
  <si>
    <t>1926M06</t>
  </si>
  <si>
    <t>1926M07</t>
  </si>
  <si>
    <t>1926M08</t>
  </si>
  <si>
    <t>1926M09</t>
  </si>
  <si>
    <t>1926M10</t>
  </si>
  <si>
    <t>1926M11</t>
  </si>
  <si>
    <t>1926M12</t>
  </si>
  <si>
    <t>1927M01</t>
  </si>
  <si>
    <t>1927M02</t>
  </si>
  <si>
    <t>1927M04</t>
  </si>
  <si>
    <t>1927M05</t>
  </si>
  <si>
    <t>1927M06</t>
  </si>
  <si>
    <t>1927M07</t>
  </si>
  <si>
    <t>1927M08</t>
  </si>
  <si>
    <t>1927M09</t>
  </si>
  <si>
    <t>1927M10</t>
  </si>
  <si>
    <t>1927M11</t>
  </si>
  <si>
    <t>1927M12</t>
  </si>
  <si>
    <t>1928M01</t>
  </si>
  <si>
    <t>1928M02</t>
  </si>
  <si>
    <t>1928M04</t>
  </si>
  <si>
    <t>1928M05</t>
  </si>
  <si>
    <t>1928M06</t>
  </si>
  <si>
    <t>1928M07</t>
  </si>
  <si>
    <t>1928M08</t>
  </si>
  <si>
    <t>1928M09</t>
  </si>
  <si>
    <t>1928M10</t>
  </si>
  <si>
    <t>1928M11</t>
  </si>
  <si>
    <t>1928M12</t>
  </si>
  <si>
    <t>1929M01</t>
  </si>
  <si>
    <t>1929M02</t>
  </si>
  <si>
    <t>1929M04</t>
  </si>
  <si>
    <t>1929M05</t>
  </si>
  <si>
    <t>1929M06</t>
  </si>
  <si>
    <t>1929M07</t>
  </si>
  <si>
    <t>1929M08</t>
  </si>
  <si>
    <t>1929M09</t>
  </si>
  <si>
    <t>1929M10</t>
  </si>
  <si>
    <t>1929M11</t>
  </si>
  <si>
    <t>1929M12</t>
  </si>
  <si>
    <t>1930M01</t>
  </si>
  <si>
    <t>1930M02</t>
  </si>
  <si>
    <t>1930M04</t>
  </si>
  <si>
    <t>1930M05</t>
  </si>
  <si>
    <t>1930M06</t>
  </si>
  <si>
    <t>1930M07</t>
  </si>
  <si>
    <t>1930M08</t>
  </si>
  <si>
    <t>1930M09</t>
  </si>
  <si>
    <t>1930M10</t>
  </si>
  <si>
    <t>1930M11</t>
  </si>
  <si>
    <t>1930M12</t>
  </si>
  <si>
    <t>1931M01</t>
  </si>
  <si>
    <t>1931M02</t>
  </si>
  <si>
    <t>1931M04</t>
  </si>
  <si>
    <t>1931M05</t>
  </si>
  <si>
    <t>1931M06</t>
  </si>
  <si>
    <t>1931M07</t>
  </si>
  <si>
    <t>1931M08</t>
  </si>
  <si>
    <t>1931M09</t>
  </si>
  <si>
    <t>1931M10</t>
  </si>
  <si>
    <t>1931M11</t>
  </si>
  <si>
    <t>1931M12</t>
  </si>
  <si>
    <t>1932M01</t>
  </si>
  <si>
    <t>1932M02</t>
  </si>
  <si>
    <t>1932M04</t>
  </si>
  <si>
    <t>1932M05</t>
  </si>
  <si>
    <t>1932M06</t>
  </si>
  <si>
    <t>1932M07</t>
  </si>
  <si>
    <t>1932M08</t>
  </si>
  <si>
    <t>1932M09</t>
  </si>
  <si>
    <t>1932M10</t>
  </si>
  <si>
    <t>1932M11</t>
  </si>
  <si>
    <t>1932M12</t>
  </si>
  <si>
    <t>1933M01</t>
  </si>
  <si>
    <t>1933M02</t>
  </si>
  <si>
    <t>1933M04</t>
  </si>
  <si>
    <t>1933M05</t>
  </si>
  <si>
    <t>1933M06</t>
  </si>
  <si>
    <t>1933M07</t>
  </si>
  <si>
    <t>1933M08</t>
  </si>
  <si>
    <t>1933M09</t>
  </si>
  <si>
    <t>1933M10</t>
  </si>
  <si>
    <t>1933M11</t>
  </si>
  <si>
    <t>1933M12</t>
  </si>
  <si>
    <t>1934M01</t>
  </si>
  <si>
    <t>1934M02</t>
  </si>
  <si>
    <t>1934M04</t>
  </si>
  <si>
    <t>1934M05</t>
  </si>
  <si>
    <t>1934M06</t>
  </si>
  <si>
    <t>1934M07</t>
  </si>
  <si>
    <t>1934M08</t>
  </si>
  <si>
    <t>1934M09</t>
  </si>
  <si>
    <t>1934M10</t>
  </si>
  <si>
    <t>1934M11</t>
  </si>
  <si>
    <t>1934M12</t>
  </si>
  <si>
    <t>1935M01</t>
  </si>
  <si>
    <t>1935M02</t>
  </si>
  <si>
    <t>1935M03</t>
  </si>
  <si>
    <t>Date of statement (year and month only)</t>
  </si>
  <si>
    <t>India, Paper Currency Department: weekly data (April 1868-March 1869 only)</t>
  </si>
  <si>
    <t>Weekly data 1868-9</t>
  </si>
  <si>
    <t>1864M03</t>
  </si>
  <si>
    <t>1863M03</t>
  </si>
  <si>
    <t>1865M03</t>
  </si>
  <si>
    <t>1866M03</t>
  </si>
  <si>
    <t>1867M03</t>
  </si>
  <si>
    <t>1868M03</t>
  </si>
  <si>
    <t>1869M03</t>
  </si>
  <si>
    <t>1870M03</t>
  </si>
  <si>
    <t>1871M03</t>
  </si>
  <si>
    <t>1872M03</t>
  </si>
  <si>
    <t>1873M03</t>
  </si>
  <si>
    <t>1874M03</t>
  </si>
  <si>
    <t>1875M03</t>
  </si>
  <si>
    <t>1876M03</t>
  </si>
  <si>
    <t>1877M03</t>
  </si>
  <si>
    <t>1878M03</t>
  </si>
  <si>
    <t>1879M03</t>
  </si>
  <si>
    <t>1880M03</t>
  </si>
  <si>
    <t>1881M03</t>
  </si>
  <si>
    <t>1882M03</t>
  </si>
  <si>
    <t>1883M03</t>
  </si>
  <si>
    <t>1884M03</t>
  </si>
  <si>
    <t>1885M03</t>
  </si>
  <si>
    <t>1886M03</t>
  </si>
  <si>
    <t>1887M03</t>
  </si>
  <si>
    <t>1888M03</t>
  </si>
  <si>
    <t>1889M03</t>
  </si>
  <si>
    <t>1890M03</t>
  </si>
  <si>
    <t>1891M03</t>
  </si>
  <si>
    <t>1892M03</t>
  </si>
  <si>
    <t>1893M03</t>
  </si>
  <si>
    <t>1894M03</t>
  </si>
  <si>
    <t>1895M03</t>
  </si>
  <si>
    <t>1896M03</t>
  </si>
  <si>
    <t>1897M03</t>
  </si>
  <si>
    <t>1898M03</t>
  </si>
  <si>
    <t>1899M03</t>
  </si>
  <si>
    <t>1900M03</t>
  </si>
  <si>
    <t>1901M03</t>
  </si>
  <si>
    <t>1902M03</t>
  </si>
  <si>
    <t>1903M03</t>
  </si>
  <si>
    <t>1904M03</t>
  </si>
  <si>
    <t>1905M03</t>
  </si>
  <si>
    <t>1906M03</t>
  </si>
  <si>
    <t>1907M03</t>
  </si>
  <si>
    <t>1908M03</t>
  </si>
  <si>
    <t>1909M03</t>
  </si>
  <si>
    <t>1910M03</t>
  </si>
  <si>
    <t>1911M03</t>
  </si>
  <si>
    <t>1912M03</t>
  </si>
  <si>
    <t>1913M03</t>
  </si>
  <si>
    <t>1914M03</t>
  </si>
  <si>
    <t>1915M03</t>
  </si>
  <si>
    <t>1916M03</t>
  </si>
  <si>
    <t>1917M03</t>
  </si>
  <si>
    <t>1918M03</t>
  </si>
  <si>
    <t>1919M03</t>
  </si>
  <si>
    <t>1920M03</t>
  </si>
  <si>
    <t>1921M03</t>
  </si>
  <si>
    <t>1922M03</t>
  </si>
  <si>
    <t>1923M03</t>
  </si>
  <si>
    <t>1924M03</t>
  </si>
  <si>
    <t>1925M03</t>
  </si>
  <si>
    <t>1926M03</t>
  </si>
  <si>
    <t>1927M03</t>
  </si>
  <si>
    <t>1928M03</t>
  </si>
  <si>
    <t>1929M03</t>
  </si>
  <si>
    <t>1930M03</t>
  </si>
  <si>
    <t>1931M03</t>
  </si>
  <si>
    <t>1932M03</t>
  </si>
  <si>
    <t>1933M03</t>
  </si>
  <si>
    <t>1934M03</t>
  </si>
  <si>
    <t>3/31/1863</t>
  </si>
  <si>
    <t>4/30/1863</t>
  </si>
  <si>
    <t>5/31/1863</t>
  </si>
  <si>
    <t>6/30/1863</t>
  </si>
  <si>
    <t>7/31/1863</t>
  </si>
  <si>
    <t>8/31/1863</t>
  </si>
  <si>
    <t>9/30/1863</t>
  </si>
  <si>
    <t>10/31/1863</t>
  </si>
  <si>
    <t>11/30/1863</t>
  </si>
  <si>
    <t>3/31/1862</t>
  </si>
  <si>
    <t>4/30/1862</t>
  </si>
  <si>
    <t>5/31/1862</t>
  </si>
  <si>
    <t>6/30/1862</t>
  </si>
  <si>
    <t>7/31/1862</t>
  </si>
  <si>
    <t>8/31/1862</t>
  </si>
  <si>
    <t>9/30/1862</t>
  </si>
  <si>
    <t>10/31/1862</t>
  </si>
  <si>
    <t>11/30/1862</t>
  </si>
  <si>
    <t>1862M03</t>
  </si>
  <si>
    <t>1862M04</t>
  </si>
  <si>
    <t>1862M05</t>
  </si>
  <si>
    <t>1862M06</t>
  </si>
  <si>
    <t>1862M07</t>
  </si>
  <si>
    <t>1862M08</t>
  </si>
  <si>
    <t>1862M09</t>
  </si>
  <si>
    <t>1862M10</t>
  </si>
  <si>
    <t>1862M11</t>
  </si>
  <si>
    <t>1862M12</t>
  </si>
  <si>
    <t>1/31/1863</t>
  </si>
  <si>
    <t>2/28/1863</t>
  </si>
  <si>
    <t>Government Securities (Held In Calcutta; only listed in last statement of the month)</t>
  </si>
  <si>
    <t>10/24/1868</t>
  </si>
  <si>
    <t>Gold coin and bullion held in other British dominions</t>
  </si>
  <si>
    <t>[Liabilities]</t>
  </si>
  <si>
    <t>[Assets]</t>
  </si>
  <si>
    <t>Balance Sheet</t>
  </si>
  <si>
    <t>The workbook is part of work for the following working paper:</t>
  </si>
  <si>
    <t>no data</t>
  </si>
  <si>
    <t>Receipts</t>
  </si>
  <si>
    <t>Interest on government securities</t>
  </si>
  <si>
    <t>Expenditures</t>
  </si>
  <si>
    <t>Consistency check (should be zero)</t>
  </si>
  <si>
    <t>Silver and gold coin and silver bullion in reserve, total</t>
  </si>
  <si>
    <t xml:space="preserve">Total of gold coin in the Currency Departments of these Presidencies </t>
  </si>
  <si>
    <t>Silver bullion, Madras</t>
  </si>
  <si>
    <t>Silver bullion, Bengal</t>
  </si>
  <si>
    <t>Silver bullion, Bombay</t>
  </si>
  <si>
    <t>March 1862</t>
  </si>
  <si>
    <t>April 1862</t>
  </si>
  <si>
    <t>May 1862</t>
  </si>
  <si>
    <t>June 1862</t>
  </si>
  <si>
    <t>July 1862</t>
  </si>
  <si>
    <t>August 1862</t>
  </si>
  <si>
    <t>September 1862</t>
  </si>
  <si>
    <t>October 1862</t>
  </si>
  <si>
    <t>November 1862</t>
  </si>
  <si>
    <t>December 1862</t>
  </si>
  <si>
    <t>January 1863</t>
  </si>
  <si>
    <t>February 1863</t>
  </si>
  <si>
    <t>March 1863</t>
  </si>
  <si>
    <t>April 1863</t>
  </si>
  <si>
    <t>May 1863</t>
  </si>
  <si>
    <t>June 1863</t>
  </si>
  <si>
    <t>July 1863</t>
  </si>
  <si>
    <t>August 1863</t>
  </si>
  <si>
    <t>September 1863</t>
  </si>
  <si>
    <t>October 1863</t>
  </si>
  <si>
    <t>November 1863</t>
  </si>
  <si>
    <t>December 1863</t>
  </si>
  <si>
    <t>January 1864</t>
  </si>
  <si>
    <t>February 1864</t>
  </si>
  <si>
    <t>March 1864</t>
  </si>
  <si>
    <t>April 1864</t>
  </si>
  <si>
    <t>May 1864</t>
  </si>
  <si>
    <t>June 1864</t>
  </si>
  <si>
    <t>July 1864</t>
  </si>
  <si>
    <t>August 1864</t>
  </si>
  <si>
    <t>September 1864</t>
  </si>
  <si>
    <t>October 1864</t>
  </si>
  <si>
    <t>November 1864</t>
  </si>
  <si>
    <t>December 1864</t>
  </si>
  <si>
    <t>January 1865</t>
  </si>
  <si>
    <t>February 1865</t>
  </si>
  <si>
    <t>March 1865</t>
  </si>
  <si>
    <t>April 1865</t>
  </si>
  <si>
    <t>May 1865</t>
  </si>
  <si>
    <t>June 1865</t>
  </si>
  <si>
    <t>July 1865</t>
  </si>
  <si>
    <t>August 1865</t>
  </si>
  <si>
    <t>September 1865</t>
  </si>
  <si>
    <t>October 1865</t>
  </si>
  <si>
    <t>November 1865</t>
  </si>
  <si>
    <t>December 1865</t>
  </si>
  <si>
    <t>January 1866</t>
  </si>
  <si>
    <t>February 1866</t>
  </si>
  <si>
    <t>March 1866</t>
  </si>
  <si>
    <t>April 1866</t>
  </si>
  <si>
    <t>May 1866</t>
  </si>
  <si>
    <t>June 1866</t>
  </si>
  <si>
    <t>July 1866</t>
  </si>
  <si>
    <t>August 1866</t>
  </si>
  <si>
    <t>September 1866</t>
  </si>
  <si>
    <t>October 1866</t>
  </si>
  <si>
    <t>November 1866</t>
  </si>
  <si>
    <t>December 1866</t>
  </si>
  <si>
    <t>January 1867</t>
  </si>
  <si>
    <t>February 1867</t>
  </si>
  <si>
    <t>March 1867</t>
  </si>
  <si>
    <t>April 1867</t>
  </si>
  <si>
    <t>May 1867</t>
  </si>
  <si>
    <t>June 1867</t>
  </si>
  <si>
    <t>July 1867</t>
  </si>
  <si>
    <t>August 1867</t>
  </si>
  <si>
    <t>September 1867</t>
  </si>
  <si>
    <t>October 1867</t>
  </si>
  <si>
    <t>November 1867</t>
  </si>
  <si>
    <t>December 1867</t>
  </si>
  <si>
    <t>January 1868</t>
  </si>
  <si>
    <t>February 1868</t>
  </si>
  <si>
    <t>March 1868</t>
  </si>
  <si>
    <t>April 1868</t>
  </si>
  <si>
    <t>May 1868</t>
  </si>
  <si>
    <t>June 1868</t>
  </si>
  <si>
    <t>July 1868</t>
  </si>
  <si>
    <t>August 1868</t>
  </si>
  <si>
    <t>September 1868</t>
  </si>
  <si>
    <t>October 1868</t>
  </si>
  <si>
    <t>November 1868</t>
  </si>
  <si>
    <t>December 1868</t>
  </si>
  <si>
    <t>January 1869</t>
  </si>
  <si>
    <t>February 1869</t>
  </si>
  <si>
    <t>March 1869</t>
  </si>
  <si>
    <t>April 1869</t>
  </si>
  <si>
    <t>May 1869</t>
  </si>
  <si>
    <t>June 1869</t>
  </si>
  <si>
    <t>July 1869</t>
  </si>
  <si>
    <t>August 1869</t>
  </si>
  <si>
    <t>September 1869</t>
  </si>
  <si>
    <t>October 1869</t>
  </si>
  <si>
    <t>November 1869</t>
  </si>
  <si>
    <t>December 1869</t>
  </si>
  <si>
    <t>January 1870</t>
  </si>
  <si>
    <t>February 1870</t>
  </si>
  <si>
    <t>March 1870</t>
  </si>
  <si>
    <t>April 1870</t>
  </si>
  <si>
    <t>May 1870</t>
  </si>
  <si>
    <t>June 1870</t>
  </si>
  <si>
    <t>July 1870</t>
  </si>
  <si>
    <t>August 1870</t>
  </si>
  <si>
    <t>September 1870</t>
  </si>
  <si>
    <t>October 1870</t>
  </si>
  <si>
    <t>November 1870</t>
  </si>
  <si>
    <t>December 1870</t>
  </si>
  <si>
    <t>January 1871</t>
  </si>
  <si>
    <t>February 1871</t>
  </si>
  <si>
    <t>March 1871</t>
  </si>
  <si>
    <t>April 1871</t>
  </si>
  <si>
    <t>May 1871</t>
  </si>
  <si>
    <t>June 1871</t>
  </si>
  <si>
    <t>July 1871</t>
  </si>
  <si>
    <t>August 1871</t>
  </si>
  <si>
    <t>September 1871</t>
  </si>
  <si>
    <t>October 1871</t>
  </si>
  <si>
    <t>November 1871</t>
  </si>
  <si>
    <t>December 1871</t>
  </si>
  <si>
    <t>January 1872</t>
  </si>
  <si>
    <t>February 1872</t>
  </si>
  <si>
    <t>March 1872</t>
  </si>
  <si>
    <t>April 1872</t>
  </si>
  <si>
    <t>May 1872</t>
  </si>
  <si>
    <t>June 1872</t>
  </si>
  <si>
    <t>July 1872</t>
  </si>
  <si>
    <t>August 1872</t>
  </si>
  <si>
    <t>September 1872</t>
  </si>
  <si>
    <t>October 1872</t>
  </si>
  <si>
    <t>November 1872</t>
  </si>
  <si>
    <t>December 1872</t>
  </si>
  <si>
    <t>January 1873</t>
  </si>
  <si>
    <t>February 1873</t>
  </si>
  <si>
    <t>March 1873</t>
  </si>
  <si>
    <t>April 1873</t>
  </si>
  <si>
    <t>May 1873</t>
  </si>
  <si>
    <t>June 1873</t>
  </si>
  <si>
    <t>July 1873</t>
  </si>
  <si>
    <t>August 1873</t>
  </si>
  <si>
    <t>September 1873</t>
  </si>
  <si>
    <t>October 1873</t>
  </si>
  <si>
    <t>November 1873</t>
  </si>
  <si>
    <t>December 1873</t>
  </si>
  <si>
    <t>January 1874</t>
  </si>
  <si>
    <t>February 1874</t>
  </si>
  <si>
    <t>March 1874</t>
  </si>
  <si>
    <t>April 1874</t>
  </si>
  <si>
    <t>May 1874</t>
  </si>
  <si>
    <t>June 1874</t>
  </si>
  <si>
    <t>July 1874</t>
  </si>
  <si>
    <t>August 1874</t>
  </si>
  <si>
    <t>September 1874</t>
  </si>
  <si>
    <t>October 1874</t>
  </si>
  <si>
    <t>November 1874</t>
  </si>
  <si>
    <t>December 1874</t>
  </si>
  <si>
    <t>January 1875</t>
  </si>
  <si>
    <t>February 1875</t>
  </si>
  <si>
    <t>March 1875</t>
  </si>
  <si>
    <t>April 1875</t>
  </si>
  <si>
    <t>May 1875</t>
  </si>
  <si>
    <t>June 1875</t>
  </si>
  <si>
    <t>July 1875</t>
  </si>
  <si>
    <t>August 1875</t>
  </si>
  <si>
    <t>September 1875</t>
  </si>
  <si>
    <t>October 1875</t>
  </si>
  <si>
    <t>November 1875</t>
  </si>
  <si>
    <t>December 1875</t>
  </si>
  <si>
    <t>January 1876</t>
  </si>
  <si>
    <t>February 1876</t>
  </si>
  <si>
    <t>March 1876</t>
  </si>
  <si>
    <t>April 1876</t>
  </si>
  <si>
    <t>May 1876</t>
  </si>
  <si>
    <t>June 1876</t>
  </si>
  <si>
    <t>July 1876</t>
  </si>
  <si>
    <t>August 1876</t>
  </si>
  <si>
    <t>September 1876</t>
  </si>
  <si>
    <t>October 1876</t>
  </si>
  <si>
    <t>November 1876</t>
  </si>
  <si>
    <t>December 1876</t>
  </si>
  <si>
    <t>January 1877</t>
  </si>
  <si>
    <t>February 1877</t>
  </si>
  <si>
    <t>March 1877</t>
  </si>
  <si>
    <t>April 1877</t>
  </si>
  <si>
    <t>May 1877</t>
  </si>
  <si>
    <t>June 1877</t>
  </si>
  <si>
    <t>July 1877</t>
  </si>
  <si>
    <t>August 1877</t>
  </si>
  <si>
    <t>September 1877</t>
  </si>
  <si>
    <t>October 1877</t>
  </si>
  <si>
    <t>November 1877</t>
  </si>
  <si>
    <t>December 1877</t>
  </si>
  <si>
    <t>January 1878</t>
  </si>
  <si>
    <t>February 1878</t>
  </si>
  <si>
    <t>March 1878</t>
  </si>
  <si>
    <t>April 1878</t>
  </si>
  <si>
    <t>May 1878</t>
  </si>
  <si>
    <t>June 1878</t>
  </si>
  <si>
    <t>July 1878</t>
  </si>
  <si>
    <t>August 1878</t>
  </si>
  <si>
    <t>September 1878</t>
  </si>
  <si>
    <t>October 1878</t>
  </si>
  <si>
    <t>November 1878</t>
  </si>
  <si>
    <t>December 1878</t>
  </si>
  <si>
    <t>January 1879</t>
  </si>
  <si>
    <t>February 1879</t>
  </si>
  <si>
    <t>March 1879</t>
  </si>
  <si>
    <t>April 1879</t>
  </si>
  <si>
    <t>May 1879</t>
  </si>
  <si>
    <t>June 1879</t>
  </si>
  <si>
    <t>July 1879</t>
  </si>
  <si>
    <t>August 1879</t>
  </si>
  <si>
    <t>September 1879</t>
  </si>
  <si>
    <t>October 1879</t>
  </si>
  <si>
    <t>November 1879</t>
  </si>
  <si>
    <t>December 1879</t>
  </si>
  <si>
    <t>January 1880</t>
  </si>
  <si>
    <t>February 1880</t>
  </si>
  <si>
    <t>March 1880</t>
  </si>
  <si>
    <t>April 1880</t>
  </si>
  <si>
    <t>May 1880</t>
  </si>
  <si>
    <t>June 1880</t>
  </si>
  <si>
    <t>July 1880</t>
  </si>
  <si>
    <t>August 1880</t>
  </si>
  <si>
    <t>September 1880</t>
  </si>
  <si>
    <t>October 1880</t>
  </si>
  <si>
    <t>November 1880</t>
  </si>
  <si>
    <t>December 1880</t>
  </si>
  <si>
    <t>January 1881</t>
  </si>
  <si>
    <t>February 1881</t>
  </si>
  <si>
    <t>March 1881</t>
  </si>
  <si>
    <t>April 1881</t>
  </si>
  <si>
    <t>May 1881</t>
  </si>
  <si>
    <t>June 1881</t>
  </si>
  <si>
    <t>July 1881</t>
  </si>
  <si>
    <t>August 1881</t>
  </si>
  <si>
    <t>September 1881</t>
  </si>
  <si>
    <t>October 1881</t>
  </si>
  <si>
    <t>November 1881</t>
  </si>
  <si>
    <t>December 1881</t>
  </si>
  <si>
    <t>January 1882</t>
  </si>
  <si>
    <t>February 1882</t>
  </si>
  <si>
    <t>March 1882</t>
  </si>
  <si>
    <t>April 1882</t>
  </si>
  <si>
    <t>May 1882</t>
  </si>
  <si>
    <t>June 1882</t>
  </si>
  <si>
    <t>July 1882</t>
  </si>
  <si>
    <t>August 1882</t>
  </si>
  <si>
    <t>September 1882</t>
  </si>
  <si>
    <t>October 1882</t>
  </si>
  <si>
    <t>November 1882</t>
  </si>
  <si>
    <t>December 1882</t>
  </si>
  <si>
    <t>January 1883</t>
  </si>
  <si>
    <t>February 1883</t>
  </si>
  <si>
    <t>March 1883</t>
  </si>
  <si>
    <t>April 1883</t>
  </si>
  <si>
    <t>May 1883</t>
  </si>
  <si>
    <t>June 1883</t>
  </si>
  <si>
    <t>July 1883</t>
  </si>
  <si>
    <t>August 1883</t>
  </si>
  <si>
    <t>September 1883</t>
  </si>
  <si>
    <t>October 1833</t>
  </si>
  <si>
    <t>November 1883</t>
  </si>
  <si>
    <t>December 1883</t>
  </si>
  <si>
    <t>January 1884</t>
  </si>
  <si>
    <t>February 1884</t>
  </si>
  <si>
    <t>March 1884</t>
  </si>
  <si>
    <t>April 1884</t>
  </si>
  <si>
    <t>May 1884</t>
  </si>
  <si>
    <t>June 1884</t>
  </si>
  <si>
    <t>July 1884</t>
  </si>
  <si>
    <t>August 1884</t>
  </si>
  <si>
    <t>September 1884</t>
  </si>
  <si>
    <t>October 1884</t>
  </si>
  <si>
    <t>November 1884</t>
  </si>
  <si>
    <t>December 1884</t>
  </si>
  <si>
    <t>January 1885</t>
  </si>
  <si>
    <t>February 1885</t>
  </si>
  <si>
    <t>March 1885</t>
  </si>
  <si>
    <t>April 1885</t>
  </si>
  <si>
    <t>May 1885</t>
  </si>
  <si>
    <t>June 1885</t>
  </si>
  <si>
    <t>July 1885</t>
  </si>
  <si>
    <t>August 1885</t>
  </si>
  <si>
    <t>September 1885</t>
  </si>
  <si>
    <t>October 1885</t>
  </si>
  <si>
    <t>November 1885</t>
  </si>
  <si>
    <t>December 1885</t>
  </si>
  <si>
    <t>January 1886</t>
  </si>
  <si>
    <t>February 1886</t>
  </si>
  <si>
    <t>March 1886</t>
  </si>
  <si>
    <t>April 1886</t>
  </si>
  <si>
    <t>May 1886</t>
  </si>
  <si>
    <t>June 1886</t>
  </si>
  <si>
    <t>July 1886</t>
  </si>
  <si>
    <t>August 1886</t>
  </si>
  <si>
    <t>September 1886</t>
  </si>
  <si>
    <t>October 1886</t>
  </si>
  <si>
    <t>November 1886</t>
  </si>
  <si>
    <t>December 1886</t>
  </si>
  <si>
    <t>January 1887</t>
  </si>
  <si>
    <t>February 1887</t>
  </si>
  <si>
    <t>March 1887</t>
  </si>
  <si>
    <t>April 1887</t>
  </si>
  <si>
    <t>May 1887</t>
  </si>
  <si>
    <t>June 1887</t>
  </si>
  <si>
    <t>July 1887</t>
  </si>
  <si>
    <t>August 1887</t>
  </si>
  <si>
    <t>September 1887</t>
  </si>
  <si>
    <t>October 1887</t>
  </si>
  <si>
    <t>November 1887</t>
  </si>
  <si>
    <t>December 1887</t>
  </si>
  <si>
    <t>January 1888</t>
  </si>
  <si>
    <t>February 1888</t>
  </si>
  <si>
    <t>March 1888</t>
  </si>
  <si>
    <t>April 1888</t>
  </si>
  <si>
    <t>May 1888</t>
  </si>
  <si>
    <t>June 1888</t>
  </si>
  <si>
    <t>July 1888</t>
  </si>
  <si>
    <t>August 1888</t>
  </si>
  <si>
    <t>September 1888</t>
  </si>
  <si>
    <t>October 1888</t>
  </si>
  <si>
    <t>November 1888</t>
  </si>
  <si>
    <t>December 1888</t>
  </si>
  <si>
    <t>January 1889</t>
  </si>
  <si>
    <t>February 1889</t>
  </si>
  <si>
    <t>March 1889</t>
  </si>
  <si>
    <t>April 1889</t>
  </si>
  <si>
    <t>May 1889</t>
  </si>
  <si>
    <t>June 1889</t>
  </si>
  <si>
    <t>July 1889</t>
  </si>
  <si>
    <t>August 1889</t>
  </si>
  <si>
    <t>September 1889</t>
  </si>
  <si>
    <t>October 1889</t>
  </si>
  <si>
    <t>November 1889</t>
  </si>
  <si>
    <t>December 1889</t>
  </si>
  <si>
    <t>January 1890</t>
  </si>
  <si>
    <t>February 1890</t>
  </si>
  <si>
    <t>March 1890</t>
  </si>
  <si>
    <t>April 1890</t>
  </si>
  <si>
    <t>May 1890</t>
  </si>
  <si>
    <t>June 1890</t>
  </si>
  <si>
    <t>July 1890</t>
  </si>
  <si>
    <t>August 1890</t>
  </si>
  <si>
    <t>September 1890</t>
  </si>
  <si>
    <t>October 1890</t>
  </si>
  <si>
    <t>November 1890</t>
  </si>
  <si>
    <t>December 1890</t>
  </si>
  <si>
    <t>January 1891</t>
  </si>
  <si>
    <t>February 1891</t>
  </si>
  <si>
    <t>March 1891</t>
  </si>
  <si>
    <t>April 1891</t>
  </si>
  <si>
    <t>May 1891</t>
  </si>
  <si>
    <t>June 1891</t>
  </si>
  <si>
    <t>July 1891</t>
  </si>
  <si>
    <t>August 1891</t>
  </si>
  <si>
    <t>September 1891</t>
  </si>
  <si>
    <t>October 1891</t>
  </si>
  <si>
    <t>November 1891</t>
  </si>
  <si>
    <t>December 1891</t>
  </si>
  <si>
    <t>January 1892</t>
  </si>
  <si>
    <t>February 1892</t>
  </si>
  <si>
    <t>March 1892</t>
  </si>
  <si>
    <t>Finance and Revenue Accounts Part III, 1893, p. 122</t>
  </si>
  <si>
    <t>Nicholas Krus took photos of most of the data sources</t>
  </si>
  <si>
    <r>
      <t xml:space="preserve">The </t>
    </r>
    <r>
      <rPr>
        <i/>
        <sz val="10"/>
        <color theme="1"/>
        <rFont val="Arial"/>
        <family val="2"/>
      </rPr>
      <t>Finance and Revenue Accounts</t>
    </r>
    <r>
      <rPr>
        <sz val="10"/>
        <color theme="1"/>
        <rFont val="Arial"/>
        <family val="2"/>
      </rPr>
      <t xml:space="preserve"> (1893) and some issues of the </t>
    </r>
    <r>
      <rPr>
        <i/>
        <sz val="10"/>
        <color theme="1"/>
        <rFont val="Arial"/>
        <family val="2"/>
      </rPr>
      <t>Statistical Abstract and Review of British India</t>
    </r>
    <r>
      <rPr>
        <sz val="10"/>
        <color theme="1"/>
        <rFont val="Arial"/>
        <family val="2"/>
      </rPr>
      <t xml:space="preserve"> are available through Google Books</t>
    </r>
  </si>
  <si>
    <t>Original data, stated in tens of rupees</t>
  </si>
  <si>
    <t xml:space="preserve"> Finance and Revenue Accounts Part III, 1893, p. 122</t>
  </si>
  <si>
    <t>1/30/1864 (Bombay and Madras); 2/2/1864 (Calcutta)</t>
  </si>
  <si>
    <t>2/29/1864 (Bombay and Madras); 3/1/1864 (Calcutta)</t>
  </si>
  <si>
    <t>5/28/1864 (Allahabad, Bombay, Madras); 5/30/1864 (Calcutta)</t>
  </si>
  <si>
    <t>12/24/1864 (Lahore); 12/31/1864 (Allahabad, Bombay, Calcutta, Madras, Nagpore)</t>
  </si>
  <si>
    <t>2/25/1865 (Madras circle); 3/4/1864 (Bombay and Calcutta circles)</t>
  </si>
  <si>
    <t>3/25/1865 (Madras circle); 4/1/1865 (Bombay and Calcutta circles)</t>
  </si>
  <si>
    <t>Notes of other circles cashed at head office (as a separate column; starts May 1865)</t>
  </si>
  <si>
    <t>12/23/1865 (Lahore and Nagpore); 12/30/1865 (elsewhere)</t>
  </si>
  <si>
    <t>5/29/1866</t>
  </si>
  <si>
    <t>1/6/1872</t>
  </si>
  <si>
    <t>2/29/1876</t>
  </si>
  <si>
    <t>2/29/1872</t>
  </si>
  <si>
    <t>2/29/1880</t>
  </si>
  <si>
    <t>2/29/1888</t>
  </si>
  <si>
    <t>2/29/1892</t>
  </si>
  <si>
    <t>2/29/1896</t>
  </si>
  <si>
    <t>2/5/1903, corrected from 1/17/1903</t>
  </si>
  <si>
    <t>India, Paper Currency Department: select monthly data for 1862-1893</t>
  </si>
  <si>
    <t>Raw data--monthly</t>
  </si>
  <si>
    <t>Silver coin = Silver and gold coin (column 3) - Silver bullion held in the three presidencies (columns 4, 5, 6) - Total of gold coin (column 7)</t>
  </si>
  <si>
    <t>Series 1: From Historical Financial Statistics data set (2013), calculated by them from SARBI data</t>
  </si>
  <si>
    <t>Date of statement (or proxy, when used) (month/day/year)</t>
  </si>
  <si>
    <t>Remarks on date of statement</t>
  </si>
  <si>
    <t>12/29/1863</t>
  </si>
  <si>
    <t>12/26/1863 (Bombaby and Madras); 12/29/1863 (Calcutta)</t>
  </si>
  <si>
    <t>1/30/1864</t>
  </si>
  <si>
    <t>2/29/1864</t>
  </si>
  <si>
    <t>5/30/1864</t>
  </si>
  <si>
    <t>6/3/1865</t>
  </si>
  <si>
    <t>5/20/1865 (corrected from 4/15/1865)</t>
  </si>
  <si>
    <t>4/1/1865</t>
  </si>
  <si>
    <t>3/4/1864</t>
  </si>
  <si>
    <t>2/4/1865</t>
  </si>
  <si>
    <t>all circles</t>
  </si>
  <si>
    <t>12/30/1865</t>
  </si>
  <si>
    <t>India, Paper Currency Department: monthly data, March 1862-March 1935</t>
  </si>
  <si>
    <t>India Paper Currency Department high-frequency data (March 1862-March 1935)</t>
  </si>
  <si>
    <t>Graph showing a test of currency board orthodoxy--net domestic assets and monetary base, from monthly data</t>
  </si>
  <si>
    <t>http://krieger.jhu.edu/iae/economics/index.html</t>
  </si>
  <si>
    <t>Currency Board Working Paper, Studies in Applied Economics Series, Institute for Applied Economics, Global Health and the Study of Business Enterprise, Johns Hopkins University, Baltimore</t>
  </si>
  <si>
    <t>All circles use same date from January 1866 onward</t>
  </si>
  <si>
    <t>Data from the annual report are often rounded to the nearest 10 rupees rather than being to the rupee</t>
  </si>
  <si>
    <r>
      <t xml:space="preserve">Statements in the </t>
    </r>
    <r>
      <rPr>
        <i/>
        <sz val="10"/>
        <color theme="1"/>
        <rFont val="Arial"/>
        <family val="2"/>
      </rPr>
      <t>Gazette of India</t>
    </r>
    <r>
      <rPr>
        <sz val="10"/>
        <color theme="1"/>
        <rFont val="Arial"/>
        <family val="2"/>
      </rPr>
      <t xml:space="preserve"> made no distinction between gross and net circulation of notes until 1864, and during some periods thereafter omitted the distinction</t>
    </r>
  </si>
  <si>
    <r>
      <t xml:space="preserve">Green cells indicate a main source other than the </t>
    </r>
    <r>
      <rPr>
        <i/>
        <sz val="10"/>
        <color theme="1"/>
        <rFont val="Arial"/>
        <family val="2"/>
      </rPr>
      <t>Gazette of India</t>
    </r>
  </si>
  <si>
    <t>Silver bullion held in England (starts 1916)</t>
  </si>
  <si>
    <t>Silver in transit between India, England, and other British dominions (starts 1919)</t>
  </si>
  <si>
    <t>Gold held in and in transit from the United States (starts 1919)</t>
  </si>
  <si>
    <t>Silver held in and in transit from the United States (starts 1918)</t>
  </si>
  <si>
    <t>Gold bullion held in England (starts 1899)</t>
  </si>
  <si>
    <t>Gold in transit between India, England, and other British dominions (starts 1900)</t>
  </si>
  <si>
    <t>Other silver bullion (ingot reserve) (starts 1905)</t>
  </si>
  <si>
    <t>Grand check for consistency</t>
  </si>
  <si>
    <r>
      <rPr>
        <i/>
        <sz val="10"/>
        <color theme="1"/>
        <rFont val="Arial"/>
        <family val="2"/>
      </rPr>
      <t>Equals:</t>
    </r>
    <r>
      <rPr>
        <sz val="10"/>
        <color theme="1"/>
        <rFont val="Arial"/>
        <family val="2"/>
      </rPr>
      <t xml:space="preserve"> Net notes in circulation (later called Whole amount of notes in circulation) = liabilities</t>
    </r>
  </si>
  <si>
    <r>
      <rPr>
        <i/>
        <sz val="10"/>
        <rFont val="Arial"/>
        <family val="2"/>
      </rPr>
      <t>Equals:</t>
    </r>
    <r>
      <rPr>
        <sz val="10"/>
        <rFont val="Arial"/>
        <family val="2"/>
      </rPr>
      <t xml:space="preserve"> Net silver coin reserve (in India)</t>
    </r>
  </si>
  <si>
    <t>[A.] In India</t>
  </si>
  <si>
    <t>[C.] In transit</t>
  </si>
  <si>
    <t>[D.] Securities (listed at purchase price)</t>
  </si>
  <si>
    <t>[E. Other items]</t>
  </si>
  <si>
    <t>Gross silver coin reserve</t>
  </si>
  <si>
    <r>
      <rPr>
        <i/>
        <sz val="10"/>
        <rFont val="Arial"/>
        <family val="2"/>
      </rPr>
      <t xml:space="preserve">Minus: </t>
    </r>
    <r>
      <rPr>
        <sz val="10"/>
        <rFont val="Arial"/>
        <family val="2"/>
      </rPr>
      <t>Notes of other circles cashed at head office (late 1864-April 1865 only)</t>
    </r>
  </si>
  <si>
    <t>Gold coin and bullion reserve (starts 1898)</t>
  </si>
  <si>
    <t>Government securities not distinguished by place held</t>
  </si>
  <si>
    <t>Consistency check (sum should equal zero)</t>
  </si>
  <si>
    <t>[B.] In England or in other British dominions</t>
  </si>
  <si>
    <t>Michael Schnell provided monetary data from the 1893 monthly compilation</t>
  </si>
  <si>
    <t>1893 compilation</t>
  </si>
  <si>
    <r>
      <rPr>
        <i/>
        <sz val="10"/>
        <rFont val="Arial"/>
        <family val="2"/>
      </rPr>
      <t>Equals</t>
    </r>
    <r>
      <rPr>
        <sz val="10"/>
        <rFont val="Arial"/>
        <family val="2"/>
      </rPr>
      <t>: Gross notes in circulation (later termed Balance of the Issue Account) (ends August 1923)</t>
    </r>
  </si>
  <si>
    <r>
      <rPr>
        <i/>
        <sz val="10"/>
        <rFont val="Arial"/>
        <family val="2"/>
      </rPr>
      <t>Minus:</t>
    </r>
    <r>
      <rPr>
        <sz val="10"/>
        <rFont val="Arial"/>
        <family val="2"/>
      </rPr>
      <t xml:space="preserve"> Notes of other circles cashed at head office, or Unexamined notes, or Withdrawn from circulation by foreign circles (ends August 1923)</t>
    </r>
  </si>
  <si>
    <t>Calculations (in rupees unless indicated)</t>
  </si>
  <si>
    <t>7/31/1899</t>
  </si>
  <si>
    <t>8/31/1899</t>
  </si>
  <si>
    <t>10/31/1899</t>
  </si>
  <si>
    <t>Annual Report 1921, pp. 54, 81-82</t>
  </si>
  <si>
    <t>Used Apr 22 because could not find Apr 30 data</t>
  </si>
  <si>
    <r>
      <t xml:space="preserve">Date of publication in the </t>
    </r>
    <r>
      <rPr>
        <b/>
        <i/>
        <sz val="10"/>
        <rFont val="Arial"/>
        <family val="2"/>
      </rPr>
      <t>Gazette of India</t>
    </r>
    <r>
      <rPr>
        <b/>
        <sz val="10"/>
        <rFont val="Arial"/>
        <family val="2"/>
      </rPr>
      <t xml:space="preserve"> (month/day/year)</t>
    </r>
  </si>
  <si>
    <t>Memo items</t>
  </si>
  <si>
    <r>
      <rPr>
        <i/>
        <sz val="10"/>
        <color theme="1"/>
        <rFont val="Arial"/>
        <family val="2"/>
      </rPr>
      <t>Plus:</t>
    </r>
    <r>
      <rPr>
        <sz val="10"/>
        <color theme="1"/>
        <rFont val="Arial"/>
        <family val="2"/>
      </rPr>
      <t xml:space="preserve"> Notes elsewhere (1898-January 1921)</t>
    </r>
  </si>
  <si>
    <t>Remarks</t>
  </si>
  <si>
    <t>Where source is the Finance and Revenue 1893 compilation, this line is calculated as a residual</t>
  </si>
  <si>
    <t>The key line on the liabilities side of the balance sheet</t>
  </si>
  <si>
    <t>Where the source makes no distinction according to the place held, we make an estimate</t>
  </si>
  <si>
    <t>Annual reports round data from 1900 onward; rounding errors should be less than 100,000 rupees</t>
  </si>
  <si>
    <t>Silver bullion reserve (later Silver bullion under coinage)</t>
  </si>
  <si>
    <t>Exports (tens of millions of rupees)</t>
  </si>
  <si>
    <t>All data</t>
  </si>
  <si>
    <t>Remaining years only</t>
  </si>
  <si>
    <t>Raw monthly balance sheet data and calculations</t>
  </si>
  <si>
    <t>Annual trade data; includes some unused data from the central banking period that began in 1935</t>
  </si>
  <si>
    <r>
      <t xml:space="preserve">Date of publication in the </t>
    </r>
    <r>
      <rPr>
        <b/>
        <i/>
        <sz val="10"/>
        <rFont val="Arial"/>
        <family val="2"/>
      </rPr>
      <t xml:space="preserve">Gazette of India, Part I </t>
    </r>
    <r>
      <rPr>
        <b/>
        <sz val="10"/>
        <rFont val="Arial"/>
        <family val="2"/>
      </rPr>
      <t>(or other source, as indicated)</t>
    </r>
  </si>
  <si>
    <t>Trade &amp; notes 1</t>
  </si>
  <si>
    <t>Trade &amp; notes 2</t>
  </si>
  <si>
    <t>Balance sheet</t>
  </si>
  <si>
    <t>Inset</t>
  </si>
  <si>
    <t>Graph showing amount of domestic assets, foreign assets, and liabilties of the Paper Currency Department for the whole of its existence</t>
  </si>
  <si>
    <t>Pass-thru MOM</t>
  </si>
  <si>
    <t>Graph showing a test of currency board orthodoxy--reserve pass-through on a month-over-month basis</t>
  </si>
  <si>
    <t>Graph showing a test of currency board orthodoxy--reserve pass-through on a year-over-year basis, from monthly data</t>
  </si>
  <si>
    <t>Pass-thru YOY</t>
  </si>
  <si>
    <t>Graph of domestic assets, foreign assets, and liablities, only for the period 1862-1893</t>
  </si>
  <si>
    <t>a. Standard calculation</t>
  </si>
  <si>
    <t>b. "Filtered," that is, omitting adjustment items</t>
  </si>
  <si>
    <t>2. Other (using data from standard calculations, part 1.a. above, unless indicated)</t>
  </si>
  <si>
    <t>c. Year-over-year calculation using "filtered" calculations from part 1.b. above</t>
  </si>
  <si>
    <t>Pass-thru YOY filtered</t>
  </si>
  <si>
    <t>Graph showing a test of currency board orthodoxy--reserve pass-through on a year-over-year basis, from monthly data, omitting adjustment items in balance sheet</t>
  </si>
  <si>
    <t>Price paid for [Indian] Government securities held in India</t>
  </si>
  <si>
    <t>Aug 1862: For govt. securities, original says 4,340,860, which we think is typo</t>
  </si>
  <si>
    <t>Sept 1864: For govt. securities, original says 30.395,500, which we think is typo</t>
  </si>
  <si>
    <t>Jan 1903: Gazette mistakenly says statement is for Dec. 1902</t>
  </si>
  <si>
    <r>
      <t xml:space="preserve">[Apparent error in statement for data in </t>
    </r>
    <r>
      <rPr>
        <i/>
        <sz val="10"/>
        <color rgb="FFFF0000"/>
        <rFont val="Arial"/>
        <family val="2"/>
      </rPr>
      <t>Gazette of India,</t>
    </r>
    <r>
      <rPr>
        <sz val="10"/>
        <color rgb="FFFF0000"/>
        <rFont val="Arial"/>
        <family val="2"/>
      </rPr>
      <t xml:space="preserve"> or rounding error for other sources]</t>
    </r>
  </si>
  <si>
    <r>
      <t xml:space="preserve">India, Department of Finance and Commerce, </t>
    </r>
    <r>
      <rPr>
        <i/>
        <sz val="10"/>
        <color theme="1"/>
        <rFont val="Arial"/>
        <family val="2"/>
      </rPr>
      <t>Finance and Revenue Accounts, and Miscellaneous Statistics Relating to the Finances of British India, Part III,</t>
    </r>
    <r>
      <rPr>
        <sz val="10"/>
        <color theme="1"/>
        <rFont val="Arial"/>
        <family val="2"/>
      </rPr>
      <t xml:space="preserve"> Calcutta, 1893 (temed the "1893 compilation" and used for balance sheet data when the </t>
    </r>
    <r>
      <rPr>
        <i/>
        <sz val="10"/>
        <color theme="1"/>
        <rFont val="Arial"/>
        <family val="2"/>
      </rPr>
      <t>Gazette</t>
    </r>
    <r>
      <rPr>
        <sz val="10"/>
        <color theme="1"/>
        <rFont val="Arial"/>
        <family val="2"/>
      </rPr>
      <t xml:space="preserve"> was unavailable)</t>
    </r>
  </si>
  <si>
    <r>
      <t xml:space="preserve">India, Statistical Bureau, </t>
    </r>
    <r>
      <rPr>
        <i/>
        <sz val="10"/>
        <color rgb="FF000000"/>
        <rFont val="Arial"/>
        <family val="2"/>
      </rPr>
      <t>Financial and Commercial Statistics for British India, Sixth Issue,</t>
    </r>
    <r>
      <rPr>
        <sz val="10"/>
        <color rgb="FF000000"/>
        <rFont val="Arial"/>
        <family val="2"/>
      </rPr>
      <t xml:space="preserve"> 1899  (termed the "1899 compilation" and used for balance sheet data when the Gazette was unavailable)</t>
    </r>
  </si>
  <si>
    <t>Conversion of data from tens into single rupees</t>
  </si>
  <si>
    <t>Silver bullion total (columns 4, 5, 6)</t>
  </si>
  <si>
    <r>
      <t xml:space="preserve">Calculations for "Raw data--monthly" spreadsheet when </t>
    </r>
    <r>
      <rPr>
        <b/>
        <i/>
        <sz val="10"/>
        <color theme="1"/>
        <rFont val="Arial"/>
        <family val="2"/>
      </rPr>
      <t>Gazette of India</t>
    </r>
    <r>
      <rPr>
        <b/>
        <sz val="10"/>
        <color theme="1"/>
        <rFont val="Arial"/>
        <family val="2"/>
      </rPr>
      <t xml:space="preserve"> is missing</t>
    </r>
  </si>
  <si>
    <t>Notes held in government treasuries (all treasuries, not just reserve treasuries; data are from 1899 compilation through March 1898)</t>
  </si>
  <si>
    <t>March 1899: Data for reserves in government treasuries exist beyond this point in the annual reports but are not compiled here</t>
  </si>
  <si>
    <t>Select monthly data 1862-1863 from the 1893 and 1899 compilations listed below in the Sources</t>
  </si>
  <si>
    <t>Cost of manufacture and supply of notes</t>
  </si>
  <si>
    <t>Other charges</t>
  </si>
  <si>
    <r>
      <t>Notes in reserve treasuries (from RBI compilation April 1884-March 1893;from annual report April 1893-1898; from balance sheet 1898-January 1921</t>
    </r>
    <r>
      <rPr>
        <sz val="10"/>
        <color theme="1"/>
        <rFont val="Arial"/>
        <family val="2"/>
      </rPr>
      <t>)</t>
    </r>
  </si>
  <si>
    <t>Value of unclaimed currency notes</t>
  </si>
  <si>
    <t>Sundry cash receipts</t>
  </si>
  <si>
    <t>Charges for remittance</t>
  </si>
  <si>
    <t>Postage and telegrams</t>
  </si>
  <si>
    <t>House lighting, police, water rates, etc.</t>
  </si>
  <si>
    <t>Cost of repairing currency building</t>
  </si>
  <si>
    <t>Contingencies</t>
  </si>
  <si>
    <t>Establishment (includes salaries)</t>
  </si>
  <si>
    <t>Stationery</t>
  </si>
  <si>
    <t>Net profit or loss</t>
  </si>
  <si>
    <t>Value of old currency notes no longer in circulation</t>
  </si>
  <si>
    <t>Refunds</t>
  </si>
  <si>
    <r>
      <t xml:space="preserve">Source: Reserve Bank of India, </t>
    </r>
    <r>
      <rPr>
        <i/>
        <sz val="10"/>
        <rFont val="Arial"/>
        <family val="2"/>
      </rPr>
      <t>Banking and Monetary Statistics of India,</t>
    </r>
    <r>
      <rPr>
        <sz val="10"/>
        <rFont val="Arial"/>
        <family val="2"/>
      </rPr>
      <t xml:space="preserve"> 1954, pp. 668-669</t>
    </r>
  </si>
  <si>
    <t>Series 3: SARBI data, sterling</t>
  </si>
  <si>
    <t>Trade balance (million rupees)</t>
  </si>
  <si>
    <t>Data--annual I-E</t>
  </si>
  <si>
    <t>[Revision discrepancies in source]</t>
  </si>
  <si>
    <t>[Rounding error for overall receipts and expenditures]</t>
  </si>
  <si>
    <t>Financial year ending April 30 to 1866, March 31 from 1867 onward (so, 1881 is 1 April 1880-31 March 1881)</t>
  </si>
  <si>
    <t>Amounts in Indian rupees</t>
  </si>
  <si>
    <t>The revision discrepancies in the receipts and expenditures arise from later revisions made in the totals for receipts and expenditures not carried down into the constituent items</t>
  </si>
  <si>
    <r>
      <t xml:space="preserve">Exact figure for receipts, from </t>
    </r>
    <r>
      <rPr>
        <i/>
        <sz val="10"/>
        <color theme="1"/>
        <rFont val="Arial"/>
        <family val="2"/>
      </rPr>
      <t>Gazette of India</t>
    </r>
  </si>
  <si>
    <r>
      <t xml:space="preserve">Exact figure for expenditures, from </t>
    </r>
    <r>
      <rPr>
        <i/>
        <sz val="10"/>
        <color theme="1"/>
        <rFont val="Arial"/>
        <family val="2"/>
      </rPr>
      <t>Gazette of India</t>
    </r>
  </si>
  <si>
    <r>
      <t xml:space="preserve">Exact figure for net profit or loss, from </t>
    </r>
    <r>
      <rPr>
        <i/>
        <sz val="10"/>
        <color theme="1"/>
        <rFont val="Arial"/>
        <family val="2"/>
      </rPr>
      <t>Gazette of India</t>
    </r>
  </si>
  <si>
    <r>
      <t xml:space="preserve">Date of </t>
    </r>
    <r>
      <rPr>
        <i/>
        <sz val="10"/>
        <color theme="1"/>
        <rFont val="Arial"/>
        <family val="2"/>
      </rPr>
      <t>Gazette of India, Part I,</t>
    </r>
    <r>
      <rPr>
        <sz val="10"/>
        <color theme="1"/>
        <rFont val="Arial"/>
        <family val="2"/>
      </rPr>
      <t xml:space="preserve"> for memo item data</t>
    </r>
  </si>
  <si>
    <t>In the Indian monetary system, the rupee was subdivided into 16 annas or 192 pies, giving rise to the decimal figures in the memo items</t>
  </si>
  <si>
    <t>Annual data on income and expenditures, from 1954 Reserve Bank of India compilation</t>
  </si>
  <si>
    <t>Weekly balance sheet data (April 1868-March 1869 only; these dates comprised one financial year)</t>
  </si>
  <si>
    <t>Some data are not used in the accompanying paper but are provided for potential use by other researchers</t>
  </si>
  <si>
    <r>
      <t xml:space="preserve">Source: </t>
    </r>
    <r>
      <rPr>
        <i/>
        <sz val="10"/>
        <color indexed="8"/>
        <rFont val="Arial"/>
        <family val="2"/>
      </rPr>
      <t xml:space="preserve">Statistical Abstract and Review of British India </t>
    </r>
    <r>
      <rPr>
        <sz val="10"/>
        <color indexed="8"/>
        <rFont val="Arial"/>
        <family val="2"/>
      </rPr>
      <t xml:space="preserve">(SARBI), various issues (title of publication varied over time, and was later </t>
    </r>
    <r>
      <rPr>
        <i/>
        <sz val="10"/>
        <color indexed="8"/>
        <rFont val="Arial"/>
        <family val="2"/>
      </rPr>
      <t>Statistical Abstract, India</t>
    </r>
    <r>
      <rPr>
        <sz val="10"/>
        <color indexed="8"/>
        <rFont val="Arial"/>
        <family val="2"/>
      </rPr>
      <t xml:space="preserve">) and P. R. Brahmanandra (2001), </t>
    </r>
    <r>
      <rPr>
        <i/>
        <sz val="10"/>
        <color indexed="8"/>
        <rFont val="Arial"/>
        <family val="2"/>
      </rPr>
      <t>Money, Income, Prices in 19th Century India,</t>
    </r>
    <r>
      <rPr>
        <sz val="10"/>
        <color indexed="8"/>
        <rFont val="Arial"/>
        <family val="2"/>
      </rPr>
      <t xml:space="preserve"> p. 620</t>
    </r>
  </si>
  <si>
    <r>
      <rPr>
        <sz val="10"/>
        <color theme="1"/>
        <rFont val="Arial"/>
        <family val="2"/>
      </rPr>
      <t xml:space="preserve">India, Department of Statistics, </t>
    </r>
    <r>
      <rPr>
        <i/>
        <sz val="10"/>
        <color theme="1"/>
        <rFont val="Arial"/>
        <family val="2"/>
      </rPr>
      <t>Statistical Abstract and Review of British India</t>
    </r>
    <r>
      <rPr>
        <sz val="10"/>
        <color theme="1"/>
        <rFont val="Arial"/>
        <family val="2"/>
      </rPr>
      <t xml:space="preserve"> (SARBI; title varies over its history, and was later </t>
    </r>
    <r>
      <rPr>
        <i/>
        <sz val="10"/>
        <color theme="1"/>
        <rFont val="Arial"/>
        <family val="2"/>
      </rPr>
      <t>Statistical Abstract, India</t>
    </r>
    <r>
      <rPr>
        <sz val="10"/>
        <color theme="1"/>
        <rFont val="Arial"/>
        <family val="2"/>
      </rPr>
      <t>); used for certain annual data)</t>
    </r>
  </si>
  <si>
    <t>When exchange rate unavailable, the rate from the last available year was used</t>
  </si>
  <si>
    <t>first financial year of central banking</t>
  </si>
  <si>
    <t>Celing for Indian government securities Paper Currency Deparment could hold</t>
  </si>
  <si>
    <t>Reserve treasuries were government cash vaults; they ceased to exist after January 1921 when the Imperial Bank of India was created to undertake some central bank-like functions</t>
  </si>
  <si>
    <t>Gold</t>
  </si>
  <si>
    <t>Silver</t>
  </si>
  <si>
    <t>British securities</t>
  </si>
  <si>
    <t>Indian securities</t>
  </si>
  <si>
    <t>"Active" circulation (notes held by the public rather than banks or government treasuries; starts April 1889)</t>
  </si>
  <si>
    <t>Notes held at head offices of Presidency banks (later Imperial Bank of India)</t>
  </si>
  <si>
    <t>Other items</t>
  </si>
  <si>
    <t>3. Asset composition (percent)</t>
  </si>
  <si>
    <t>Source: 1893 compilation,  pp. 198-207</t>
  </si>
  <si>
    <t>Ceiling for British Treasury bills</t>
  </si>
  <si>
    <t>Ceiling for British government securities; does not include special Treasury bill ceiling below</t>
  </si>
  <si>
    <t xml:space="preserve">   Silver</t>
  </si>
  <si>
    <t xml:space="preserve">   Gold</t>
  </si>
  <si>
    <t xml:space="preserve">   British government securities, including Treasury Bills</t>
  </si>
  <si>
    <t>Ceiling on total securities, Indian plus British (no subceilings)</t>
  </si>
  <si>
    <t>Additional ceiling for Indian bills of exchange, not part of the ceiling on total securities</t>
  </si>
  <si>
    <t>Net domestic assets (= monetary base - net foreign assets)</t>
  </si>
  <si>
    <t>Monetary base (= net notes in circulation in this case)</t>
  </si>
  <si>
    <t>Net foreign assets (same as in standard calculation)</t>
  </si>
  <si>
    <t>Net domestic assets (= monetary base - net foreign assets) (excludes adjustment items of standard calculation)</t>
  </si>
  <si>
    <t>Monetary base (= net notes in circulation in this case) (reduced by amount of adjustment items on asset side)</t>
  </si>
  <si>
    <t>MOM change in monetary base (change in net currency in circulation)</t>
  </si>
  <si>
    <t>a. Monthly or month-over-month (MOM) data</t>
  </si>
  <si>
    <t>MOM change in net foreign assets</t>
  </si>
  <si>
    <t>MOM reserve pass-through (%)</t>
  </si>
  <si>
    <t>MOM absolute value of change in domestic assets</t>
  </si>
  <si>
    <t>Absolute value of monetary base a month ago</t>
  </si>
  <si>
    <t>MOM absolute value of change in domestic assets / absolute value of monetary base a month ago</t>
  </si>
  <si>
    <t>YOY change in monetary base (change in net currency in circulation)</t>
  </si>
  <si>
    <t>YOY change in net foreign assets</t>
  </si>
  <si>
    <t>YOY reserve pass-through (%)</t>
  </si>
  <si>
    <t>YOY absolute value of change in domestic assets</t>
  </si>
  <si>
    <t>b. Year-over-year (YOY) calculations based on monthly data</t>
  </si>
  <si>
    <t>Absolute value of monetary base a year ago</t>
  </si>
  <si>
    <t>YOY absolute value of change in domestic assets / absolute value of monetary base a year ago</t>
  </si>
  <si>
    <t>Total (consistency check; should be 100.0% or within a very small rounding error)</t>
  </si>
  <si>
    <t>1. Balance sheet sums</t>
  </si>
  <si>
    <t>India, Paper Currency Department: Annual data on receipts (income) and expenditures</t>
  </si>
  <si>
    <t>Kurt Schuler provided additional data and additional graphs</t>
  </si>
  <si>
    <r>
      <t xml:space="preserve">Charles Weintraub compiled monetary data from the </t>
    </r>
    <r>
      <rPr>
        <i/>
        <sz val="10"/>
        <color theme="1"/>
        <rFont val="Arial"/>
        <family val="2"/>
      </rPr>
      <t>Gazette of India</t>
    </r>
    <r>
      <rPr>
        <sz val="10"/>
        <color theme="1"/>
        <rFont val="Arial"/>
        <family val="2"/>
      </rPr>
      <t xml:space="preserve"> and trade data, performed the data analysis for the working paper, and created the graphs for the working paper</t>
    </r>
  </si>
  <si>
    <t>Gross and net foreign assets (the two are equal in this case)</t>
  </si>
  <si>
    <t>Gross domestic assets = Indian securities</t>
  </si>
  <si>
    <t>Series 5: SARBI data, US dollars (included as a bonus)</t>
  </si>
  <si>
    <t>Series 6: Data from Bhrahmananda 2001, pp. 620, 643, to fill in gaps</t>
  </si>
  <si>
    <t>Sterling securities devalued 1 October 1920 to 10 rupees per sovereign and remained at this rate through 31 march 1927; government issued Indian Treaury bills to Currency Department to cover the deficiency</t>
  </si>
  <si>
    <t>Sterling securities revalued to 13/1/3 rupees per gold sovereign from 1 April 1927</t>
  </si>
  <si>
    <t>Adjustment items, such as items in transit (starts 1880)</t>
  </si>
  <si>
    <t>Bills of exchange (starts 1922)</t>
  </si>
  <si>
    <t>Red values are calculated, and may be only approximate</t>
  </si>
  <si>
    <t>Other domestic items--adjustment items, bills of exchange, and errors</t>
  </si>
  <si>
    <t>[British] Securities held in England (starts 1905)</t>
  </si>
  <si>
    <t>India, balance of trade data</t>
  </si>
  <si>
    <t>Raw data--GSR</t>
  </si>
  <si>
    <r>
      <t xml:space="preserve">Our additions are indicated by square brackets, [  ], or </t>
    </r>
    <r>
      <rPr>
        <sz val="10"/>
        <color rgb="FFFF0000"/>
        <rFont val="Arial"/>
        <family val="2"/>
      </rPr>
      <t>red lettering</t>
    </r>
  </si>
  <si>
    <t>Exchange rate (sterling pence per rupee; rate of 18 pence was semiofficial from late 1924, official from late 1927)</t>
  </si>
  <si>
    <t>Imports  (tens of millions of rupees)</t>
  </si>
  <si>
    <t>Cash at the Bank of England</t>
  </si>
  <si>
    <t>Nominal value of sterling securities</t>
  </si>
  <si>
    <t>Total as given in statement</t>
  </si>
  <si>
    <r>
      <t xml:space="preserve">India, </t>
    </r>
    <r>
      <rPr>
        <i/>
        <sz val="10"/>
        <color theme="1"/>
        <rFont val="Arial"/>
        <family val="2"/>
      </rPr>
      <t>Gazette of India,</t>
    </r>
    <r>
      <rPr>
        <sz val="10"/>
        <color theme="1"/>
        <rFont val="Arial"/>
        <family val="2"/>
      </rPr>
      <t xml:space="preserve"> Part I (high frequency of publication; preferred source for balance sheet data)</t>
    </r>
  </si>
  <si>
    <r>
      <t xml:space="preserve">Data are from the following sources; see the companion paper for full references: </t>
    </r>
    <r>
      <rPr>
        <i/>
        <sz val="10"/>
        <color theme="1"/>
        <rFont val="Arial"/>
        <family val="2"/>
      </rPr>
      <t/>
    </r>
  </si>
  <si>
    <r>
      <t xml:space="preserve">Royal Commission on Indian Currency and Finance (Hilton Young Commission), </t>
    </r>
    <r>
      <rPr>
        <i/>
        <sz val="10"/>
        <color theme="1"/>
        <rFont val="Arial"/>
        <family val="2"/>
      </rPr>
      <t>Report,</t>
    </r>
    <r>
      <rPr>
        <sz val="10"/>
        <color theme="1"/>
        <rFont val="Arial"/>
        <family val="2"/>
      </rPr>
      <t xml:space="preserve"> 1926 (we used data from v 3, an appendix to the report). </t>
    </r>
  </si>
  <si>
    <t>India, Gold Standard Reserve: annual data (begin 1901)</t>
  </si>
  <si>
    <t>Gold in England</t>
  </si>
  <si>
    <t>Gold in India</t>
  </si>
  <si>
    <t>p. 100</t>
  </si>
  <si>
    <t>p. 62</t>
  </si>
  <si>
    <t>p. 72</t>
  </si>
  <si>
    <t>Market value of sterling securities held in England</t>
  </si>
  <si>
    <t>p. 102</t>
  </si>
  <si>
    <t>p. 98</t>
  </si>
  <si>
    <t>p. 54</t>
  </si>
  <si>
    <t>p. 49</t>
  </si>
  <si>
    <t>p.46</t>
  </si>
  <si>
    <t>p. 68</t>
  </si>
  <si>
    <t>p. 70</t>
  </si>
  <si>
    <t>p. 56</t>
  </si>
  <si>
    <t>Check (should be zero)</t>
  </si>
  <si>
    <t>p. 58</t>
  </si>
  <si>
    <t>p. 53</t>
  </si>
  <si>
    <t>Cash placed by the Secretary of State in Council at short notice in England</t>
  </si>
  <si>
    <t>p. 64</t>
  </si>
  <si>
    <t>Temporary loan to Treasury balances--India</t>
  </si>
  <si>
    <t>Book credit in Treasury accounts--India</t>
  </si>
  <si>
    <t>p. 60</t>
  </si>
  <si>
    <t>p. 95</t>
  </si>
  <si>
    <t>Coined rupees in India (at 15 rupees per pound sterling)</t>
  </si>
  <si>
    <t>p. 36</t>
  </si>
  <si>
    <t>p. 79</t>
  </si>
  <si>
    <t>p. 7</t>
  </si>
  <si>
    <r>
      <t xml:space="preserve">Figures in </t>
    </r>
    <r>
      <rPr>
        <b/>
        <sz val="10"/>
        <color theme="1"/>
        <rFont val="Arial"/>
        <family val="2"/>
      </rPr>
      <t>pounds sterling</t>
    </r>
    <r>
      <rPr>
        <sz val="10"/>
        <color theme="1"/>
        <rFont val="Arial"/>
        <family val="2"/>
      </rPr>
      <t xml:space="preserve"> as of March 31</t>
    </r>
  </si>
  <si>
    <t>p. 6</t>
  </si>
  <si>
    <t>"Gold in England" was in the early years called "Gold temporarily forming part of the balances of the Secretary of State"</t>
  </si>
  <si>
    <t>We think the gold in 1909 was held in India rather than England but are not sure</t>
  </si>
  <si>
    <t>The annual balance sheets list the particular securities the Gold Standard Reserve held; we have given only the aggregate amounts</t>
  </si>
  <si>
    <t>The name of the fund was originally the Gold Reserve Fund</t>
  </si>
  <si>
    <t>Annual data of the Gold Standard Reserve (until 1906 called the Gold Reserve Fund)</t>
  </si>
  <si>
    <t>p. 8</t>
  </si>
  <si>
    <t>1907 p. 6; 1908 p. 6</t>
  </si>
  <si>
    <t>1906 p. 6; 1907 p. 6</t>
  </si>
  <si>
    <t>1905 p. 6; 1906 p. 6</t>
  </si>
  <si>
    <t>1904 p. 5; 1905 p. 6</t>
  </si>
  <si>
    <t>Location in annual report of Currency Department (Paper Currency Department), except as indicated</t>
  </si>
  <si>
    <t>p. 8; RBI 1954: 668</t>
  </si>
  <si>
    <t>pp. 1, 5</t>
  </si>
  <si>
    <r>
      <t xml:space="preserve">Reserve Bank of India (RBI), </t>
    </r>
    <r>
      <rPr>
        <i/>
        <sz val="10"/>
        <color theme="1"/>
        <rFont val="Arial"/>
        <family val="2"/>
      </rPr>
      <t>Banking and Monetary Statistics of India,</t>
    </r>
    <r>
      <rPr>
        <sz val="10"/>
        <color theme="1"/>
        <rFont val="Arial"/>
        <family val="2"/>
      </rPr>
      <t xml:space="preserve"> 1954</t>
    </r>
  </si>
  <si>
    <t>p. 32</t>
  </si>
  <si>
    <t>Annual Report 1890/1891, p. 25; Finance and Revenue Accounts Part III, 1893, p. 122</t>
  </si>
  <si>
    <t>Annual Report 1891/1892, p. 27; Finance and Revenue Accounts Part III, 1893, p. 122</t>
  </si>
  <si>
    <t>Annual Report 1897/1898, pp. 4, 35</t>
  </si>
  <si>
    <t>Annual Report 1898/1899, pp. 5, 33</t>
  </si>
  <si>
    <t>Annual Report 1899/1900, main section, pp. 2, 5; Statements section, p. 5</t>
  </si>
  <si>
    <t>Annual Report 1900/1901, pp. 4, 5, 10</t>
  </si>
  <si>
    <t>Annual Report 190`1/1902, pp. 2, 3, 6</t>
  </si>
  <si>
    <t>Annual Report 1902/1903, pp. 2, 3, 6</t>
  </si>
  <si>
    <t>Annual Report 1903/1904, pp. 1, 2, 5</t>
  </si>
  <si>
    <t>Annual Report 1904/1905, pp. 1, 3, 6</t>
  </si>
  <si>
    <t>Annual Report 1905/1906, pp. 1, 3, 7</t>
  </si>
  <si>
    <t>Annual Report 1907/1908, pp. 1, 3, 8</t>
  </si>
  <si>
    <t>Annual Report 1909/1910, pp. 2, 4, 8</t>
  </si>
  <si>
    <t>Annual Report 1914/1915, pp. 31, 33, 49</t>
  </si>
  <si>
    <t>Annual Report 1920/1921, pp. 54, 81-82</t>
  </si>
  <si>
    <t>Annual Report 1921/1922, pp. 56, 83</t>
  </si>
  <si>
    <t xml:space="preserve">Annual Report 1924/1925, p. 52 </t>
  </si>
  <si>
    <t>Annual Report 1928/1929, pp. 45, 68</t>
  </si>
  <si>
    <t>Annual Report 1929/1930 , pp. 67, 90</t>
  </si>
  <si>
    <t>Annual Report 1930/1931, pp. 71, 91</t>
  </si>
  <si>
    <t>Annual Report 1931/1932, pp. 69. 92</t>
  </si>
  <si>
    <t>Annual Report 1932/1933, p. 94</t>
  </si>
  <si>
    <t>India, Currency Department, Annual report for financial year ending March 31 (used for balance sheet data when the Gazette was unavailable, and for annual income and expenditure data)</t>
  </si>
  <si>
    <t>Memo item: net foreign aseets (silver + gold + British securities)</t>
  </si>
  <si>
    <t>NFA</t>
  </si>
  <si>
    <t>Net foreign assets as a percentage of the monetary base</t>
  </si>
  <si>
    <t>Series 4: Post-1920 exchange rate data from Royal Commission on Indian Banking and Finance, 1926, v. 3, p. 453</t>
  </si>
  <si>
    <t xml:space="preserve"> Finance and Revenue Accounts Part III, 1893, pp. 126-137;  Financial and Commercial Statistics for British India, Sixth Issue, 1899, pp. 297-201</t>
  </si>
  <si>
    <t xml:space="preserve"> Finance and Revenue Accounts Part III, 1893, pp. 126-137;  Financial and Commercial Statistics for British India, Sixth Issue, 1899, pp. 297-201; Gazette 4/11/1896, p. 261</t>
  </si>
  <si>
    <t>Series 7: Data from Banerji (1982, pp. 168-169)</t>
  </si>
  <si>
    <t>Current account balance (million rupees, only to 1898)</t>
  </si>
  <si>
    <t>Current account balance (lakhs = hundred thousand rupees)</t>
  </si>
  <si>
    <t>Current account balance (thousand pounds sterling)</t>
  </si>
  <si>
    <t>Current account balance (rupees, only to 1898)</t>
  </si>
  <si>
    <r>
      <t xml:space="preserve">A. K. Banerji, </t>
    </r>
    <r>
      <rPr>
        <i/>
        <sz val="10"/>
        <color theme="1"/>
        <rFont val="Arial"/>
        <family val="2"/>
      </rPr>
      <t>Aspects of Indo-British Economic Relations 1858-1898,</t>
    </r>
    <r>
      <rPr>
        <sz val="10"/>
        <color theme="1"/>
        <rFont val="Arial"/>
        <family val="2"/>
      </rPr>
      <t xml:space="preserve"> 1982 </t>
    </r>
  </si>
  <si>
    <r>
      <t xml:space="preserve">P. R. Brahmanandra, </t>
    </r>
    <r>
      <rPr>
        <i/>
        <sz val="10"/>
        <color theme="1"/>
        <rFont val="Arial"/>
        <family val="2"/>
      </rPr>
      <t>Money, Income, Prices in 19</t>
    </r>
    <r>
      <rPr>
        <i/>
        <vertAlign val="superscript"/>
        <sz val="10"/>
        <color theme="1"/>
        <rFont val="Arial"/>
        <family val="2"/>
      </rPr>
      <t>th</t>
    </r>
    <r>
      <rPr>
        <i/>
        <sz val="10"/>
        <color theme="1"/>
        <rFont val="Arial"/>
        <family val="2"/>
      </rPr>
      <t xml:space="preserve"> Century India: A Historical, Quantitative and Theoretical Study,</t>
    </r>
    <r>
      <rPr>
        <sz val="10"/>
        <color theme="1"/>
        <rFont val="Arial"/>
        <family val="2"/>
      </rPr>
      <t xml:space="preserve"> 2001</t>
    </r>
  </si>
  <si>
    <t>Quasi currency board years only</t>
  </si>
  <si>
    <t>Graph showing relation between the current account balance and the annual change in the note issue of the Paper Currency Department: 1863-1898</t>
  </si>
  <si>
    <t>Graph showing relation between the annual trade balance and the annual change in the note issue of the Paper Currency Department</t>
  </si>
  <si>
    <t>Charles Weintraub and Kurt Schuler, "India’s Paper Currency Department (1862-1935) as a Quasi Currency Board"</t>
  </si>
  <si>
    <t>doje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</si>
</sst>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mm/dd/yy"/>
    <numFmt numFmtId="165" formatCode="mm/dd/yyyy"/>
    <numFmt numFmtId="166" formatCode="m/d/yyyy;@"/>
    <numFmt numFmtId="167" formatCode="0.0"/>
    <numFmt numFmtId="168" formatCode="0.000"/>
    <numFmt numFmtId="169" formatCode="[$-409]mmmm\ d\,\ yyyy;@"/>
    <numFmt numFmtId="170" formatCode="#,##0.0000"/>
    <numFmt numFmtId="171" formatCode="[$-409]d\-mmm\-yyyy;@"/>
    <numFmt numFmtId="172" formatCode="#,##0.000000"/>
    <numFmt numFmtId="173" formatCode="#,##0.0"/>
  </numFmts>
  <fonts count="6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i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4" fillId="0" borderId="0" applyFont="0" applyFill="0" applyBorder="0" applyAlignment="0" applyProtection="0"/>
    <xf numFmtId="0" fontId="37" fillId="0" borderId="0"/>
    <xf numFmtId="41" fontId="37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96">
    <xf numFmtId="0" fontId="0" fillId="0" borderId="0" xfId="0"/>
    <xf numFmtId="0" fontId="36" fillId="0" borderId="0" xfId="0" applyFont="1"/>
    <xf numFmtId="0" fontId="37" fillId="0" borderId="0" xfId="0" applyFont="1"/>
    <xf numFmtId="0" fontId="38" fillId="0" borderId="0" xfId="0" applyFont="1"/>
    <xf numFmtId="14" fontId="42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37" fillId="0" borderId="0" xfId="0" applyFont="1" applyBorder="1"/>
    <xf numFmtId="0" fontId="37" fillId="0" borderId="0" xfId="0" applyFont="1" applyFill="1" applyBorder="1"/>
    <xf numFmtId="14" fontId="42" fillId="0" borderId="0" xfId="0" applyNumberFormat="1" applyFont="1" applyBorder="1" applyAlignment="1">
      <alignment horizontal="center"/>
    </xf>
    <xf numFmtId="14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Border="1" applyAlignment="1">
      <alignment horizontal="center"/>
    </xf>
    <xf numFmtId="49" fontId="42" fillId="0" borderId="0" xfId="0" applyNumberFormat="1" applyFont="1" applyFill="1" applyBorder="1" applyAlignment="1">
      <alignment horizontal="left" vertical="center"/>
    </xf>
    <xf numFmtId="14" fontId="42" fillId="0" borderId="0" xfId="0" applyNumberFormat="1" applyFont="1" applyFill="1" applyBorder="1" applyAlignment="1">
      <alignment horizontal="left" vertical="center"/>
    </xf>
    <xf numFmtId="14" fontId="42" fillId="0" borderId="0" xfId="0" applyNumberFormat="1" applyFont="1" applyBorder="1" applyAlignment="1">
      <alignment horizontal="left" vertical="center"/>
    </xf>
    <xf numFmtId="4" fontId="43" fillId="0" borderId="0" xfId="0" applyNumberFormat="1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/>
    <xf numFmtId="4" fontId="41" fillId="0" borderId="0" xfId="1" applyNumberFormat="1" applyFont="1" applyBorder="1" applyAlignment="1">
      <alignment horizontal="right"/>
    </xf>
    <xf numFmtId="4" fontId="41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4" fontId="43" fillId="0" borderId="0" xfId="1" applyNumberFormat="1" applyFont="1" applyBorder="1" applyAlignment="1">
      <alignment horizontal="right"/>
    </xf>
    <xf numFmtId="3" fontId="41" fillId="0" borderId="0" xfId="1" applyNumberFormat="1" applyFont="1" applyBorder="1" applyAlignment="1">
      <alignment horizontal="right"/>
    </xf>
    <xf numFmtId="3" fontId="43" fillId="0" borderId="0" xfId="1" applyNumberFormat="1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6" fillId="0" borderId="0" xfId="0" applyFont="1" applyBorder="1" applyAlignment="1"/>
    <xf numFmtId="0" fontId="41" fillId="0" borderId="0" xfId="0" applyFont="1" applyBorder="1" applyAlignment="1"/>
    <xf numFmtId="0" fontId="37" fillId="0" borderId="0" xfId="0" applyFont="1" applyBorder="1" applyAlignment="1"/>
    <xf numFmtId="3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/>
    <xf numFmtId="0" fontId="41" fillId="0" borderId="0" xfId="0" applyFont="1" applyBorder="1" applyAlignment="1">
      <alignment vertical="top"/>
    </xf>
    <xf numFmtId="0" fontId="36" fillId="0" borderId="0" xfId="0" applyFont="1" applyFill="1" applyBorder="1" applyAlignment="1"/>
    <xf numFmtId="4" fontId="41" fillId="0" borderId="0" xfId="0" applyNumberFormat="1" applyFont="1" applyBorder="1" applyAlignment="1">
      <alignment horizontal="left"/>
    </xf>
    <xf numFmtId="167" fontId="41" fillId="0" borderId="0" xfId="0" applyNumberFormat="1" applyFont="1" applyBorder="1" applyAlignment="1">
      <alignment horizontal="right"/>
    </xf>
    <xf numFmtId="168" fontId="41" fillId="0" borderId="0" xfId="0" applyNumberFormat="1" applyFont="1" applyBorder="1" applyAlignment="1">
      <alignment horizontal="left"/>
    </xf>
    <xf numFmtId="168" fontId="41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/>
    <xf numFmtId="0" fontId="36" fillId="3" borderId="0" xfId="0" applyFont="1" applyFill="1" applyBorder="1" applyAlignment="1"/>
    <xf numFmtId="0" fontId="36" fillId="4" borderId="0" xfId="0" applyFont="1" applyFill="1" applyBorder="1" applyAlignment="1"/>
    <xf numFmtId="0" fontId="36" fillId="5" borderId="0" xfId="0" applyFont="1" applyFill="1" applyBorder="1" applyAlignment="1"/>
    <xf numFmtId="3" fontId="43" fillId="0" borderId="0" xfId="0" applyNumberFormat="1" applyFont="1" applyBorder="1" applyAlignment="1">
      <alignment horizontal="right"/>
    </xf>
    <xf numFmtId="3" fontId="43" fillId="0" borderId="0" xfId="1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/>
    <xf numFmtId="0" fontId="41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37" fillId="0" borderId="0" xfId="0" applyFont="1" applyFill="1" applyBorder="1" applyAlignment="1"/>
    <xf numFmtId="3" fontId="41" fillId="0" borderId="0" xfId="0" applyNumberFormat="1" applyFont="1" applyFill="1" applyBorder="1" applyAlignment="1"/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2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Fill="1" applyBorder="1"/>
    <xf numFmtId="165" fontId="42" fillId="0" borderId="0" xfId="0" applyNumberFormat="1" applyFont="1" applyFill="1" applyBorder="1" applyAlignment="1"/>
    <xf numFmtId="0" fontId="42" fillId="0" borderId="0" xfId="0" applyNumberFormat="1" applyFont="1" applyFill="1" applyBorder="1" applyAlignment="1"/>
    <xf numFmtId="3" fontId="42" fillId="0" borderId="0" xfId="0" applyNumberFormat="1" applyFont="1" applyFill="1" applyBorder="1" applyAlignment="1"/>
    <xf numFmtId="3" fontId="45" fillId="0" borderId="0" xfId="0" applyNumberFormat="1" applyFont="1" applyBorder="1" applyAlignment="1">
      <alignment horizontal="right"/>
    </xf>
    <xf numFmtId="0" fontId="45" fillId="0" borderId="0" xfId="0" applyFont="1" applyBorder="1"/>
    <xf numFmtId="3" fontId="45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0" fontId="38" fillId="0" borderId="0" xfId="0" applyFont="1" applyFill="1" applyAlignment="1">
      <alignment horizontal="center"/>
    </xf>
    <xf numFmtId="3" fontId="47" fillId="0" borderId="0" xfId="1" applyNumberFormat="1" applyFont="1" applyFill="1" applyBorder="1" applyAlignment="1">
      <alignment horizontal="right"/>
    </xf>
    <xf numFmtId="3" fontId="47" fillId="0" borderId="0" xfId="0" applyNumberFormat="1" applyFont="1" applyFill="1" applyBorder="1"/>
    <xf numFmtId="3" fontId="33" fillId="0" borderId="0" xfId="0" applyNumberFormat="1" applyFont="1" applyFill="1" applyBorder="1" applyAlignment="1">
      <alignment horizontal="right"/>
    </xf>
    <xf numFmtId="0" fontId="45" fillId="0" borderId="0" xfId="0" applyFont="1" applyFill="1" applyBorder="1"/>
    <xf numFmtId="0" fontId="38" fillId="0" borderId="0" xfId="0" applyFont="1" applyFill="1" applyBorder="1" applyAlignment="1">
      <alignment horizontal="left"/>
    </xf>
    <xf numFmtId="0" fontId="38" fillId="0" borderId="0" xfId="0" applyNumberFormat="1" applyFont="1" applyFill="1" applyBorder="1" applyAlignment="1"/>
    <xf numFmtId="0" fontId="42" fillId="0" borderId="0" xfId="0" applyNumberFormat="1" applyFont="1" applyFill="1" applyBorder="1" applyAlignment="1">
      <alignment horizontal="left"/>
    </xf>
    <xf numFmtId="169" fontId="42" fillId="0" borderId="0" xfId="0" applyNumberFormat="1" applyFont="1" applyFill="1" applyBorder="1" applyAlignment="1">
      <alignment horizontal="left"/>
    </xf>
    <xf numFmtId="3" fontId="45" fillId="0" borderId="0" xfId="0" applyNumberFormat="1" applyFont="1" applyFill="1" applyBorder="1"/>
    <xf numFmtId="3" fontId="38" fillId="0" borderId="0" xfId="0" applyNumberFormat="1" applyFont="1" applyAlignment="1">
      <alignment horizontal="right"/>
    </xf>
    <xf numFmtId="165" fontId="46" fillId="0" borderId="0" xfId="0" applyNumberFormat="1" applyFont="1" applyFill="1" applyBorder="1" applyAlignment="1"/>
    <xf numFmtId="0" fontId="39" fillId="0" borderId="0" xfId="0" applyFont="1"/>
    <xf numFmtId="0" fontId="33" fillId="0" borderId="0" xfId="0" applyNumberFormat="1" applyFont="1" applyFill="1" applyBorder="1" applyAlignment="1"/>
    <xf numFmtId="3" fontId="38" fillId="0" borderId="0" xfId="0" applyNumberFormat="1" applyFont="1" applyFill="1" applyBorder="1"/>
    <xf numFmtId="3" fontId="38" fillId="0" borderId="0" xfId="0" applyNumberFormat="1" applyFont="1" applyFill="1" applyAlignment="1">
      <alignment horizontal="center"/>
    </xf>
    <xf numFmtId="49" fontId="38" fillId="6" borderId="0" xfId="0" applyNumberFormat="1" applyFont="1" applyFill="1" applyBorder="1" applyAlignment="1"/>
    <xf numFmtId="14" fontId="42" fillId="6" borderId="0" xfId="0" applyNumberFormat="1" applyFont="1" applyFill="1" applyBorder="1" applyAlignment="1">
      <alignment horizontal="left"/>
    </xf>
    <xf numFmtId="0" fontId="42" fillId="6" borderId="0" xfId="0" applyFont="1" applyFill="1" applyBorder="1" applyAlignment="1">
      <alignment horizontal="left"/>
    </xf>
    <xf numFmtId="0" fontId="38" fillId="6" borderId="0" xfId="0" applyFont="1" applyFill="1" applyBorder="1" applyAlignment="1">
      <alignment horizontal="left"/>
    </xf>
    <xf numFmtId="3" fontId="33" fillId="0" borderId="0" xfId="0" applyNumberFormat="1" applyFont="1" applyBorder="1" applyAlignment="1">
      <alignment horizontal="right"/>
    </xf>
    <xf numFmtId="3" fontId="47" fillId="0" borderId="0" xfId="0" applyNumberFormat="1" applyFont="1" applyFill="1" applyBorder="1" applyAlignment="1">
      <alignment horizontal="right" wrapText="1"/>
    </xf>
    <xf numFmtId="3" fontId="47" fillId="0" borderId="0" xfId="0" applyNumberFormat="1" applyFont="1" applyFill="1" applyBorder="1" applyAlignment="1"/>
    <xf numFmtId="3" fontId="45" fillId="0" borderId="0" xfId="0" applyNumberFormat="1" applyFont="1" applyFill="1" applyBorder="1" applyAlignment="1"/>
    <xf numFmtId="3" fontId="45" fillId="0" borderId="0" xfId="0" applyNumberFormat="1" applyFont="1" applyAlignment="1">
      <alignment horizontal="right"/>
    </xf>
    <xf numFmtId="0" fontId="32" fillId="0" borderId="0" xfId="0" applyFont="1" applyBorder="1"/>
    <xf numFmtId="0" fontId="45" fillId="0" borderId="0" xfId="0" applyNumberFormat="1" applyFont="1" applyFill="1" applyBorder="1" applyAlignment="1"/>
    <xf numFmtId="0" fontId="32" fillId="0" borderId="0" xfId="0" applyFont="1"/>
    <xf numFmtId="0" fontId="32" fillId="0" borderId="0" xfId="0" applyFont="1" applyFill="1"/>
    <xf numFmtId="0" fontId="32" fillId="0" borderId="0" xfId="0" applyNumberFormat="1" applyFont="1"/>
    <xf numFmtId="0" fontId="49" fillId="0" borderId="0" xfId="4" applyFont="1"/>
    <xf numFmtId="3" fontId="32" fillId="0" borderId="0" xfId="0" applyNumberFormat="1" applyFont="1"/>
    <xf numFmtId="170" fontId="32" fillId="0" borderId="0" xfId="0" applyNumberFormat="1" applyFont="1"/>
    <xf numFmtId="0" fontId="47" fillId="0" borderId="0" xfId="0" applyFont="1"/>
    <xf numFmtId="0" fontId="38" fillId="5" borderId="0" xfId="0" applyFont="1" applyFill="1" applyBorder="1"/>
    <xf numFmtId="0" fontId="38" fillId="9" borderId="0" xfId="0" applyFont="1" applyFill="1" applyBorder="1"/>
    <xf numFmtId="169" fontId="42" fillId="9" borderId="0" xfId="0" applyNumberFormat="1" applyFont="1" applyFill="1" applyBorder="1" applyAlignment="1">
      <alignment horizontal="left"/>
    </xf>
    <xf numFmtId="0" fontId="38" fillId="9" borderId="0" xfId="0" applyNumberFormat="1" applyFont="1" applyFill="1" applyBorder="1" applyAlignment="1"/>
    <xf numFmtId="171" fontId="42" fillId="0" borderId="0" xfId="0" applyNumberFormat="1" applyFont="1" applyFill="1" applyBorder="1" applyAlignment="1">
      <alignment horizontal="center" vertical="center"/>
    </xf>
    <xf numFmtId="171" fontId="42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right" vertical="top"/>
    </xf>
    <xf numFmtId="168" fontId="32" fillId="0" borderId="0" xfId="0" applyNumberFormat="1" applyFont="1" applyBorder="1" applyAlignment="1"/>
    <xf numFmtId="168" fontId="33" fillId="0" borderId="0" xfId="0" applyNumberFormat="1" applyFont="1" applyBorder="1" applyAlignment="1">
      <alignment horizontal="right"/>
    </xf>
    <xf numFmtId="0" fontId="32" fillId="0" borderId="0" xfId="0" applyNumberFormat="1" applyFont="1" applyBorder="1" applyAlignment="1"/>
    <xf numFmtId="4" fontId="33" fillId="0" borderId="0" xfId="0" applyNumberFormat="1" applyFont="1" applyBorder="1" applyAlignment="1">
      <alignment horizontal="right"/>
    </xf>
    <xf numFmtId="166" fontId="33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left"/>
    </xf>
    <xf numFmtId="166" fontId="33" fillId="0" borderId="0" xfId="0" applyNumberFormat="1" applyFont="1" applyFill="1" applyBorder="1" applyAlignment="1">
      <alignment horizontal="left"/>
    </xf>
    <xf numFmtId="166" fontId="33" fillId="0" borderId="0" xfId="0" applyNumberFormat="1" applyFont="1" applyBorder="1" applyAlignment="1">
      <alignment horizontal="center"/>
    </xf>
    <xf numFmtId="0" fontId="50" fillId="0" borderId="0" xfId="0" applyFont="1"/>
    <xf numFmtId="0" fontId="51" fillId="0" borderId="0" xfId="0" applyFont="1"/>
    <xf numFmtId="0" fontId="31" fillId="0" borderId="0" xfId="0" applyNumberFormat="1" applyFont="1" applyBorder="1" applyAlignment="1"/>
    <xf numFmtId="0" fontId="45" fillId="0" borderId="0" xfId="0" applyNumberFormat="1" applyFont="1" applyBorder="1" applyAlignment="1"/>
    <xf numFmtId="3" fontId="33" fillId="0" borderId="0" xfId="0" applyNumberFormat="1" applyFont="1" applyAlignment="1">
      <alignment horizontal="right"/>
    </xf>
    <xf numFmtId="3" fontId="33" fillId="0" borderId="0" xfId="0" applyNumberFormat="1" applyFont="1" applyFill="1" applyBorder="1" applyAlignment="1"/>
    <xf numFmtId="0" fontId="31" fillId="0" borderId="0" xfId="0" applyNumberFormat="1" applyFont="1" applyFill="1" applyBorder="1" applyAlignment="1"/>
    <xf numFmtId="0" fontId="31" fillId="0" borderId="0" xfId="0" applyFont="1"/>
    <xf numFmtId="3" fontId="31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8" fillId="0" borderId="0" xfId="0" applyNumberFormat="1" applyFont="1" applyFill="1" applyBorder="1" applyAlignment="1"/>
    <xf numFmtId="0" fontId="31" fillId="6" borderId="0" xfId="0" applyNumberFormat="1" applyFont="1" applyFill="1" applyBorder="1" applyAlignment="1"/>
    <xf numFmtId="0" fontId="31" fillId="0" borderId="0" xfId="0" applyFont="1" applyBorder="1"/>
    <xf numFmtId="0" fontId="31" fillId="0" borderId="0" xfId="0" applyFont="1" applyFill="1" applyBorder="1"/>
    <xf numFmtId="0" fontId="31" fillId="0" borderId="0" xfId="0" applyFont="1" applyBorder="1" applyAlignment="1"/>
    <xf numFmtId="166" fontId="31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/>
    <xf numFmtId="3" fontId="31" fillId="0" borderId="0" xfId="0" applyNumberFormat="1" applyFont="1" applyFill="1" applyAlignment="1">
      <alignment horizontal="right"/>
    </xf>
    <xf numFmtId="3" fontId="31" fillId="0" borderId="0" xfId="0" applyNumberFormat="1" applyFont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33" fillId="0" borderId="0" xfId="1" applyNumberFormat="1" applyFont="1" applyFill="1" applyBorder="1" applyAlignment="1">
      <alignment horizontal="right"/>
    </xf>
    <xf numFmtId="0" fontId="33" fillId="2" borderId="0" xfId="0" applyNumberFormat="1" applyFont="1" applyFill="1" applyBorder="1" applyAlignment="1"/>
    <xf numFmtId="3" fontId="33" fillId="2" borderId="0" xfId="0" applyNumberFormat="1" applyFont="1" applyFill="1" applyBorder="1" applyAlignment="1"/>
    <xf numFmtId="3" fontId="33" fillId="2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/>
    <xf numFmtId="0" fontId="31" fillId="0" borderId="0" xfId="0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right"/>
    </xf>
    <xf numFmtId="3" fontId="38" fillId="0" borderId="0" xfId="0" applyNumberFormat="1" applyFont="1" applyBorder="1" applyAlignment="1">
      <alignment horizontal="right"/>
    </xf>
    <xf numFmtId="0" fontId="31" fillId="5" borderId="0" xfId="0" applyFont="1" applyFill="1" applyBorder="1"/>
    <xf numFmtId="166" fontId="31" fillId="5" borderId="0" xfId="0" applyNumberFormat="1" applyFont="1" applyFill="1" applyBorder="1" applyAlignment="1">
      <alignment horizontal="center"/>
    </xf>
    <xf numFmtId="166" fontId="31" fillId="5" borderId="0" xfId="0" applyNumberFormat="1" applyFont="1" applyFill="1" applyBorder="1"/>
    <xf numFmtId="14" fontId="42" fillId="5" borderId="0" xfId="0" applyNumberFormat="1" applyFont="1" applyFill="1" applyBorder="1" applyAlignment="1">
      <alignment horizontal="center"/>
    </xf>
    <xf numFmtId="3" fontId="38" fillId="5" borderId="0" xfId="0" applyNumberFormat="1" applyFont="1" applyFill="1" applyBorder="1"/>
    <xf numFmtId="3" fontId="31" fillId="5" borderId="0" xfId="0" applyNumberFormat="1" applyFont="1" applyFill="1" applyBorder="1"/>
    <xf numFmtId="0" fontId="31" fillId="5" borderId="0" xfId="0" applyFont="1" applyFill="1" applyBorder="1" applyAlignment="1">
      <alignment horizontal="right"/>
    </xf>
    <xf numFmtId="0" fontId="53" fillId="0" borderId="0" xfId="0" applyNumberFormat="1" applyFont="1" applyFill="1" applyBorder="1" applyAlignment="1"/>
    <xf numFmtId="3" fontId="53" fillId="0" borderId="0" xfId="0" applyNumberFormat="1" applyFont="1" applyFill="1" applyBorder="1" applyAlignment="1"/>
    <xf numFmtId="3" fontId="53" fillId="0" borderId="0" xfId="0" applyNumberFormat="1" applyFont="1" applyFill="1" applyBorder="1" applyAlignment="1">
      <alignment horizontal="right"/>
    </xf>
    <xf numFmtId="3" fontId="53" fillId="0" borderId="0" xfId="1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/>
    <xf numFmtId="0" fontId="55" fillId="0" borderId="0" xfId="0" applyNumberFormat="1" applyFont="1" applyFill="1" applyBorder="1" applyAlignment="1"/>
    <xf numFmtId="0" fontId="31" fillId="6" borderId="0" xfId="0" applyFont="1" applyFill="1" applyBorder="1" applyAlignment="1"/>
    <xf numFmtId="0" fontId="56" fillId="0" borderId="0" xfId="0" applyNumberFormat="1" applyFont="1" applyFill="1" applyBorder="1" applyAlignment="1"/>
    <xf numFmtId="0" fontId="31" fillId="0" borderId="0" xfId="0" applyFont="1" applyFill="1"/>
    <xf numFmtId="167" fontId="33" fillId="0" borderId="0" xfId="0" applyNumberFormat="1" applyFont="1" applyFill="1" applyBorder="1" applyAlignment="1"/>
    <xf numFmtId="3" fontId="57" fillId="0" borderId="0" xfId="0" applyNumberFormat="1" applyFont="1" applyFill="1" applyBorder="1" applyAlignment="1"/>
    <xf numFmtId="167" fontId="33" fillId="0" borderId="0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wrapText="1"/>
    </xf>
    <xf numFmtId="3" fontId="47" fillId="0" borderId="0" xfId="0" applyNumberFormat="1" applyFont="1" applyFill="1" applyBorder="1" applyAlignment="1">
      <alignment wrapText="1"/>
    </xf>
    <xf numFmtId="3" fontId="30" fillId="0" borderId="0" xfId="0" applyNumberFormat="1" applyFont="1" applyFill="1" applyBorder="1" applyAlignment="1"/>
    <xf numFmtId="3" fontId="45" fillId="0" borderId="0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left"/>
    </xf>
    <xf numFmtId="0" fontId="28" fillId="0" borderId="0" xfId="0" quotePrefix="1" applyNumberFormat="1" applyFont="1" applyFill="1" applyBorder="1" applyAlignment="1"/>
    <xf numFmtId="0" fontId="29" fillId="0" borderId="0" xfId="0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/>
    <xf numFmtId="3" fontId="29" fillId="0" borderId="0" xfId="0" applyNumberFormat="1" applyFont="1" applyFill="1" applyBorder="1"/>
    <xf numFmtId="0" fontId="28" fillId="0" borderId="0" xfId="0" applyNumberFormat="1" applyFont="1" applyFill="1" applyBorder="1" applyAlignment="1"/>
    <xf numFmtId="3" fontId="28" fillId="5" borderId="0" xfId="0" applyNumberFormat="1" applyFont="1" applyFill="1" applyBorder="1"/>
    <xf numFmtId="3" fontId="28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0" fontId="46" fillId="0" borderId="0" xfId="0" applyFont="1" applyBorder="1"/>
    <xf numFmtId="0" fontId="41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4" fontId="43" fillId="0" borderId="0" xfId="1" applyNumberFormat="1" applyFont="1" applyFill="1" applyBorder="1" applyAlignment="1">
      <alignment horizontal="right"/>
    </xf>
    <xf numFmtId="0" fontId="27" fillId="0" borderId="0" xfId="0" applyFont="1"/>
    <xf numFmtId="0" fontId="26" fillId="0" borderId="0" xfId="0" applyFont="1"/>
    <xf numFmtId="0" fontId="25" fillId="0" borderId="0" xfId="0" applyFont="1"/>
    <xf numFmtId="0" fontId="24" fillId="0" borderId="0" xfId="0" applyFont="1"/>
    <xf numFmtId="0" fontId="38" fillId="0" borderId="0" xfId="0" applyNumberFormat="1" applyFont="1" applyBorder="1" applyAlignment="1"/>
    <xf numFmtId="3" fontId="31" fillId="0" borderId="0" xfId="0" applyNumberFormat="1" applyFont="1" applyBorder="1" applyAlignment="1"/>
    <xf numFmtId="167" fontId="31" fillId="0" borderId="0" xfId="0" applyNumberFormat="1" applyFont="1" applyBorder="1" applyAlignment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Fill="1" applyBorder="1"/>
    <xf numFmtId="166" fontId="38" fillId="0" borderId="0" xfId="0" applyNumberFormat="1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/>
    <xf numFmtId="0" fontId="23" fillId="0" borderId="0" xfId="0" applyFont="1" applyFill="1" applyBorder="1"/>
    <xf numFmtId="0" fontId="23" fillId="9" borderId="0" xfId="0" applyFont="1" applyFill="1" applyBorder="1"/>
    <xf numFmtId="0" fontId="23" fillId="0" borderId="0" xfId="0" applyNumberFormat="1" applyFont="1" applyFill="1" applyBorder="1" applyAlignment="1">
      <alignment horizontal="left"/>
    </xf>
    <xf numFmtId="0" fontId="23" fillId="8" borderId="0" xfId="0" applyFont="1" applyFill="1" applyBorder="1"/>
    <xf numFmtId="0" fontId="23" fillId="5" borderId="0" xfId="0" applyFont="1" applyFill="1" applyBorder="1"/>
    <xf numFmtId="3" fontId="29" fillId="9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/>
    <xf numFmtId="169" fontId="23" fillId="0" borderId="0" xfId="0" applyNumberFormat="1" applyFont="1" applyFill="1" applyBorder="1" applyAlignment="1">
      <alignment horizontal="left"/>
    </xf>
    <xf numFmtId="0" fontId="42" fillId="8" borderId="0" xfId="4" applyFont="1" applyFill="1"/>
    <xf numFmtId="0" fontId="38" fillId="7" borderId="0" xfId="4" applyFont="1" applyFill="1" applyAlignment="1">
      <alignment horizontal="left"/>
    </xf>
    <xf numFmtId="0" fontId="38" fillId="0" borderId="0" xfId="4" applyFont="1" applyFill="1" applyAlignment="1">
      <alignment horizontal="center"/>
    </xf>
    <xf numFmtId="0" fontId="23" fillId="9" borderId="0" xfId="4" applyFont="1" applyFill="1" applyAlignment="1">
      <alignment horizontal="center"/>
    </xf>
    <xf numFmtId="3" fontId="23" fillId="0" borderId="0" xfId="0" applyNumberFormat="1" applyFont="1"/>
    <xf numFmtId="3" fontId="23" fillId="0" borderId="0" xfId="0" applyNumberFormat="1" applyFont="1" applyAlignment="1">
      <alignment horizontal="right"/>
    </xf>
    <xf numFmtId="0" fontId="28" fillId="0" borderId="0" xfId="0" applyNumberFormat="1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31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3" fontId="47" fillId="0" borderId="0" xfId="0" applyNumberFormat="1" applyFont="1" applyBorder="1" applyAlignment="1">
      <alignment horizontal="left"/>
    </xf>
    <xf numFmtId="3" fontId="33" fillId="0" borderId="0" xfId="0" applyNumberFormat="1" applyFont="1" applyFill="1" applyBorder="1" applyAlignment="1">
      <alignment horizontal="left"/>
    </xf>
    <xf numFmtId="3" fontId="45" fillId="0" borderId="0" xfId="0" applyNumberFormat="1" applyFont="1" applyBorder="1" applyAlignment="1">
      <alignment horizontal="left"/>
    </xf>
    <xf numFmtId="3" fontId="33" fillId="0" borderId="0" xfId="0" applyNumberFormat="1" applyFont="1" applyBorder="1" applyAlignment="1">
      <alignment horizontal="left"/>
    </xf>
    <xf numFmtId="3" fontId="47" fillId="0" borderId="0" xfId="0" applyNumberFormat="1" applyFont="1" applyBorder="1" applyAlignment="1">
      <alignment horizontal="left" wrapText="1"/>
    </xf>
    <xf numFmtId="3" fontId="31" fillId="5" borderId="0" xfId="0" applyNumberFormat="1" applyFont="1" applyFill="1" applyBorder="1" applyAlignment="1">
      <alignment horizontal="left"/>
    </xf>
    <xf numFmtId="0" fontId="22" fillId="0" borderId="0" xfId="0" quotePrefix="1" applyNumberFormat="1" applyFont="1" applyFill="1" applyBorder="1" applyAlignment="1"/>
    <xf numFmtId="0" fontId="21" fillId="0" borderId="0" xfId="0" applyFont="1"/>
    <xf numFmtId="3" fontId="45" fillId="5" borderId="0" xfId="0" applyNumberFormat="1" applyFont="1" applyFill="1" applyBorder="1"/>
    <xf numFmtId="3" fontId="38" fillId="0" borderId="0" xfId="0" applyNumberFormat="1" applyFont="1" applyFill="1"/>
    <xf numFmtId="3" fontId="38" fillId="0" borderId="0" xfId="0" applyNumberFormat="1" applyFont="1"/>
    <xf numFmtId="3" fontId="45" fillId="0" borderId="0" xfId="0" applyNumberFormat="1" applyFont="1" applyFill="1"/>
    <xf numFmtId="3" fontId="45" fillId="0" borderId="0" xfId="0" applyNumberFormat="1" applyFont="1"/>
    <xf numFmtId="0" fontId="38" fillId="0" borderId="0" xfId="0" applyNumberFormat="1" applyFont="1"/>
    <xf numFmtId="0" fontId="29" fillId="0" borderId="0" xfId="4" applyNumberFormat="1" applyFont="1"/>
    <xf numFmtId="0" fontId="38" fillId="0" borderId="0" xfId="0" applyNumberFormat="1" applyFont="1" applyFill="1"/>
    <xf numFmtId="0" fontId="32" fillId="0" borderId="0" xfId="0" applyNumberFormat="1" applyFont="1" applyFill="1"/>
    <xf numFmtId="0" fontId="22" fillId="0" borderId="0" xfId="0" applyNumberFormat="1" applyFont="1" applyFill="1"/>
    <xf numFmtId="0" fontId="45" fillId="0" borderId="0" xfId="0" applyNumberFormat="1" applyFont="1" applyFill="1"/>
    <xf numFmtId="0" fontId="21" fillId="0" borderId="0" xfId="0" applyNumberFormat="1" applyFont="1"/>
    <xf numFmtId="0" fontId="21" fillId="0" borderId="0" xfId="0" applyFont="1" applyAlignment="1">
      <alignment horizontal="center"/>
    </xf>
    <xf numFmtId="169" fontId="21" fillId="0" borderId="0" xfId="0" applyNumberFormat="1" applyFont="1" applyFill="1" applyBorder="1" applyAlignment="1">
      <alignment horizontal="left"/>
    </xf>
    <xf numFmtId="0" fontId="21" fillId="0" borderId="0" xfId="0" applyFont="1" applyBorder="1"/>
    <xf numFmtId="0" fontId="19" fillId="0" borderId="0" xfId="0" quotePrefix="1" applyNumberFormat="1" applyFont="1" applyFill="1" applyBorder="1" applyAlignment="1"/>
    <xf numFmtId="0" fontId="17" fillId="0" borderId="0" xfId="0" applyFont="1" applyFill="1" applyBorder="1"/>
    <xf numFmtId="0" fontId="17" fillId="0" borderId="0" xfId="0" applyNumberFormat="1" applyFont="1" applyFill="1" applyBorder="1" applyAlignment="1"/>
    <xf numFmtId="173" fontId="31" fillId="0" borderId="0" xfId="0" applyNumberFormat="1" applyFont="1" applyBorder="1" applyAlignment="1"/>
    <xf numFmtId="173" fontId="31" fillId="0" borderId="0" xfId="0" applyNumberFormat="1" applyFont="1" applyFill="1" applyBorder="1"/>
    <xf numFmtId="0" fontId="16" fillId="0" borderId="0" xfId="0" applyFont="1"/>
    <xf numFmtId="3" fontId="47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14" fillId="0" borderId="0" xfId="0" applyFont="1" applyFill="1" applyBorder="1"/>
    <xf numFmtId="0" fontId="18" fillId="0" borderId="0" xfId="0" applyFont="1" applyFill="1"/>
    <xf numFmtId="0" fontId="14" fillId="0" borderId="0" xfId="0" applyFont="1"/>
    <xf numFmtId="0" fontId="14" fillId="0" borderId="0" xfId="0" applyFont="1" applyFill="1"/>
    <xf numFmtId="0" fontId="13" fillId="0" borderId="0" xfId="0" applyNumberFormat="1" applyFont="1" applyFill="1" applyBorder="1" applyAlignment="1"/>
    <xf numFmtId="168" fontId="33" fillId="0" borderId="0" xfId="0" applyNumberFormat="1" applyFont="1" applyFill="1" applyBorder="1" applyAlignment="1">
      <alignment horizontal="right"/>
    </xf>
    <xf numFmtId="168" fontId="41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/>
    <xf numFmtId="0" fontId="56" fillId="0" borderId="0" xfId="0" applyNumberFormat="1" applyFont="1" applyFill="1" applyBorder="1" applyAlignment="1">
      <alignment horizontal="left"/>
    </xf>
    <xf numFmtId="0" fontId="61" fillId="0" borderId="0" xfId="0" applyNumberFormat="1" applyFont="1"/>
    <xf numFmtId="165" fontId="56" fillId="0" borderId="0" xfId="0" applyNumberFormat="1" applyFont="1" applyFill="1" applyBorder="1" applyAlignment="1">
      <alignment horizontal="left"/>
    </xf>
    <xf numFmtId="0" fontId="61" fillId="0" borderId="0" xfId="0" applyFont="1" applyBorder="1" applyAlignment="1"/>
    <xf numFmtId="0" fontId="11" fillId="0" borderId="0" xfId="0" applyFont="1" applyFill="1"/>
    <xf numFmtId="0" fontId="10" fillId="0" borderId="0" xfId="0" applyFont="1"/>
    <xf numFmtId="0" fontId="10" fillId="0" borderId="0" xfId="0" applyFont="1" applyBorder="1"/>
    <xf numFmtId="3" fontId="10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/>
    <xf numFmtId="0" fontId="10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Fill="1" applyBorder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/>
  </cellXfs>
  <cellStyles count="5">
    <cellStyle name="Comma" xfId="1" builtinId="3"/>
    <cellStyle name="Comma [0] 2" xfId="3"/>
    <cellStyle name="Hyperlink" xfId="4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8.xml"/><Relationship Id="rId10" Type="http://schemas.openxmlformats.org/officeDocument/2006/relationships/chartsheet" Target="chartsheets/sheet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Figure 1. Assets of Paper Currency Department </a:t>
            </a:r>
          </a:p>
          <a:p>
            <a:pPr>
              <a:defRPr sz="2400"/>
            </a:pPr>
            <a:r>
              <a:rPr lang="en-US" sz="2000"/>
              <a:t>(million rupees)</a:t>
            </a:r>
            <a:r>
              <a:rPr lang="en-US" sz="2400" baseline="0"/>
              <a:t> </a:t>
            </a:r>
            <a:endParaRPr lang="en-US" sz="1800"/>
          </a:p>
        </c:rich>
      </c:tx>
      <c:layout>
        <c:manualLayout>
          <c:xMode val="edge"/>
          <c:yMode val="edge"/>
          <c:x val="0.13953482737734707"/>
          <c:y val="1.0085728693898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906059819445651E-2"/>
          <c:y val="0.15153465877279712"/>
          <c:w val="0.85063240171901588"/>
          <c:h val="0.6355424255780433"/>
        </c:manualLayout>
      </c:layout>
      <c:areaChart>
        <c:grouping val="stacked"/>
        <c:varyColors val="0"/>
        <c:ser>
          <c:idx val="0"/>
          <c:order val="0"/>
          <c:tx>
            <c:v>Indian securities</c:v>
          </c:tx>
          <c:spPr>
            <a:solidFill>
              <a:srgbClr val="008000"/>
            </a:solidFill>
          </c:spP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data--monthly'!$C$62:$AGU$62</c:f>
              <c:numCache>
                <c:formatCode>#,##0</c:formatCode>
                <c:ptCount val="877"/>
                <c:pt idx="0">
                  <c:v>0</c:v>
                </c:pt>
                <c:pt idx="1">
                  <c:v>4000780</c:v>
                </c:pt>
                <c:pt idx="2">
                  <c:v>4348860</c:v>
                </c:pt>
                <c:pt idx="3">
                  <c:v>4348860</c:v>
                </c:pt>
                <c:pt idx="4">
                  <c:v>4348860</c:v>
                </c:pt>
                <c:pt idx="5">
                  <c:v>4348860</c:v>
                </c:pt>
                <c:pt idx="6">
                  <c:v>4348860</c:v>
                </c:pt>
                <c:pt idx="7">
                  <c:v>4348860</c:v>
                </c:pt>
                <c:pt idx="8">
                  <c:v>6848860</c:v>
                </c:pt>
                <c:pt idx="9">
                  <c:v>6848860</c:v>
                </c:pt>
                <c:pt idx="10">
                  <c:v>6848860</c:v>
                </c:pt>
                <c:pt idx="11">
                  <c:v>6848860</c:v>
                </c:pt>
                <c:pt idx="12">
                  <c:v>6848860</c:v>
                </c:pt>
                <c:pt idx="13">
                  <c:v>6724580</c:v>
                </c:pt>
                <c:pt idx="14">
                  <c:v>6724580</c:v>
                </c:pt>
                <c:pt idx="15">
                  <c:v>8824580</c:v>
                </c:pt>
                <c:pt idx="16">
                  <c:v>8905750</c:v>
                </c:pt>
                <c:pt idx="17">
                  <c:v>9544080</c:v>
                </c:pt>
                <c:pt idx="18">
                  <c:v>9544080</c:v>
                </c:pt>
                <c:pt idx="19">
                  <c:v>11044080</c:v>
                </c:pt>
                <c:pt idx="20">
                  <c:v>19215730</c:v>
                </c:pt>
                <c:pt idx="21">
                  <c:v>20077132</c:v>
                </c:pt>
                <c:pt idx="22">
                  <c:v>20065770</c:v>
                </c:pt>
                <c:pt idx="23">
                  <c:v>20065770</c:v>
                </c:pt>
                <c:pt idx="24">
                  <c:v>24872780</c:v>
                </c:pt>
                <c:pt idx="25">
                  <c:v>27016980</c:v>
                </c:pt>
                <c:pt idx="26">
                  <c:v>30395011</c:v>
                </c:pt>
                <c:pt idx="27">
                  <c:v>30395010</c:v>
                </c:pt>
                <c:pt idx="28">
                  <c:v>30395010</c:v>
                </c:pt>
                <c:pt idx="29">
                  <c:v>30395010</c:v>
                </c:pt>
                <c:pt idx="30">
                  <c:v>30395010</c:v>
                </c:pt>
                <c:pt idx="31">
                  <c:v>30395010</c:v>
                </c:pt>
                <c:pt idx="32">
                  <c:v>30395010</c:v>
                </c:pt>
                <c:pt idx="33">
                  <c:v>30395011</c:v>
                </c:pt>
                <c:pt idx="34">
                  <c:v>35745011</c:v>
                </c:pt>
                <c:pt idx="35">
                  <c:v>35745052</c:v>
                </c:pt>
                <c:pt idx="36">
                  <c:v>35745174</c:v>
                </c:pt>
                <c:pt idx="37">
                  <c:v>39801960</c:v>
                </c:pt>
                <c:pt idx="38">
                  <c:v>39801961</c:v>
                </c:pt>
                <c:pt idx="39">
                  <c:v>39801960</c:v>
                </c:pt>
                <c:pt idx="40">
                  <c:v>39801960</c:v>
                </c:pt>
                <c:pt idx="41">
                  <c:v>39801960</c:v>
                </c:pt>
                <c:pt idx="42">
                  <c:v>39802530</c:v>
                </c:pt>
                <c:pt idx="43">
                  <c:v>39802530</c:v>
                </c:pt>
                <c:pt idx="44">
                  <c:v>39802530</c:v>
                </c:pt>
                <c:pt idx="45">
                  <c:v>39802532</c:v>
                </c:pt>
                <c:pt idx="46">
                  <c:v>39802532</c:v>
                </c:pt>
                <c:pt idx="47">
                  <c:v>39802532</c:v>
                </c:pt>
                <c:pt idx="48">
                  <c:v>39802531.958333299</c:v>
                </c:pt>
                <c:pt idx="49">
                  <c:v>39802532</c:v>
                </c:pt>
                <c:pt idx="50">
                  <c:v>39802532</c:v>
                </c:pt>
                <c:pt idx="51">
                  <c:v>38955182</c:v>
                </c:pt>
                <c:pt idx="52">
                  <c:v>38837833</c:v>
                </c:pt>
                <c:pt idx="53">
                  <c:v>37132135</c:v>
                </c:pt>
                <c:pt idx="54">
                  <c:v>36462304</c:v>
                </c:pt>
                <c:pt idx="55">
                  <c:v>36429410</c:v>
                </c:pt>
                <c:pt idx="56">
                  <c:v>36429410</c:v>
                </c:pt>
                <c:pt idx="57">
                  <c:v>36429400</c:v>
                </c:pt>
                <c:pt idx="58">
                  <c:v>33659920</c:v>
                </c:pt>
                <c:pt idx="59">
                  <c:v>33607230</c:v>
                </c:pt>
                <c:pt idx="60">
                  <c:v>32520550</c:v>
                </c:pt>
                <c:pt idx="61">
                  <c:v>32520550</c:v>
                </c:pt>
                <c:pt idx="62">
                  <c:v>32520550</c:v>
                </c:pt>
                <c:pt idx="63">
                  <c:v>32520548</c:v>
                </c:pt>
                <c:pt idx="64">
                  <c:v>32520548</c:v>
                </c:pt>
                <c:pt idx="65">
                  <c:v>32520548</c:v>
                </c:pt>
                <c:pt idx="66">
                  <c:v>32520548</c:v>
                </c:pt>
                <c:pt idx="67">
                  <c:v>32520548</c:v>
                </c:pt>
                <c:pt idx="68">
                  <c:v>32520548</c:v>
                </c:pt>
                <c:pt idx="69">
                  <c:v>32520548</c:v>
                </c:pt>
                <c:pt idx="70">
                  <c:v>32520548</c:v>
                </c:pt>
                <c:pt idx="71">
                  <c:v>32520548</c:v>
                </c:pt>
                <c:pt idx="72">
                  <c:v>32520548</c:v>
                </c:pt>
                <c:pt idx="73">
                  <c:v>32520548</c:v>
                </c:pt>
                <c:pt idx="74">
                  <c:v>32520548</c:v>
                </c:pt>
                <c:pt idx="75">
                  <c:v>32564956</c:v>
                </c:pt>
                <c:pt idx="76">
                  <c:v>32564956</c:v>
                </c:pt>
                <c:pt idx="77">
                  <c:v>32564956</c:v>
                </c:pt>
                <c:pt idx="78">
                  <c:v>32564956</c:v>
                </c:pt>
                <c:pt idx="79">
                  <c:v>33010686</c:v>
                </c:pt>
                <c:pt idx="80">
                  <c:v>37280061</c:v>
                </c:pt>
                <c:pt idx="81">
                  <c:v>39173228</c:v>
                </c:pt>
                <c:pt idx="82">
                  <c:v>39173228</c:v>
                </c:pt>
                <c:pt idx="83">
                  <c:v>39173228</c:v>
                </c:pt>
                <c:pt idx="84">
                  <c:v>39130061</c:v>
                </c:pt>
                <c:pt idx="85">
                  <c:v>39130061</c:v>
                </c:pt>
                <c:pt idx="86">
                  <c:v>39551350</c:v>
                </c:pt>
                <c:pt idx="87">
                  <c:v>39761992</c:v>
                </c:pt>
                <c:pt idx="88">
                  <c:v>39972635</c:v>
                </c:pt>
                <c:pt idx="89">
                  <c:v>39972635</c:v>
                </c:pt>
                <c:pt idx="90">
                  <c:v>39972635</c:v>
                </c:pt>
                <c:pt idx="91">
                  <c:v>39972635</c:v>
                </c:pt>
                <c:pt idx="92">
                  <c:v>39972635</c:v>
                </c:pt>
                <c:pt idx="93">
                  <c:v>39972635</c:v>
                </c:pt>
                <c:pt idx="94">
                  <c:v>39418495</c:v>
                </c:pt>
                <c:pt idx="95">
                  <c:v>38290498</c:v>
                </c:pt>
                <c:pt idx="96">
                  <c:v>36033501</c:v>
                </c:pt>
                <c:pt idx="97">
                  <c:v>34775277</c:v>
                </c:pt>
                <c:pt idx="98">
                  <c:v>31255364</c:v>
                </c:pt>
                <c:pt idx="99">
                  <c:v>31255364</c:v>
                </c:pt>
                <c:pt idx="100">
                  <c:v>31255364</c:v>
                </c:pt>
                <c:pt idx="101">
                  <c:v>29453864</c:v>
                </c:pt>
                <c:pt idx="102">
                  <c:v>29453864</c:v>
                </c:pt>
                <c:pt idx="103">
                  <c:v>29453864</c:v>
                </c:pt>
                <c:pt idx="104">
                  <c:v>29850764</c:v>
                </c:pt>
                <c:pt idx="105">
                  <c:v>32272009</c:v>
                </c:pt>
                <c:pt idx="106">
                  <c:v>32272009</c:v>
                </c:pt>
                <c:pt idx="107">
                  <c:v>32272009</c:v>
                </c:pt>
                <c:pt idx="108">
                  <c:v>32272009</c:v>
                </c:pt>
                <c:pt idx="109">
                  <c:v>32272009</c:v>
                </c:pt>
                <c:pt idx="110">
                  <c:v>32272009</c:v>
                </c:pt>
                <c:pt idx="111">
                  <c:v>32272009</c:v>
                </c:pt>
                <c:pt idx="112">
                  <c:v>32272009</c:v>
                </c:pt>
                <c:pt idx="113">
                  <c:v>32857357</c:v>
                </c:pt>
                <c:pt idx="114">
                  <c:v>32857357</c:v>
                </c:pt>
                <c:pt idx="115">
                  <c:v>32857357</c:v>
                </c:pt>
                <c:pt idx="116">
                  <c:v>32857357</c:v>
                </c:pt>
                <c:pt idx="117">
                  <c:v>32857357</c:v>
                </c:pt>
                <c:pt idx="118">
                  <c:v>59126757</c:v>
                </c:pt>
                <c:pt idx="119">
                  <c:v>59116757</c:v>
                </c:pt>
                <c:pt idx="120">
                  <c:v>59093757</c:v>
                </c:pt>
                <c:pt idx="121">
                  <c:v>59093757</c:v>
                </c:pt>
                <c:pt idx="122">
                  <c:v>57655628</c:v>
                </c:pt>
                <c:pt idx="123">
                  <c:v>57655628</c:v>
                </c:pt>
                <c:pt idx="124">
                  <c:v>57655628</c:v>
                </c:pt>
                <c:pt idx="125">
                  <c:v>57655628</c:v>
                </c:pt>
                <c:pt idx="126">
                  <c:v>57655628</c:v>
                </c:pt>
                <c:pt idx="127">
                  <c:v>57630628</c:v>
                </c:pt>
                <c:pt idx="128">
                  <c:v>57630628</c:v>
                </c:pt>
                <c:pt idx="129">
                  <c:v>56939528</c:v>
                </c:pt>
                <c:pt idx="130">
                  <c:v>56939528</c:v>
                </c:pt>
                <c:pt idx="131">
                  <c:v>56939528</c:v>
                </c:pt>
                <c:pt idx="132">
                  <c:v>56939528</c:v>
                </c:pt>
                <c:pt idx="133">
                  <c:v>56939528</c:v>
                </c:pt>
                <c:pt idx="134">
                  <c:v>56939528</c:v>
                </c:pt>
                <c:pt idx="135">
                  <c:v>56939530</c:v>
                </c:pt>
                <c:pt idx="136">
                  <c:v>56939530</c:v>
                </c:pt>
                <c:pt idx="137">
                  <c:v>56939540</c:v>
                </c:pt>
                <c:pt idx="138">
                  <c:v>56939530</c:v>
                </c:pt>
                <c:pt idx="139">
                  <c:v>56939530</c:v>
                </c:pt>
                <c:pt idx="140">
                  <c:v>56939530</c:v>
                </c:pt>
                <c:pt idx="141">
                  <c:v>56939530</c:v>
                </c:pt>
                <c:pt idx="142">
                  <c:v>56939530</c:v>
                </c:pt>
                <c:pt idx="143">
                  <c:v>56939530</c:v>
                </c:pt>
                <c:pt idx="144">
                  <c:v>56939530</c:v>
                </c:pt>
                <c:pt idx="145">
                  <c:v>56939520</c:v>
                </c:pt>
                <c:pt idx="146">
                  <c:v>56939520</c:v>
                </c:pt>
                <c:pt idx="147">
                  <c:v>56939530</c:v>
                </c:pt>
                <c:pt idx="148">
                  <c:v>56939530</c:v>
                </c:pt>
                <c:pt idx="149">
                  <c:v>56939530</c:v>
                </c:pt>
                <c:pt idx="150">
                  <c:v>56939540</c:v>
                </c:pt>
                <c:pt idx="151">
                  <c:v>56939530</c:v>
                </c:pt>
                <c:pt idx="152">
                  <c:v>56939530</c:v>
                </c:pt>
                <c:pt idx="153">
                  <c:v>56939528</c:v>
                </c:pt>
                <c:pt idx="154">
                  <c:v>56939528</c:v>
                </c:pt>
                <c:pt idx="155">
                  <c:v>56939528</c:v>
                </c:pt>
                <c:pt idx="156">
                  <c:v>56939528</c:v>
                </c:pt>
                <c:pt idx="157">
                  <c:v>56939528</c:v>
                </c:pt>
                <c:pt idx="158">
                  <c:v>56939528</c:v>
                </c:pt>
                <c:pt idx="159">
                  <c:v>56939528</c:v>
                </c:pt>
                <c:pt idx="160">
                  <c:v>56939528</c:v>
                </c:pt>
                <c:pt idx="161">
                  <c:v>56939528</c:v>
                </c:pt>
                <c:pt idx="162">
                  <c:v>56939528</c:v>
                </c:pt>
                <c:pt idx="163">
                  <c:v>56939528</c:v>
                </c:pt>
                <c:pt idx="164">
                  <c:v>56939528</c:v>
                </c:pt>
                <c:pt idx="165">
                  <c:v>56939528</c:v>
                </c:pt>
                <c:pt idx="166">
                  <c:v>56939528</c:v>
                </c:pt>
                <c:pt idx="167">
                  <c:v>56939528</c:v>
                </c:pt>
                <c:pt idx="168">
                  <c:v>56939528</c:v>
                </c:pt>
                <c:pt idx="169">
                  <c:v>56939528</c:v>
                </c:pt>
                <c:pt idx="170">
                  <c:v>56939528</c:v>
                </c:pt>
                <c:pt idx="171">
                  <c:v>56939530</c:v>
                </c:pt>
                <c:pt idx="172">
                  <c:v>56939530</c:v>
                </c:pt>
                <c:pt idx="173">
                  <c:v>56939530</c:v>
                </c:pt>
                <c:pt idx="174">
                  <c:v>56939530</c:v>
                </c:pt>
                <c:pt idx="175">
                  <c:v>56939530</c:v>
                </c:pt>
                <c:pt idx="176">
                  <c:v>56939530</c:v>
                </c:pt>
                <c:pt idx="177">
                  <c:v>58009778</c:v>
                </c:pt>
                <c:pt idx="178">
                  <c:v>59980903</c:v>
                </c:pt>
                <c:pt idx="179">
                  <c:v>59980903</c:v>
                </c:pt>
                <c:pt idx="180">
                  <c:v>59980903</c:v>
                </c:pt>
                <c:pt idx="181">
                  <c:v>59080903</c:v>
                </c:pt>
                <c:pt idx="182">
                  <c:v>59980903</c:v>
                </c:pt>
                <c:pt idx="183">
                  <c:v>56932446</c:v>
                </c:pt>
                <c:pt idx="184">
                  <c:v>56932466</c:v>
                </c:pt>
                <c:pt idx="185">
                  <c:v>56932466</c:v>
                </c:pt>
                <c:pt idx="186">
                  <c:v>59932516</c:v>
                </c:pt>
                <c:pt idx="187">
                  <c:v>56932466</c:v>
                </c:pt>
                <c:pt idx="188">
                  <c:v>56932466</c:v>
                </c:pt>
                <c:pt idx="189">
                  <c:v>56932466</c:v>
                </c:pt>
                <c:pt idx="190">
                  <c:v>56932465</c:v>
                </c:pt>
                <c:pt idx="191">
                  <c:v>56932466</c:v>
                </c:pt>
                <c:pt idx="192">
                  <c:v>56932466</c:v>
                </c:pt>
                <c:pt idx="193">
                  <c:v>56932466</c:v>
                </c:pt>
                <c:pt idx="194">
                  <c:v>56932465</c:v>
                </c:pt>
                <c:pt idx="195">
                  <c:v>56932466</c:v>
                </c:pt>
                <c:pt idx="196">
                  <c:v>56932466</c:v>
                </c:pt>
                <c:pt idx="197">
                  <c:v>56932466</c:v>
                </c:pt>
                <c:pt idx="198">
                  <c:v>59386492</c:v>
                </c:pt>
                <c:pt idx="199">
                  <c:v>59977406</c:v>
                </c:pt>
                <c:pt idx="200">
                  <c:v>59977406</c:v>
                </c:pt>
                <c:pt idx="201">
                  <c:v>59977406</c:v>
                </c:pt>
                <c:pt idx="202">
                  <c:v>59946170</c:v>
                </c:pt>
                <c:pt idx="203">
                  <c:v>59972421</c:v>
                </c:pt>
                <c:pt idx="204">
                  <c:v>59991175</c:v>
                </c:pt>
                <c:pt idx="205">
                  <c:v>59639187</c:v>
                </c:pt>
                <c:pt idx="206">
                  <c:v>59173156</c:v>
                </c:pt>
                <c:pt idx="207">
                  <c:v>59985063</c:v>
                </c:pt>
                <c:pt idx="208">
                  <c:v>59997260</c:v>
                </c:pt>
                <c:pt idx="209">
                  <c:v>59997256</c:v>
                </c:pt>
                <c:pt idx="210">
                  <c:v>59994956</c:v>
                </c:pt>
                <c:pt idx="211">
                  <c:v>59997256</c:v>
                </c:pt>
                <c:pt idx="212">
                  <c:v>59997256</c:v>
                </c:pt>
                <c:pt idx="213">
                  <c:v>59997260</c:v>
                </c:pt>
                <c:pt idx="214">
                  <c:v>59997260</c:v>
                </c:pt>
                <c:pt idx="215">
                  <c:v>59987450</c:v>
                </c:pt>
                <c:pt idx="216">
                  <c:v>59970750</c:v>
                </c:pt>
                <c:pt idx="217">
                  <c:v>59970750</c:v>
                </c:pt>
                <c:pt idx="218">
                  <c:v>59970750</c:v>
                </c:pt>
                <c:pt idx="219">
                  <c:v>59970747</c:v>
                </c:pt>
                <c:pt idx="220">
                  <c:v>59970747</c:v>
                </c:pt>
                <c:pt idx="221">
                  <c:v>59970747</c:v>
                </c:pt>
                <c:pt idx="222">
                  <c:v>59970747</c:v>
                </c:pt>
                <c:pt idx="223">
                  <c:v>59970747</c:v>
                </c:pt>
                <c:pt idx="224">
                  <c:v>59970750</c:v>
                </c:pt>
                <c:pt idx="225">
                  <c:v>59970750</c:v>
                </c:pt>
                <c:pt idx="226">
                  <c:v>59970750</c:v>
                </c:pt>
                <c:pt idx="227">
                  <c:v>59970750</c:v>
                </c:pt>
                <c:pt idx="228">
                  <c:v>59924184</c:v>
                </c:pt>
                <c:pt idx="229">
                  <c:v>59924184</c:v>
                </c:pt>
                <c:pt idx="230">
                  <c:v>59924183</c:v>
                </c:pt>
                <c:pt idx="231">
                  <c:v>59924274</c:v>
                </c:pt>
                <c:pt idx="232">
                  <c:v>58923314</c:v>
                </c:pt>
                <c:pt idx="233">
                  <c:v>53724184</c:v>
                </c:pt>
                <c:pt idx="234">
                  <c:v>59924184</c:v>
                </c:pt>
                <c:pt idx="235">
                  <c:v>59993184</c:v>
                </c:pt>
                <c:pt idx="236">
                  <c:v>59924184</c:v>
                </c:pt>
                <c:pt idx="237">
                  <c:v>59999966</c:v>
                </c:pt>
                <c:pt idx="238">
                  <c:v>59999966</c:v>
                </c:pt>
                <c:pt idx="239">
                  <c:v>59999966</c:v>
                </c:pt>
                <c:pt idx="240">
                  <c:v>59999966</c:v>
                </c:pt>
                <c:pt idx="241">
                  <c:v>59999966</c:v>
                </c:pt>
                <c:pt idx="242">
                  <c:v>59999966</c:v>
                </c:pt>
                <c:pt idx="243">
                  <c:v>59999966</c:v>
                </c:pt>
                <c:pt idx="244">
                  <c:v>59999966</c:v>
                </c:pt>
                <c:pt idx="245">
                  <c:v>59999966</c:v>
                </c:pt>
                <c:pt idx="246">
                  <c:v>59999966</c:v>
                </c:pt>
                <c:pt idx="247">
                  <c:v>59999966</c:v>
                </c:pt>
                <c:pt idx="248">
                  <c:v>59999966</c:v>
                </c:pt>
                <c:pt idx="249">
                  <c:v>59999966</c:v>
                </c:pt>
                <c:pt idx="250">
                  <c:v>59999966</c:v>
                </c:pt>
                <c:pt idx="251">
                  <c:v>59999966</c:v>
                </c:pt>
                <c:pt idx="252">
                  <c:v>59999966</c:v>
                </c:pt>
                <c:pt idx="253">
                  <c:v>59999966</c:v>
                </c:pt>
                <c:pt idx="254">
                  <c:v>59999966</c:v>
                </c:pt>
                <c:pt idx="255">
                  <c:v>59999966</c:v>
                </c:pt>
                <c:pt idx="256">
                  <c:v>59999966</c:v>
                </c:pt>
                <c:pt idx="257">
                  <c:v>59999966</c:v>
                </c:pt>
                <c:pt idx="258">
                  <c:v>59999966</c:v>
                </c:pt>
                <c:pt idx="259">
                  <c:v>59999966</c:v>
                </c:pt>
                <c:pt idx="260">
                  <c:v>59599966</c:v>
                </c:pt>
                <c:pt idx="261">
                  <c:v>59999966</c:v>
                </c:pt>
                <c:pt idx="262">
                  <c:v>59999966</c:v>
                </c:pt>
                <c:pt idx="263">
                  <c:v>60000000</c:v>
                </c:pt>
                <c:pt idx="264">
                  <c:v>60000000</c:v>
                </c:pt>
                <c:pt idx="265">
                  <c:v>60000000</c:v>
                </c:pt>
                <c:pt idx="266">
                  <c:v>60000000</c:v>
                </c:pt>
                <c:pt idx="267">
                  <c:v>60000000</c:v>
                </c:pt>
                <c:pt idx="268">
                  <c:v>60000000</c:v>
                </c:pt>
                <c:pt idx="269">
                  <c:v>60000000</c:v>
                </c:pt>
                <c:pt idx="270">
                  <c:v>60000000</c:v>
                </c:pt>
                <c:pt idx="271">
                  <c:v>60000000</c:v>
                </c:pt>
                <c:pt idx="272">
                  <c:v>60000000</c:v>
                </c:pt>
                <c:pt idx="273">
                  <c:v>58998750</c:v>
                </c:pt>
                <c:pt idx="274">
                  <c:v>59996750</c:v>
                </c:pt>
                <c:pt idx="275">
                  <c:v>59998750</c:v>
                </c:pt>
                <c:pt idx="276">
                  <c:v>59997500</c:v>
                </c:pt>
                <c:pt idx="277">
                  <c:v>59997500</c:v>
                </c:pt>
                <c:pt idx="278">
                  <c:v>59997500</c:v>
                </c:pt>
                <c:pt idx="279">
                  <c:v>59997500</c:v>
                </c:pt>
                <c:pt idx="280">
                  <c:v>59997500</c:v>
                </c:pt>
                <c:pt idx="281">
                  <c:v>59997500</c:v>
                </c:pt>
                <c:pt idx="282">
                  <c:v>59997500</c:v>
                </c:pt>
                <c:pt idx="283">
                  <c:v>59996250</c:v>
                </c:pt>
                <c:pt idx="284">
                  <c:v>59996250</c:v>
                </c:pt>
                <c:pt idx="285">
                  <c:v>59996250</c:v>
                </c:pt>
                <c:pt idx="286">
                  <c:v>59996250</c:v>
                </c:pt>
                <c:pt idx="287">
                  <c:v>59996250</c:v>
                </c:pt>
                <c:pt idx="288">
                  <c:v>59635000</c:v>
                </c:pt>
                <c:pt idx="289">
                  <c:v>59995000</c:v>
                </c:pt>
                <c:pt idx="290">
                  <c:v>59995000</c:v>
                </c:pt>
                <c:pt idx="291">
                  <c:v>59995000</c:v>
                </c:pt>
                <c:pt idx="292">
                  <c:v>59995000</c:v>
                </c:pt>
                <c:pt idx="293">
                  <c:v>59995000</c:v>
                </c:pt>
                <c:pt idx="294">
                  <c:v>59993750</c:v>
                </c:pt>
                <c:pt idx="295">
                  <c:v>59993750</c:v>
                </c:pt>
                <c:pt idx="296">
                  <c:v>59993750</c:v>
                </c:pt>
                <c:pt idx="297">
                  <c:v>59993750</c:v>
                </c:pt>
                <c:pt idx="298">
                  <c:v>59993750</c:v>
                </c:pt>
                <c:pt idx="299">
                  <c:v>59993750</c:v>
                </c:pt>
                <c:pt idx="300">
                  <c:v>59992500</c:v>
                </c:pt>
                <c:pt idx="301">
                  <c:v>59992500</c:v>
                </c:pt>
                <c:pt idx="302">
                  <c:v>59992500</c:v>
                </c:pt>
                <c:pt idx="303">
                  <c:v>59992500</c:v>
                </c:pt>
                <c:pt idx="304">
                  <c:v>59992500</c:v>
                </c:pt>
                <c:pt idx="305">
                  <c:v>59992500</c:v>
                </c:pt>
                <c:pt idx="306">
                  <c:v>59991250</c:v>
                </c:pt>
                <c:pt idx="307">
                  <c:v>59991250</c:v>
                </c:pt>
                <c:pt idx="308">
                  <c:v>59991250</c:v>
                </c:pt>
                <c:pt idx="309">
                  <c:v>59991250</c:v>
                </c:pt>
                <c:pt idx="310">
                  <c:v>59991250</c:v>
                </c:pt>
                <c:pt idx="311">
                  <c:v>59991250</c:v>
                </c:pt>
                <c:pt idx="312">
                  <c:v>59990029</c:v>
                </c:pt>
                <c:pt idx="313">
                  <c:v>59990029</c:v>
                </c:pt>
                <c:pt idx="314">
                  <c:v>59990029</c:v>
                </c:pt>
                <c:pt idx="315">
                  <c:v>59490029</c:v>
                </c:pt>
                <c:pt idx="316">
                  <c:v>59490029</c:v>
                </c:pt>
                <c:pt idx="317">
                  <c:v>59490029</c:v>
                </c:pt>
                <c:pt idx="318">
                  <c:v>59490029</c:v>
                </c:pt>
                <c:pt idx="319">
                  <c:v>59490029</c:v>
                </c:pt>
                <c:pt idx="320">
                  <c:v>59490029</c:v>
                </c:pt>
                <c:pt idx="321">
                  <c:v>59490029</c:v>
                </c:pt>
                <c:pt idx="322">
                  <c:v>59490029</c:v>
                </c:pt>
                <c:pt idx="323">
                  <c:v>59490029</c:v>
                </c:pt>
                <c:pt idx="324">
                  <c:v>59820029</c:v>
                </c:pt>
                <c:pt idx="325">
                  <c:v>59820029</c:v>
                </c:pt>
                <c:pt idx="326">
                  <c:v>59620029</c:v>
                </c:pt>
                <c:pt idx="327">
                  <c:v>59820029</c:v>
                </c:pt>
                <c:pt idx="328">
                  <c:v>59820029</c:v>
                </c:pt>
                <c:pt idx="329">
                  <c:v>59999980</c:v>
                </c:pt>
                <c:pt idx="330">
                  <c:v>59999980</c:v>
                </c:pt>
                <c:pt idx="331">
                  <c:v>59999981</c:v>
                </c:pt>
                <c:pt idx="332">
                  <c:v>59999980</c:v>
                </c:pt>
                <c:pt idx="333">
                  <c:v>59999980</c:v>
                </c:pt>
                <c:pt idx="334">
                  <c:v>59999980</c:v>
                </c:pt>
                <c:pt idx="335">
                  <c:v>59999980</c:v>
                </c:pt>
                <c:pt idx="336">
                  <c:v>59999980</c:v>
                </c:pt>
                <c:pt idx="337">
                  <c:v>59999980</c:v>
                </c:pt>
                <c:pt idx="338">
                  <c:v>59999980</c:v>
                </c:pt>
                <c:pt idx="339">
                  <c:v>59999980</c:v>
                </c:pt>
                <c:pt idx="340">
                  <c:v>59999981</c:v>
                </c:pt>
                <c:pt idx="341">
                  <c:v>59999980</c:v>
                </c:pt>
                <c:pt idx="342">
                  <c:v>59999980</c:v>
                </c:pt>
                <c:pt idx="343">
                  <c:v>59999980</c:v>
                </c:pt>
                <c:pt idx="344">
                  <c:v>59999980</c:v>
                </c:pt>
                <c:pt idx="345">
                  <c:v>59999980</c:v>
                </c:pt>
                <c:pt idx="346">
                  <c:v>62202280</c:v>
                </c:pt>
                <c:pt idx="347">
                  <c:v>68625830</c:v>
                </c:pt>
                <c:pt idx="348">
                  <c:v>69999960</c:v>
                </c:pt>
                <c:pt idx="349">
                  <c:v>69999960</c:v>
                </c:pt>
                <c:pt idx="350">
                  <c:v>69999960</c:v>
                </c:pt>
                <c:pt idx="351">
                  <c:v>69999960</c:v>
                </c:pt>
                <c:pt idx="352">
                  <c:v>69999960</c:v>
                </c:pt>
                <c:pt idx="353">
                  <c:v>69999960</c:v>
                </c:pt>
                <c:pt idx="354">
                  <c:v>69999960</c:v>
                </c:pt>
                <c:pt idx="355">
                  <c:v>69999960</c:v>
                </c:pt>
                <c:pt idx="356">
                  <c:v>69999960</c:v>
                </c:pt>
                <c:pt idx="357">
                  <c:v>69999958</c:v>
                </c:pt>
                <c:pt idx="358">
                  <c:v>69999959</c:v>
                </c:pt>
                <c:pt idx="359">
                  <c:v>72671646</c:v>
                </c:pt>
                <c:pt idx="360">
                  <c:v>80000000</c:v>
                </c:pt>
                <c:pt idx="361">
                  <c:v>80000000</c:v>
                </c:pt>
                <c:pt idx="362">
                  <c:v>80000000</c:v>
                </c:pt>
                <c:pt idx="363">
                  <c:v>80000000</c:v>
                </c:pt>
                <c:pt idx="364">
                  <c:v>80000000</c:v>
                </c:pt>
                <c:pt idx="365">
                  <c:v>80000000</c:v>
                </c:pt>
                <c:pt idx="366">
                  <c:v>80000000</c:v>
                </c:pt>
                <c:pt idx="367">
                  <c:v>80000000</c:v>
                </c:pt>
                <c:pt idx="368">
                  <c:v>80000000</c:v>
                </c:pt>
                <c:pt idx="369">
                  <c:v>80000000</c:v>
                </c:pt>
                <c:pt idx="370">
                  <c:v>80000000</c:v>
                </c:pt>
                <c:pt idx="371">
                  <c:v>80000000</c:v>
                </c:pt>
                <c:pt idx="372">
                  <c:v>80000000</c:v>
                </c:pt>
                <c:pt idx="373">
                  <c:v>80000000</c:v>
                </c:pt>
                <c:pt idx="374">
                  <c:v>80000000</c:v>
                </c:pt>
                <c:pt idx="375">
                  <c:v>80000000</c:v>
                </c:pt>
                <c:pt idx="376">
                  <c:v>80000000</c:v>
                </c:pt>
                <c:pt idx="377">
                  <c:v>80000000</c:v>
                </c:pt>
                <c:pt idx="378">
                  <c:v>80000000</c:v>
                </c:pt>
                <c:pt idx="379">
                  <c:v>80000000</c:v>
                </c:pt>
                <c:pt idx="380">
                  <c:v>80000000</c:v>
                </c:pt>
                <c:pt idx="381">
                  <c:v>80000000</c:v>
                </c:pt>
                <c:pt idx="382">
                  <c:v>80000000</c:v>
                </c:pt>
                <c:pt idx="383">
                  <c:v>80000000</c:v>
                </c:pt>
                <c:pt idx="384">
                  <c:v>80000000</c:v>
                </c:pt>
                <c:pt idx="385">
                  <c:v>80000000</c:v>
                </c:pt>
                <c:pt idx="386">
                  <c:v>80000000</c:v>
                </c:pt>
                <c:pt idx="387">
                  <c:v>80000000</c:v>
                </c:pt>
                <c:pt idx="388">
                  <c:v>80000000</c:v>
                </c:pt>
                <c:pt idx="389">
                  <c:v>80000000</c:v>
                </c:pt>
                <c:pt idx="390">
                  <c:v>80000000</c:v>
                </c:pt>
                <c:pt idx="391">
                  <c:v>80000000</c:v>
                </c:pt>
                <c:pt idx="392">
                  <c:v>80000000</c:v>
                </c:pt>
                <c:pt idx="393">
                  <c:v>80000000</c:v>
                </c:pt>
                <c:pt idx="394">
                  <c:v>80000000</c:v>
                </c:pt>
                <c:pt idx="395">
                  <c:v>80000000</c:v>
                </c:pt>
                <c:pt idx="396">
                  <c:v>80000000</c:v>
                </c:pt>
                <c:pt idx="397">
                  <c:v>80000000</c:v>
                </c:pt>
                <c:pt idx="398">
                  <c:v>80000000</c:v>
                </c:pt>
                <c:pt idx="399">
                  <c:v>80000000</c:v>
                </c:pt>
                <c:pt idx="400">
                  <c:v>80000000</c:v>
                </c:pt>
                <c:pt idx="401">
                  <c:v>80000000</c:v>
                </c:pt>
                <c:pt idx="402">
                  <c:v>80000000</c:v>
                </c:pt>
                <c:pt idx="403">
                  <c:v>80000000</c:v>
                </c:pt>
                <c:pt idx="404">
                  <c:v>80000000</c:v>
                </c:pt>
                <c:pt idx="405">
                  <c:v>80000000</c:v>
                </c:pt>
                <c:pt idx="406">
                  <c:v>80000000</c:v>
                </c:pt>
                <c:pt idx="407">
                  <c:v>80000000</c:v>
                </c:pt>
                <c:pt idx="408">
                  <c:v>80000000</c:v>
                </c:pt>
                <c:pt idx="409">
                  <c:v>80000000</c:v>
                </c:pt>
                <c:pt idx="410">
                  <c:v>80000000</c:v>
                </c:pt>
                <c:pt idx="411">
                  <c:v>80000000</c:v>
                </c:pt>
                <c:pt idx="412">
                  <c:v>80000000</c:v>
                </c:pt>
                <c:pt idx="413">
                  <c:v>80000000</c:v>
                </c:pt>
                <c:pt idx="414">
                  <c:v>80000000</c:v>
                </c:pt>
                <c:pt idx="415">
                  <c:v>80000000</c:v>
                </c:pt>
                <c:pt idx="416">
                  <c:v>80000000</c:v>
                </c:pt>
                <c:pt idx="417">
                  <c:v>99999946</c:v>
                </c:pt>
                <c:pt idx="418">
                  <c:v>99999946</c:v>
                </c:pt>
                <c:pt idx="419">
                  <c:v>99999946</c:v>
                </c:pt>
                <c:pt idx="420">
                  <c:v>99999946</c:v>
                </c:pt>
                <c:pt idx="421">
                  <c:v>99999946</c:v>
                </c:pt>
                <c:pt idx="422">
                  <c:v>99999946</c:v>
                </c:pt>
                <c:pt idx="423">
                  <c:v>99999946</c:v>
                </c:pt>
                <c:pt idx="424">
                  <c:v>99999946</c:v>
                </c:pt>
                <c:pt idx="425">
                  <c:v>99999946</c:v>
                </c:pt>
                <c:pt idx="426">
                  <c:v>99999946</c:v>
                </c:pt>
                <c:pt idx="427">
                  <c:v>99999946</c:v>
                </c:pt>
                <c:pt idx="428">
                  <c:v>99999946</c:v>
                </c:pt>
                <c:pt idx="429">
                  <c:v>99999946</c:v>
                </c:pt>
                <c:pt idx="430">
                  <c:v>99999946</c:v>
                </c:pt>
                <c:pt idx="431">
                  <c:v>99999946</c:v>
                </c:pt>
                <c:pt idx="432">
                  <c:v>99999946</c:v>
                </c:pt>
                <c:pt idx="433">
                  <c:v>99999946</c:v>
                </c:pt>
                <c:pt idx="434">
                  <c:v>99999946</c:v>
                </c:pt>
                <c:pt idx="435">
                  <c:v>99999946</c:v>
                </c:pt>
                <c:pt idx="436">
                  <c:v>99999946</c:v>
                </c:pt>
                <c:pt idx="437">
                  <c:v>99999946</c:v>
                </c:pt>
                <c:pt idx="438">
                  <c:v>99999946</c:v>
                </c:pt>
                <c:pt idx="439">
                  <c:v>99999946</c:v>
                </c:pt>
                <c:pt idx="440">
                  <c:v>99999946</c:v>
                </c:pt>
                <c:pt idx="441">
                  <c:v>99999946</c:v>
                </c:pt>
                <c:pt idx="442">
                  <c:v>99999946</c:v>
                </c:pt>
                <c:pt idx="443">
                  <c:v>99999946</c:v>
                </c:pt>
                <c:pt idx="444">
                  <c:v>99999946</c:v>
                </c:pt>
                <c:pt idx="445">
                  <c:v>99999946</c:v>
                </c:pt>
                <c:pt idx="446">
                  <c:v>99999946</c:v>
                </c:pt>
                <c:pt idx="447">
                  <c:v>99999946</c:v>
                </c:pt>
                <c:pt idx="448">
                  <c:v>99999946</c:v>
                </c:pt>
                <c:pt idx="449">
                  <c:v>99999946</c:v>
                </c:pt>
                <c:pt idx="450">
                  <c:v>99999946</c:v>
                </c:pt>
                <c:pt idx="451">
                  <c:v>99999946</c:v>
                </c:pt>
                <c:pt idx="452">
                  <c:v>99999946</c:v>
                </c:pt>
                <c:pt idx="453">
                  <c:v>99999946</c:v>
                </c:pt>
                <c:pt idx="454">
                  <c:v>99999946</c:v>
                </c:pt>
                <c:pt idx="455">
                  <c:v>99999946</c:v>
                </c:pt>
                <c:pt idx="456">
                  <c:v>99999946</c:v>
                </c:pt>
                <c:pt idx="457">
                  <c:v>99999946</c:v>
                </c:pt>
                <c:pt idx="458">
                  <c:v>99999946</c:v>
                </c:pt>
                <c:pt idx="459">
                  <c:v>99999946</c:v>
                </c:pt>
                <c:pt idx="460">
                  <c:v>99999946</c:v>
                </c:pt>
                <c:pt idx="461">
                  <c:v>99999946</c:v>
                </c:pt>
                <c:pt idx="462">
                  <c:v>99999946</c:v>
                </c:pt>
                <c:pt idx="463">
                  <c:v>99999946</c:v>
                </c:pt>
                <c:pt idx="464">
                  <c:v>99999946</c:v>
                </c:pt>
                <c:pt idx="465">
                  <c:v>99999946</c:v>
                </c:pt>
                <c:pt idx="466">
                  <c:v>99999946</c:v>
                </c:pt>
                <c:pt idx="467">
                  <c:v>99999946</c:v>
                </c:pt>
                <c:pt idx="468">
                  <c:v>99999946</c:v>
                </c:pt>
                <c:pt idx="469">
                  <c:v>99999946</c:v>
                </c:pt>
                <c:pt idx="470">
                  <c:v>99999946</c:v>
                </c:pt>
                <c:pt idx="471">
                  <c:v>99999946</c:v>
                </c:pt>
                <c:pt idx="472">
                  <c:v>99999946</c:v>
                </c:pt>
                <c:pt idx="473">
                  <c:v>99999946</c:v>
                </c:pt>
                <c:pt idx="474">
                  <c:v>99999946</c:v>
                </c:pt>
                <c:pt idx="475">
                  <c:v>99999946</c:v>
                </c:pt>
                <c:pt idx="476">
                  <c:v>99999946</c:v>
                </c:pt>
                <c:pt idx="477">
                  <c:v>99999946</c:v>
                </c:pt>
                <c:pt idx="478">
                  <c:v>99999946</c:v>
                </c:pt>
                <c:pt idx="479">
                  <c:v>99999946</c:v>
                </c:pt>
                <c:pt idx="480">
                  <c:v>99999946</c:v>
                </c:pt>
                <c:pt idx="481">
                  <c:v>99999946</c:v>
                </c:pt>
                <c:pt idx="482">
                  <c:v>99999946</c:v>
                </c:pt>
                <c:pt idx="483">
                  <c:v>99999946</c:v>
                </c:pt>
                <c:pt idx="484">
                  <c:v>99999946</c:v>
                </c:pt>
                <c:pt idx="485">
                  <c:v>99999946</c:v>
                </c:pt>
                <c:pt idx="486">
                  <c:v>99999946</c:v>
                </c:pt>
                <c:pt idx="487">
                  <c:v>99999946</c:v>
                </c:pt>
                <c:pt idx="488">
                  <c:v>99999946</c:v>
                </c:pt>
                <c:pt idx="489">
                  <c:v>99999946</c:v>
                </c:pt>
                <c:pt idx="490">
                  <c:v>99999946</c:v>
                </c:pt>
                <c:pt idx="491">
                  <c:v>99999946</c:v>
                </c:pt>
                <c:pt idx="492">
                  <c:v>99999946</c:v>
                </c:pt>
                <c:pt idx="493">
                  <c:v>99999946</c:v>
                </c:pt>
                <c:pt idx="494">
                  <c:v>99994946</c:v>
                </c:pt>
                <c:pt idx="495">
                  <c:v>99999946</c:v>
                </c:pt>
                <c:pt idx="496">
                  <c:v>99999946</c:v>
                </c:pt>
                <c:pt idx="497">
                  <c:v>99999946</c:v>
                </c:pt>
                <c:pt idx="498">
                  <c:v>99999946</c:v>
                </c:pt>
                <c:pt idx="499">
                  <c:v>99999946</c:v>
                </c:pt>
                <c:pt idx="500">
                  <c:v>99999946</c:v>
                </c:pt>
                <c:pt idx="501">
                  <c:v>99999946</c:v>
                </c:pt>
                <c:pt idx="502">
                  <c:v>99999946</c:v>
                </c:pt>
                <c:pt idx="503">
                  <c:v>99999946</c:v>
                </c:pt>
                <c:pt idx="504">
                  <c:v>99999946</c:v>
                </c:pt>
                <c:pt idx="505">
                  <c:v>99999946</c:v>
                </c:pt>
                <c:pt idx="506">
                  <c:v>99999946</c:v>
                </c:pt>
                <c:pt idx="507">
                  <c:v>99999946</c:v>
                </c:pt>
                <c:pt idx="508">
                  <c:v>99999946</c:v>
                </c:pt>
                <c:pt idx="509">
                  <c:v>99999946</c:v>
                </c:pt>
                <c:pt idx="510">
                  <c:v>99999946</c:v>
                </c:pt>
                <c:pt idx="511">
                  <c:v>99999946</c:v>
                </c:pt>
                <c:pt idx="512">
                  <c:v>99999946</c:v>
                </c:pt>
                <c:pt idx="513">
                  <c:v>99999946</c:v>
                </c:pt>
                <c:pt idx="514">
                  <c:v>99999946</c:v>
                </c:pt>
                <c:pt idx="515">
                  <c:v>99999946</c:v>
                </c:pt>
                <c:pt idx="516">
                  <c:v>99999946</c:v>
                </c:pt>
                <c:pt idx="517">
                  <c:v>99999946</c:v>
                </c:pt>
                <c:pt idx="518">
                  <c:v>99999946</c:v>
                </c:pt>
                <c:pt idx="519">
                  <c:v>99999946</c:v>
                </c:pt>
                <c:pt idx="520">
                  <c:v>99999946</c:v>
                </c:pt>
                <c:pt idx="521">
                  <c:v>99999946</c:v>
                </c:pt>
                <c:pt idx="522">
                  <c:v>99999946</c:v>
                </c:pt>
                <c:pt idx="523">
                  <c:v>99999946</c:v>
                </c:pt>
                <c:pt idx="524">
                  <c:v>99999946</c:v>
                </c:pt>
                <c:pt idx="525">
                  <c:v>99999946</c:v>
                </c:pt>
                <c:pt idx="526">
                  <c:v>99999946</c:v>
                </c:pt>
                <c:pt idx="527">
                  <c:v>99999946</c:v>
                </c:pt>
                <c:pt idx="528">
                  <c:v>99999946</c:v>
                </c:pt>
                <c:pt idx="529">
                  <c:v>99999946</c:v>
                </c:pt>
                <c:pt idx="530">
                  <c:v>99999946</c:v>
                </c:pt>
                <c:pt idx="531">
                  <c:v>99999946</c:v>
                </c:pt>
                <c:pt idx="532">
                  <c:v>99999946</c:v>
                </c:pt>
                <c:pt idx="533">
                  <c:v>99999946</c:v>
                </c:pt>
                <c:pt idx="534">
                  <c:v>99999946</c:v>
                </c:pt>
                <c:pt idx="535">
                  <c:v>99999946</c:v>
                </c:pt>
                <c:pt idx="536">
                  <c:v>99999946</c:v>
                </c:pt>
                <c:pt idx="537">
                  <c:v>99999946</c:v>
                </c:pt>
                <c:pt idx="538">
                  <c:v>99999946</c:v>
                </c:pt>
                <c:pt idx="539">
                  <c:v>99999946</c:v>
                </c:pt>
                <c:pt idx="540">
                  <c:v>99999946</c:v>
                </c:pt>
                <c:pt idx="541">
                  <c:v>99999946</c:v>
                </c:pt>
                <c:pt idx="542">
                  <c:v>99999946</c:v>
                </c:pt>
                <c:pt idx="543">
                  <c:v>99999946</c:v>
                </c:pt>
                <c:pt idx="544">
                  <c:v>99999946</c:v>
                </c:pt>
                <c:pt idx="545">
                  <c:v>99999946</c:v>
                </c:pt>
                <c:pt idx="546">
                  <c:v>99999946</c:v>
                </c:pt>
                <c:pt idx="547">
                  <c:v>99999946</c:v>
                </c:pt>
                <c:pt idx="548">
                  <c:v>99999946</c:v>
                </c:pt>
                <c:pt idx="549">
                  <c:v>99999946</c:v>
                </c:pt>
                <c:pt idx="550">
                  <c:v>99999946</c:v>
                </c:pt>
                <c:pt idx="551">
                  <c:v>99999946</c:v>
                </c:pt>
                <c:pt idx="552">
                  <c:v>99999946</c:v>
                </c:pt>
                <c:pt idx="553">
                  <c:v>99999946</c:v>
                </c:pt>
                <c:pt idx="554">
                  <c:v>99999946</c:v>
                </c:pt>
                <c:pt idx="555">
                  <c:v>99999946</c:v>
                </c:pt>
                <c:pt idx="556">
                  <c:v>99999946</c:v>
                </c:pt>
                <c:pt idx="557">
                  <c:v>99999946</c:v>
                </c:pt>
                <c:pt idx="558">
                  <c:v>99999946</c:v>
                </c:pt>
                <c:pt idx="559">
                  <c:v>99999946</c:v>
                </c:pt>
                <c:pt idx="560">
                  <c:v>99999946</c:v>
                </c:pt>
                <c:pt idx="561">
                  <c:v>99999946</c:v>
                </c:pt>
                <c:pt idx="562">
                  <c:v>99999946</c:v>
                </c:pt>
                <c:pt idx="563">
                  <c:v>99999946</c:v>
                </c:pt>
                <c:pt idx="564">
                  <c:v>99999946</c:v>
                </c:pt>
                <c:pt idx="565">
                  <c:v>99999946</c:v>
                </c:pt>
                <c:pt idx="566">
                  <c:v>99999946</c:v>
                </c:pt>
                <c:pt idx="567">
                  <c:v>99999946</c:v>
                </c:pt>
                <c:pt idx="568">
                  <c:v>99999946</c:v>
                </c:pt>
                <c:pt idx="569">
                  <c:v>99999946</c:v>
                </c:pt>
                <c:pt idx="570">
                  <c:v>99999946</c:v>
                </c:pt>
                <c:pt idx="571">
                  <c:v>99999946</c:v>
                </c:pt>
                <c:pt idx="572">
                  <c:v>99999946</c:v>
                </c:pt>
                <c:pt idx="573">
                  <c:v>99999946</c:v>
                </c:pt>
                <c:pt idx="574">
                  <c:v>99999946</c:v>
                </c:pt>
                <c:pt idx="575">
                  <c:v>99999946</c:v>
                </c:pt>
                <c:pt idx="576">
                  <c:v>99999946</c:v>
                </c:pt>
                <c:pt idx="577">
                  <c:v>99999946</c:v>
                </c:pt>
                <c:pt idx="578">
                  <c:v>99999946</c:v>
                </c:pt>
                <c:pt idx="579">
                  <c:v>99999946</c:v>
                </c:pt>
                <c:pt idx="580">
                  <c:v>99999946</c:v>
                </c:pt>
                <c:pt idx="581">
                  <c:v>99999946</c:v>
                </c:pt>
                <c:pt idx="582">
                  <c:v>99999946</c:v>
                </c:pt>
                <c:pt idx="583">
                  <c:v>99999946</c:v>
                </c:pt>
                <c:pt idx="584">
                  <c:v>99999946</c:v>
                </c:pt>
                <c:pt idx="585">
                  <c:v>99499946</c:v>
                </c:pt>
                <c:pt idx="586">
                  <c:v>99999946</c:v>
                </c:pt>
                <c:pt idx="587">
                  <c:v>99999946</c:v>
                </c:pt>
                <c:pt idx="588">
                  <c:v>99999946</c:v>
                </c:pt>
                <c:pt idx="589">
                  <c:v>99999946</c:v>
                </c:pt>
                <c:pt idx="590">
                  <c:v>99999946</c:v>
                </c:pt>
                <c:pt idx="591">
                  <c:v>99999946</c:v>
                </c:pt>
                <c:pt idx="592">
                  <c:v>99999946</c:v>
                </c:pt>
                <c:pt idx="593">
                  <c:v>99999946</c:v>
                </c:pt>
                <c:pt idx="594">
                  <c:v>99999946</c:v>
                </c:pt>
                <c:pt idx="595">
                  <c:v>99999946</c:v>
                </c:pt>
                <c:pt idx="596">
                  <c:v>99999946</c:v>
                </c:pt>
                <c:pt idx="597">
                  <c:v>99999946</c:v>
                </c:pt>
                <c:pt idx="598">
                  <c:v>99999946</c:v>
                </c:pt>
                <c:pt idx="599">
                  <c:v>99999946</c:v>
                </c:pt>
                <c:pt idx="600">
                  <c:v>99999946</c:v>
                </c:pt>
                <c:pt idx="601">
                  <c:v>99999946</c:v>
                </c:pt>
                <c:pt idx="602">
                  <c:v>99999946</c:v>
                </c:pt>
                <c:pt idx="603">
                  <c:v>99999946</c:v>
                </c:pt>
                <c:pt idx="604">
                  <c:v>99999946</c:v>
                </c:pt>
                <c:pt idx="605">
                  <c:v>99999946</c:v>
                </c:pt>
                <c:pt idx="606">
                  <c:v>99999946</c:v>
                </c:pt>
                <c:pt idx="607">
                  <c:v>99999946</c:v>
                </c:pt>
                <c:pt idx="608">
                  <c:v>99999946</c:v>
                </c:pt>
                <c:pt idx="609">
                  <c:v>99999946</c:v>
                </c:pt>
                <c:pt idx="610">
                  <c:v>99999946</c:v>
                </c:pt>
                <c:pt idx="611">
                  <c:v>99999946</c:v>
                </c:pt>
                <c:pt idx="612">
                  <c:v>99999946</c:v>
                </c:pt>
                <c:pt idx="613">
                  <c:v>99999946</c:v>
                </c:pt>
                <c:pt idx="614">
                  <c:v>99999946</c:v>
                </c:pt>
                <c:pt idx="615">
                  <c:v>99999946</c:v>
                </c:pt>
                <c:pt idx="616">
                  <c:v>99999946</c:v>
                </c:pt>
                <c:pt idx="617">
                  <c:v>99999946</c:v>
                </c:pt>
                <c:pt idx="618">
                  <c:v>99999946</c:v>
                </c:pt>
                <c:pt idx="619">
                  <c:v>99999946</c:v>
                </c:pt>
                <c:pt idx="620">
                  <c:v>99999946</c:v>
                </c:pt>
                <c:pt idx="621">
                  <c:v>99999946</c:v>
                </c:pt>
                <c:pt idx="622">
                  <c:v>99999946</c:v>
                </c:pt>
                <c:pt idx="623">
                  <c:v>99999946</c:v>
                </c:pt>
                <c:pt idx="624">
                  <c:v>99999946</c:v>
                </c:pt>
                <c:pt idx="625">
                  <c:v>99999946</c:v>
                </c:pt>
                <c:pt idx="626">
                  <c:v>99999946</c:v>
                </c:pt>
                <c:pt idx="627">
                  <c:v>99999946</c:v>
                </c:pt>
                <c:pt idx="628">
                  <c:v>99999946</c:v>
                </c:pt>
                <c:pt idx="629">
                  <c:v>99999946</c:v>
                </c:pt>
                <c:pt idx="630">
                  <c:v>99999946</c:v>
                </c:pt>
                <c:pt idx="631">
                  <c:v>99999946</c:v>
                </c:pt>
                <c:pt idx="632">
                  <c:v>99999946</c:v>
                </c:pt>
                <c:pt idx="633">
                  <c:v>99999946</c:v>
                </c:pt>
                <c:pt idx="634">
                  <c:v>99999946</c:v>
                </c:pt>
                <c:pt idx="635">
                  <c:v>99999946</c:v>
                </c:pt>
                <c:pt idx="636">
                  <c:v>99999946</c:v>
                </c:pt>
                <c:pt idx="637">
                  <c:v>99999946</c:v>
                </c:pt>
                <c:pt idx="638">
                  <c:v>99999946</c:v>
                </c:pt>
                <c:pt idx="639">
                  <c:v>99999946</c:v>
                </c:pt>
                <c:pt idx="640">
                  <c:v>99999946</c:v>
                </c:pt>
                <c:pt idx="641">
                  <c:v>99999946</c:v>
                </c:pt>
                <c:pt idx="642">
                  <c:v>99999946</c:v>
                </c:pt>
                <c:pt idx="643">
                  <c:v>99999946</c:v>
                </c:pt>
                <c:pt idx="644">
                  <c:v>99999946</c:v>
                </c:pt>
                <c:pt idx="645">
                  <c:v>99999946</c:v>
                </c:pt>
                <c:pt idx="646">
                  <c:v>99999946</c:v>
                </c:pt>
                <c:pt idx="647">
                  <c:v>99999946</c:v>
                </c:pt>
                <c:pt idx="648">
                  <c:v>99999946</c:v>
                </c:pt>
                <c:pt idx="649">
                  <c:v>99999946</c:v>
                </c:pt>
                <c:pt idx="650">
                  <c:v>99999946</c:v>
                </c:pt>
                <c:pt idx="651">
                  <c:v>99999946</c:v>
                </c:pt>
                <c:pt idx="652">
                  <c:v>99999946</c:v>
                </c:pt>
                <c:pt idx="653">
                  <c:v>99999946</c:v>
                </c:pt>
                <c:pt idx="654">
                  <c:v>99999946</c:v>
                </c:pt>
                <c:pt idx="655">
                  <c:v>99999946</c:v>
                </c:pt>
                <c:pt idx="656">
                  <c:v>99999946</c:v>
                </c:pt>
                <c:pt idx="657">
                  <c:v>99999946</c:v>
                </c:pt>
                <c:pt idx="658">
                  <c:v>99999946</c:v>
                </c:pt>
                <c:pt idx="659">
                  <c:v>99999946</c:v>
                </c:pt>
                <c:pt idx="660">
                  <c:v>99999946</c:v>
                </c:pt>
                <c:pt idx="661">
                  <c:v>99999946</c:v>
                </c:pt>
                <c:pt idx="662">
                  <c:v>99999946</c:v>
                </c:pt>
                <c:pt idx="663">
                  <c:v>99999946</c:v>
                </c:pt>
                <c:pt idx="664">
                  <c:v>99999946</c:v>
                </c:pt>
                <c:pt idx="665">
                  <c:v>99999946</c:v>
                </c:pt>
                <c:pt idx="666">
                  <c:v>99999946</c:v>
                </c:pt>
                <c:pt idx="667">
                  <c:v>99999946</c:v>
                </c:pt>
                <c:pt idx="668">
                  <c:v>99999946</c:v>
                </c:pt>
                <c:pt idx="669">
                  <c:v>99999946</c:v>
                </c:pt>
                <c:pt idx="670">
                  <c:v>99999946</c:v>
                </c:pt>
                <c:pt idx="671">
                  <c:v>99999946</c:v>
                </c:pt>
                <c:pt idx="672">
                  <c:v>99999946</c:v>
                </c:pt>
                <c:pt idx="673">
                  <c:v>99999946</c:v>
                </c:pt>
                <c:pt idx="674">
                  <c:v>99999946</c:v>
                </c:pt>
                <c:pt idx="675">
                  <c:v>99999946</c:v>
                </c:pt>
                <c:pt idx="676">
                  <c:v>99999946</c:v>
                </c:pt>
                <c:pt idx="677">
                  <c:v>99999946</c:v>
                </c:pt>
                <c:pt idx="678">
                  <c:v>99999946</c:v>
                </c:pt>
                <c:pt idx="679">
                  <c:v>99999946</c:v>
                </c:pt>
                <c:pt idx="680">
                  <c:v>99999946</c:v>
                </c:pt>
                <c:pt idx="681">
                  <c:v>126599946</c:v>
                </c:pt>
                <c:pt idx="682">
                  <c:v>160799946</c:v>
                </c:pt>
                <c:pt idx="683">
                  <c:v>160799946</c:v>
                </c:pt>
                <c:pt idx="684">
                  <c:v>160799946</c:v>
                </c:pt>
                <c:pt idx="685">
                  <c:v>160799946</c:v>
                </c:pt>
                <c:pt idx="686">
                  <c:v>160799946</c:v>
                </c:pt>
                <c:pt idx="687">
                  <c:v>160799946</c:v>
                </c:pt>
                <c:pt idx="688">
                  <c:v>160799946</c:v>
                </c:pt>
                <c:pt idx="689">
                  <c:v>160799946</c:v>
                </c:pt>
                <c:pt idx="690">
                  <c:v>170299946</c:v>
                </c:pt>
                <c:pt idx="691">
                  <c:v>170299946</c:v>
                </c:pt>
                <c:pt idx="692">
                  <c:v>170299946</c:v>
                </c:pt>
                <c:pt idx="693">
                  <c:v>170299946</c:v>
                </c:pt>
                <c:pt idx="694">
                  <c:v>155954946</c:v>
                </c:pt>
                <c:pt idx="695">
                  <c:v>155954946</c:v>
                </c:pt>
                <c:pt idx="696">
                  <c:v>195854946</c:v>
                </c:pt>
                <c:pt idx="697">
                  <c:v>237654946</c:v>
                </c:pt>
                <c:pt idx="698">
                  <c:v>311754946</c:v>
                </c:pt>
                <c:pt idx="699">
                  <c:v>355454946</c:v>
                </c:pt>
                <c:pt idx="700">
                  <c:v>394896259.43362159</c:v>
                </c:pt>
                <c:pt idx="701">
                  <c:v>453307990.80683619</c:v>
                </c:pt>
                <c:pt idx="702">
                  <c:v>471430946</c:v>
                </c:pt>
                <c:pt idx="703">
                  <c:v>680715946</c:v>
                </c:pt>
                <c:pt idx="704">
                  <c:v>680715946</c:v>
                </c:pt>
                <c:pt idx="705">
                  <c:v>680715946</c:v>
                </c:pt>
                <c:pt idx="706">
                  <c:v>680715946</c:v>
                </c:pt>
                <c:pt idx="707">
                  <c:v>680715946</c:v>
                </c:pt>
                <c:pt idx="708">
                  <c:v>681011946</c:v>
                </c:pt>
                <c:pt idx="709">
                  <c:v>680608446</c:v>
                </c:pt>
                <c:pt idx="710">
                  <c:v>679933446</c:v>
                </c:pt>
                <c:pt idx="711">
                  <c:v>669933446</c:v>
                </c:pt>
                <c:pt idx="712">
                  <c:v>680473446</c:v>
                </c:pt>
                <c:pt idx="713">
                  <c:v>669217446</c:v>
                </c:pt>
                <c:pt idx="714">
                  <c:v>669217446</c:v>
                </c:pt>
                <c:pt idx="715">
                  <c:v>670594321</c:v>
                </c:pt>
                <c:pt idx="716">
                  <c:v>643994321</c:v>
                </c:pt>
                <c:pt idx="717">
                  <c:v>683985321</c:v>
                </c:pt>
                <c:pt idx="718">
                  <c:v>693940946</c:v>
                </c:pt>
                <c:pt idx="719">
                  <c:v>674007966.89356589</c:v>
                </c:pt>
                <c:pt idx="720">
                  <c:v>650793571</c:v>
                </c:pt>
                <c:pt idx="721">
                  <c:v>650873571</c:v>
                </c:pt>
                <c:pt idx="722">
                  <c:v>651676071</c:v>
                </c:pt>
                <c:pt idx="723">
                  <c:v>651216071</c:v>
                </c:pt>
                <c:pt idx="724">
                  <c:v>651516071</c:v>
                </c:pt>
                <c:pt idx="725">
                  <c:v>637791571</c:v>
                </c:pt>
                <c:pt idx="726">
                  <c:v>609229696</c:v>
                </c:pt>
                <c:pt idx="727">
                  <c:v>583727896</c:v>
                </c:pt>
                <c:pt idx="728">
                  <c:v>574215196</c:v>
                </c:pt>
                <c:pt idx="729">
                  <c:v>574215196</c:v>
                </c:pt>
                <c:pt idx="730">
                  <c:v>574358946</c:v>
                </c:pt>
                <c:pt idx="731">
                  <c:v>574338946</c:v>
                </c:pt>
                <c:pt idx="732">
                  <c:v>574807571</c:v>
                </c:pt>
                <c:pt idx="733">
                  <c:v>575537571</c:v>
                </c:pt>
                <c:pt idx="734">
                  <c:v>575005071</c:v>
                </c:pt>
                <c:pt idx="735">
                  <c:v>575005071</c:v>
                </c:pt>
                <c:pt idx="736">
                  <c:v>575143822</c:v>
                </c:pt>
                <c:pt idx="737">
                  <c:v>575143821</c:v>
                </c:pt>
                <c:pt idx="738">
                  <c:v>574840571</c:v>
                </c:pt>
                <c:pt idx="739">
                  <c:v>574849946</c:v>
                </c:pt>
                <c:pt idx="740">
                  <c:v>574849946</c:v>
                </c:pt>
                <c:pt idx="741">
                  <c:v>574849946</c:v>
                </c:pt>
                <c:pt idx="742">
                  <c:v>575192446</c:v>
                </c:pt>
                <c:pt idx="743">
                  <c:v>575274946</c:v>
                </c:pt>
                <c:pt idx="744">
                  <c:v>575274946</c:v>
                </c:pt>
                <c:pt idx="745">
                  <c:v>575274946</c:v>
                </c:pt>
                <c:pt idx="746">
                  <c:v>575274946</c:v>
                </c:pt>
                <c:pt idx="747">
                  <c:v>575035796.05115104</c:v>
                </c:pt>
                <c:pt idx="748">
                  <c:v>573547446</c:v>
                </c:pt>
                <c:pt idx="749">
                  <c:v>573359946</c:v>
                </c:pt>
                <c:pt idx="750">
                  <c:v>573140946</c:v>
                </c:pt>
                <c:pt idx="751">
                  <c:v>571262946</c:v>
                </c:pt>
                <c:pt idx="752">
                  <c:v>571262946</c:v>
                </c:pt>
                <c:pt idx="753">
                  <c:v>571262946</c:v>
                </c:pt>
                <c:pt idx="754">
                  <c:v>571262946</c:v>
                </c:pt>
                <c:pt idx="755">
                  <c:v>571262946</c:v>
                </c:pt>
                <c:pt idx="756">
                  <c:v>571262946</c:v>
                </c:pt>
                <c:pt idx="757">
                  <c:v>571262946</c:v>
                </c:pt>
                <c:pt idx="758">
                  <c:v>571592946</c:v>
                </c:pt>
                <c:pt idx="759">
                  <c:v>571822946</c:v>
                </c:pt>
                <c:pt idx="760">
                  <c:v>571822946</c:v>
                </c:pt>
                <c:pt idx="761">
                  <c:v>571114946</c:v>
                </c:pt>
                <c:pt idx="762">
                  <c:v>571114946</c:v>
                </c:pt>
                <c:pt idx="763">
                  <c:v>571114946</c:v>
                </c:pt>
                <c:pt idx="764">
                  <c:v>571114946</c:v>
                </c:pt>
                <c:pt idx="765">
                  <c:v>571114946</c:v>
                </c:pt>
                <c:pt idx="766">
                  <c:v>571114946</c:v>
                </c:pt>
                <c:pt idx="767">
                  <c:v>571114946</c:v>
                </c:pt>
                <c:pt idx="768">
                  <c:v>571114946</c:v>
                </c:pt>
                <c:pt idx="769">
                  <c:v>571114946</c:v>
                </c:pt>
                <c:pt idx="770">
                  <c:v>571594946</c:v>
                </c:pt>
                <c:pt idx="771">
                  <c:v>572054946</c:v>
                </c:pt>
                <c:pt idx="772">
                  <c:v>573094946</c:v>
                </c:pt>
                <c:pt idx="773">
                  <c:v>573802946</c:v>
                </c:pt>
                <c:pt idx="774">
                  <c:v>574021946</c:v>
                </c:pt>
                <c:pt idx="775">
                  <c:v>526019946</c:v>
                </c:pt>
                <c:pt idx="776">
                  <c:v>512719946</c:v>
                </c:pt>
                <c:pt idx="777">
                  <c:v>497658946</c:v>
                </c:pt>
                <c:pt idx="778">
                  <c:v>497658946</c:v>
                </c:pt>
                <c:pt idx="779">
                  <c:v>497658946</c:v>
                </c:pt>
                <c:pt idx="780">
                  <c:v>497658946</c:v>
                </c:pt>
                <c:pt idx="781">
                  <c:v>374634946</c:v>
                </c:pt>
                <c:pt idx="782">
                  <c:v>354634946</c:v>
                </c:pt>
                <c:pt idx="783">
                  <c:v>354634982</c:v>
                </c:pt>
                <c:pt idx="784">
                  <c:v>354480433</c:v>
                </c:pt>
                <c:pt idx="785">
                  <c:v>356267689</c:v>
                </c:pt>
                <c:pt idx="786">
                  <c:v>363481264</c:v>
                </c:pt>
                <c:pt idx="787">
                  <c:v>367462464</c:v>
                </c:pt>
                <c:pt idx="788">
                  <c:v>368915927</c:v>
                </c:pt>
                <c:pt idx="789">
                  <c:v>369241389</c:v>
                </c:pt>
                <c:pt idx="790">
                  <c:v>378919264</c:v>
                </c:pt>
                <c:pt idx="791">
                  <c:v>378899370</c:v>
                </c:pt>
                <c:pt idx="792">
                  <c:v>379591608</c:v>
                </c:pt>
                <c:pt idx="793">
                  <c:v>389758030</c:v>
                </c:pt>
                <c:pt idx="794">
                  <c:v>395990030</c:v>
                </c:pt>
                <c:pt idx="795">
                  <c:v>418396161</c:v>
                </c:pt>
                <c:pt idx="796">
                  <c:v>427302177</c:v>
                </c:pt>
                <c:pt idx="797">
                  <c:v>426025614</c:v>
                </c:pt>
                <c:pt idx="798">
                  <c:v>423437683</c:v>
                </c:pt>
                <c:pt idx="799">
                  <c:v>423248183</c:v>
                </c:pt>
                <c:pt idx="800">
                  <c:v>423248183</c:v>
                </c:pt>
                <c:pt idx="801">
                  <c:v>432748183</c:v>
                </c:pt>
                <c:pt idx="802">
                  <c:v>432748183</c:v>
                </c:pt>
                <c:pt idx="803">
                  <c:v>432700000</c:v>
                </c:pt>
                <c:pt idx="804">
                  <c:v>432300000</c:v>
                </c:pt>
                <c:pt idx="805">
                  <c:v>432300000</c:v>
                </c:pt>
                <c:pt idx="806">
                  <c:v>432300000</c:v>
                </c:pt>
                <c:pt idx="807">
                  <c:v>432200000</c:v>
                </c:pt>
                <c:pt idx="808">
                  <c:v>431882233</c:v>
                </c:pt>
                <c:pt idx="809">
                  <c:v>391357983</c:v>
                </c:pt>
                <c:pt idx="810">
                  <c:v>391677433</c:v>
                </c:pt>
                <c:pt idx="811">
                  <c:v>363177433</c:v>
                </c:pt>
                <c:pt idx="812">
                  <c:v>363177433</c:v>
                </c:pt>
                <c:pt idx="813">
                  <c:v>373285058</c:v>
                </c:pt>
                <c:pt idx="814">
                  <c:v>388497877</c:v>
                </c:pt>
                <c:pt idx="815">
                  <c:v>388826945</c:v>
                </c:pt>
                <c:pt idx="816">
                  <c:v>338496039</c:v>
                </c:pt>
                <c:pt idx="817">
                  <c:v>307237989</c:v>
                </c:pt>
                <c:pt idx="818">
                  <c:v>243612770</c:v>
                </c:pt>
                <c:pt idx="819">
                  <c:v>183301533</c:v>
                </c:pt>
                <c:pt idx="820">
                  <c:v>183906170</c:v>
                </c:pt>
                <c:pt idx="821">
                  <c:v>146858770</c:v>
                </c:pt>
                <c:pt idx="822">
                  <c:v>155924895</c:v>
                </c:pt>
                <c:pt idx="823">
                  <c:v>127327745</c:v>
                </c:pt>
                <c:pt idx="824">
                  <c:v>86662052</c:v>
                </c:pt>
                <c:pt idx="825">
                  <c:v>96100000</c:v>
                </c:pt>
                <c:pt idx="826">
                  <c:v>98700000</c:v>
                </c:pt>
                <c:pt idx="827">
                  <c:v>100900000</c:v>
                </c:pt>
                <c:pt idx="828">
                  <c:v>101900000</c:v>
                </c:pt>
                <c:pt idx="829">
                  <c:v>72000000</c:v>
                </c:pt>
                <c:pt idx="830">
                  <c:v>71400000</c:v>
                </c:pt>
                <c:pt idx="831">
                  <c:v>53715277</c:v>
                </c:pt>
                <c:pt idx="832">
                  <c:v>65280158</c:v>
                </c:pt>
                <c:pt idx="833">
                  <c:v>91627790</c:v>
                </c:pt>
                <c:pt idx="834">
                  <c:v>94864843</c:v>
                </c:pt>
                <c:pt idx="835">
                  <c:v>238814831</c:v>
                </c:pt>
                <c:pt idx="836">
                  <c:v>285167240</c:v>
                </c:pt>
                <c:pt idx="837">
                  <c:v>492500000</c:v>
                </c:pt>
                <c:pt idx="838">
                  <c:v>550000000</c:v>
                </c:pt>
                <c:pt idx="839">
                  <c:v>594100000</c:v>
                </c:pt>
                <c:pt idx="840">
                  <c:v>579400000</c:v>
                </c:pt>
                <c:pt idx="841">
                  <c:v>522800000</c:v>
                </c:pt>
                <c:pt idx="842">
                  <c:v>472600000</c:v>
                </c:pt>
                <c:pt idx="843">
                  <c:v>481900000</c:v>
                </c:pt>
                <c:pt idx="844">
                  <c:v>489800000</c:v>
                </c:pt>
                <c:pt idx="845">
                  <c:v>494500000</c:v>
                </c:pt>
                <c:pt idx="846">
                  <c:v>491400000</c:v>
                </c:pt>
                <c:pt idx="847">
                  <c:v>494000000</c:v>
                </c:pt>
                <c:pt idx="848">
                  <c:v>509100000</c:v>
                </c:pt>
                <c:pt idx="849">
                  <c:v>454597650</c:v>
                </c:pt>
                <c:pt idx="850">
                  <c:v>392641125</c:v>
                </c:pt>
                <c:pt idx="851">
                  <c:v>391996926</c:v>
                </c:pt>
                <c:pt idx="852">
                  <c:v>390446309</c:v>
                </c:pt>
                <c:pt idx="853">
                  <c:v>388211328</c:v>
                </c:pt>
                <c:pt idx="854">
                  <c:v>400312469</c:v>
                </c:pt>
                <c:pt idx="855">
                  <c:v>440647810</c:v>
                </c:pt>
                <c:pt idx="856">
                  <c:v>446278947</c:v>
                </c:pt>
                <c:pt idx="857">
                  <c:v>450358388</c:v>
                </c:pt>
                <c:pt idx="858">
                  <c:v>454232344</c:v>
                </c:pt>
                <c:pt idx="859">
                  <c:v>461083391</c:v>
                </c:pt>
                <c:pt idx="860">
                  <c:v>461308227</c:v>
                </c:pt>
                <c:pt idx="861">
                  <c:v>463720439</c:v>
                </c:pt>
                <c:pt idx="862">
                  <c:v>403632892</c:v>
                </c:pt>
                <c:pt idx="863">
                  <c:v>407905139</c:v>
                </c:pt>
                <c:pt idx="864">
                  <c:v>294476620</c:v>
                </c:pt>
                <c:pt idx="865">
                  <c:v>294550772</c:v>
                </c:pt>
                <c:pt idx="866">
                  <c:v>298411641</c:v>
                </c:pt>
                <c:pt idx="867">
                  <c:v>301793141</c:v>
                </c:pt>
                <c:pt idx="868">
                  <c:v>306471382</c:v>
                </c:pt>
                <c:pt idx="869">
                  <c:v>315048053</c:v>
                </c:pt>
                <c:pt idx="870">
                  <c:v>319666556</c:v>
                </c:pt>
                <c:pt idx="871">
                  <c:v>328382038</c:v>
                </c:pt>
                <c:pt idx="872">
                  <c:v>332096641</c:v>
                </c:pt>
                <c:pt idx="873">
                  <c:v>330429422</c:v>
                </c:pt>
                <c:pt idx="874">
                  <c:v>338158083</c:v>
                </c:pt>
                <c:pt idx="875">
                  <c:v>356095433</c:v>
                </c:pt>
                <c:pt idx="876">
                  <c:v>358971125</c:v>
                </c:pt>
              </c:numCache>
            </c:numRef>
          </c:val>
        </c:ser>
        <c:ser>
          <c:idx val="1"/>
          <c:order val="1"/>
          <c:tx>
            <c:v>Silver</c:v>
          </c:tx>
          <c:spPr>
            <a:solidFill>
              <a:schemeClr val="bg1">
                <a:lumMod val="50000"/>
              </a:schemeClr>
            </a:solidFill>
          </c:spP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data--monthly'!$C$59:$AGU$59</c:f>
              <c:numCache>
                <c:formatCode>#,##0</c:formatCode>
                <c:ptCount val="877"/>
                <c:pt idx="0">
                  <c:v>36900000</c:v>
                </c:pt>
                <c:pt idx="1">
                  <c:v>36999220</c:v>
                </c:pt>
                <c:pt idx="2">
                  <c:v>36951140</c:v>
                </c:pt>
                <c:pt idx="3">
                  <c:v>37751140</c:v>
                </c:pt>
                <c:pt idx="4">
                  <c:v>38251140</c:v>
                </c:pt>
                <c:pt idx="5">
                  <c:v>38451140</c:v>
                </c:pt>
                <c:pt idx="6">
                  <c:v>38551140</c:v>
                </c:pt>
                <c:pt idx="7">
                  <c:v>41451140</c:v>
                </c:pt>
                <c:pt idx="8">
                  <c:v>38051140</c:v>
                </c:pt>
                <c:pt idx="9">
                  <c:v>38351140</c:v>
                </c:pt>
                <c:pt idx="10">
                  <c:v>38751140</c:v>
                </c:pt>
                <c:pt idx="11">
                  <c:v>40211140</c:v>
                </c:pt>
                <c:pt idx="12">
                  <c:v>42411140</c:v>
                </c:pt>
                <c:pt idx="13">
                  <c:v>44575420</c:v>
                </c:pt>
                <c:pt idx="14">
                  <c:v>43375420</c:v>
                </c:pt>
                <c:pt idx="15">
                  <c:v>42075420</c:v>
                </c:pt>
                <c:pt idx="16">
                  <c:v>42194250</c:v>
                </c:pt>
                <c:pt idx="17">
                  <c:v>42055920</c:v>
                </c:pt>
                <c:pt idx="18">
                  <c:v>43055920</c:v>
                </c:pt>
                <c:pt idx="19">
                  <c:v>45255920</c:v>
                </c:pt>
                <c:pt idx="20">
                  <c:v>32384270</c:v>
                </c:pt>
                <c:pt idx="21">
                  <c:v>31022868</c:v>
                </c:pt>
                <c:pt idx="22">
                  <c:v>31434230</c:v>
                </c:pt>
                <c:pt idx="23">
                  <c:v>30734230</c:v>
                </c:pt>
                <c:pt idx="24">
                  <c:v>28627220</c:v>
                </c:pt>
                <c:pt idx="25">
                  <c:v>29783020</c:v>
                </c:pt>
                <c:pt idx="26">
                  <c:v>30024849</c:v>
                </c:pt>
                <c:pt idx="27">
                  <c:v>29530680</c:v>
                </c:pt>
                <c:pt idx="28">
                  <c:v>32707740</c:v>
                </c:pt>
                <c:pt idx="29">
                  <c:v>33261520</c:v>
                </c:pt>
                <c:pt idx="30">
                  <c:v>34400720</c:v>
                </c:pt>
                <c:pt idx="31">
                  <c:v>40475580</c:v>
                </c:pt>
                <c:pt idx="32">
                  <c:v>40900030</c:v>
                </c:pt>
                <c:pt idx="33">
                  <c:v>44396329</c:v>
                </c:pt>
                <c:pt idx="34">
                  <c:v>38183279</c:v>
                </c:pt>
                <c:pt idx="35">
                  <c:v>37255578</c:v>
                </c:pt>
                <c:pt idx="36">
                  <c:v>36518586</c:v>
                </c:pt>
                <c:pt idx="37">
                  <c:v>32953710</c:v>
                </c:pt>
                <c:pt idx="38">
                  <c:v>31287978</c:v>
                </c:pt>
                <c:pt idx="39">
                  <c:v>39811800</c:v>
                </c:pt>
                <c:pt idx="40">
                  <c:v>42268280</c:v>
                </c:pt>
                <c:pt idx="41">
                  <c:v>42529700</c:v>
                </c:pt>
                <c:pt idx="42">
                  <c:v>47788580</c:v>
                </c:pt>
                <c:pt idx="43">
                  <c:v>38074380</c:v>
                </c:pt>
                <c:pt idx="44">
                  <c:v>37890350</c:v>
                </c:pt>
                <c:pt idx="45">
                  <c:v>32609908</c:v>
                </c:pt>
                <c:pt idx="46">
                  <c:v>29203128</c:v>
                </c:pt>
                <c:pt idx="47">
                  <c:v>28945318</c:v>
                </c:pt>
                <c:pt idx="48">
                  <c:v>29182063.041666601</c:v>
                </c:pt>
                <c:pt idx="49">
                  <c:v>30399793</c:v>
                </c:pt>
                <c:pt idx="50">
                  <c:v>38913873</c:v>
                </c:pt>
                <c:pt idx="51">
                  <c:v>47060353</c:v>
                </c:pt>
                <c:pt idx="52">
                  <c:v>47878122</c:v>
                </c:pt>
                <c:pt idx="53">
                  <c:v>47707920</c:v>
                </c:pt>
                <c:pt idx="54">
                  <c:v>56144071</c:v>
                </c:pt>
                <c:pt idx="55">
                  <c:v>64968015</c:v>
                </c:pt>
                <c:pt idx="56">
                  <c:v>64309420</c:v>
                </c:pt>
                <c:pt idx="57">
                  <c:v>62953060</c:v>
                </c:pt>
                <c:pt idx="58">
                  <c:v>53048650</c:v>
                </c:pt>
                <c:pt idx="59">
                  <c:v>54935860</c:v>
                </c:pt>
                <c:pt idx="60">
                  <c:v>48268540</c:v>
                </c:pt>
                <c:pt idx="61">
                  <c:v>45686850</c:v>
                </c:pt>
                <c:pt idx="62">
                  <c:v>49269000</c:v>
                </c:pt>
                <c:pt idx="63">
                  <c:v>52588407</c:v>
                </c:pt>
                <c:pt idx="64">
                  <c:v>54507857</c:v>
                </c:pt>
                <c:pt idx="65">
                  <c:v>61194717</c:v>
                </c:pt>
                <c:pt idx="66">
                  <c:v>62613597</c:v>
                </c:pt>
                <c:pt idx="67">
                  <c:v>66914027</c:v>
                </c:pt>
                <c:pt idx="68">
                  <c:v>69428617</c:v>
                </c:pt>
                <c:pt idx="69">
                  <c:v>70568547</c:v>
                </c:pt>
                <c:pt idx="70">
                  <c:v>68452267</c:v>
                </c:pt>
                <c:pt idx="71">
                  <c:v>62943467</c:v>
                </c:pt>
                <c:pt idx="72">
                  <c:v>58027627</c:v>
                </c:pt>
                <c:pt idx="73">
                  <c:v>56495927</c:v>
                </c:pt>
                <c:pt idx="74">
                  <c:v>67698307</c:v>
                </c:pt>
                <c:pt idx="75">
                  <c:v>67652599</c:v>
                </c:pt>
                <c:pt idx="76">
                  <c:v>67867879</c:v>
                </c:pt>
                <c:pt idx="77">
                  <c:v>68538359</c:v>
                </c:pt>
                <c:pt idx="78">
                  <c:v>71406579</c:v>
                </c:pt>
                <c:pt idx="79">
                  <c:v>72956889</c:v>
                </c:pt>
                <c:pt idx="80">
                  <c:v>66661724</c:v>
                </c:pt>
                <c:pt idx="81">
                  <c:v>63677737</c:v>
                </c:pt>
                <c:pt idx="82">
                  <c:v>62698856</c:v>
                </c:pt>
                <c:pt idx="83">
                  <c:v>66946117</c:v>
                </c:pt>
                <c:pt idx="84">
                  <c:v>60150404</c:v>
                </c:pt>
                <c:pt idx="85">
                  <c:v>58589454</c:v>
                </c:pt>
                <c:pt idx="86">
                  <c:v>63919360</c:v>
                </c:pt>
                <c:pt idx="87">
                  <c:v>67917413</c:v>
                </c:pt>
                <c:pt idx="88">
                  <c:v>65052500</c:v>
                </c:pt>
                <c:pt idx="89">
                  <c:v>61815230</c:v>
                </c:pt>
                <c:pt idx="90">
                  <c:v>61559800</c:v>
                </c:pt>
                <c:pt idx="91">
                  <c:v>67302210</c:v>
                </c:pt>
                <c:pt idx="92">
                  <c:v>73017060</c:v>
                </c:pt>
                <c:pt idx="93">
                  <c:v>72804650</c:v>
                </c:pt>
                <c:pt idx="94">
                  <c:v>74476130</c:v>
                </c:pt>
                <c:pt idx="95">
                  <c:v>69681047</c:v>
                </c:pt>
                <c:pt idx="96">
                  <c:v>68382834</c:v>
                </c:pt>
                <c:pt idx="97">
                  <c:v>61383398</c:v>
                </c:pt>
                <c:pt idx="98">
                  <c:v>55251171</c:v>
                </c:pt>
                <c:pt idx="99">
                  <c:v>55477731</c:v>
                </c:pt>
                <c:pt idx="100">
                  <c:v>59649501</c:v>
                </c:pt>
                <c:pt idx="101">
                  <c:v>64765561</c:v>
                </c:pt>
                <c:pt idx="102">
                  <c:v>70898001</c:v>
                </c:pt>
                <c:pt idx="103">
                  <c:v>72149951</c:v>
                </c:pt>
                <c:pt idx="104">
                  <c:v>72578891</c:v>
                </c:pt>
                <c:pt idx="105">
                  <c:v>70935346</c:v>
                </c:pt>
                <c:pt idx="106">
                  <c:v>74968666</c:v>
                </c:pt>
                <c:pt idx="107">
                  <c:v>68388566</c:v>
                </c:pt>
                <c:pt idx="108">
                  <c:v>70150376</c:v>
                </c:pt>
                <c:pt idx="109">
                  <c:v>68962306</c:v>
                </c:pt>
                <c:pt idx="110">
                  <c:v>72602046</c:v>
                </c:pt>
                <c:pt idx="111">
                  <c:v>75950756</c:v>
                </c:pt>
                <c:pt idx="112">
                  <c:v>74869706</c:v>
                </c:pt>
                <c:pt idx="113">
                  <c:v>79995778</c:v>
                </c:pt>
                <c:pt idx="114">
                  <c:v>80245298</c:v>
                </c:pt>
                <c:pt idx="115">
                  <c:v>80141748</c:v>
                </c:pt>
                <c:pt idx="116">
                  <c:v>77947218</c:v>
                </c:pt>
                <c:pt idx="117">
                  <c:v>75760558</c:v>
                </c:pt>
                <c:pt idx="118">
                  <c:v>71612128</c:v>
                </c:pt>
                <c:pt idx="119">
                  <c:v>67706788</c:v>
                </c:pt>
                <c:pt idx="120">
                  <c:v>72512918</c:v>
                </c:pt>
                <c:pt idx="121">
                  <c:v>74186698</c:v>
                </c:pt>
                <c:pt idx="122">
                  <c:v>77195517</c:v>
                </c:pt>
                <c:pt idx="123">
                  <c:v>77352207</c:v>
                </c:pt>
                <c:pt idx="124">
                  <c:v>76992882</c:v>
                </c:pt>
                <c:pt idx="125">
                  <c:v>74508127</c:v>
                </c:pt>
                <c:pt idx="126">
                  <c:v>75803757</c:v>
                </c:pt>
                <c:pt idx="127">
                  <c:v>72277552</c:v>
                </c:pt>
                <c:pt idx="128">
                  <c:v>75283412</c:v>
                </c:pt>
                <c:pt idx="129">
                  <c:v>71743007</c:v>
                </c:pt>
                <c:pt idx="130">
                  <c:v>64549647</c:v>
                </c:pt>
                <c:pt idx="131">
                  <c:v>58191812</c:v>
                </c:pt>
                <c:pt idx="132">
                  <c:v>55338587</c:v>
                </c:pt>
                <c:pt idx="133">
                  <c:v>53054307</c:v>
                </c:pt>
                <c:pt idx="134">
                  <c:v>55044312</c:v>
                </c:pt>
                <c:pt idx="135">
                  <c:v>61281170</c:v>
                </c:pt>
                <c:pt idx="136">
                  <c:v>62495990</c:v>
                </c:pt>
                <c:pt idx="137">
                  <c:v>63480560</c:v>
                </c:pt>
                <c:pt idx="138">
                  <c:v>63855650</c:v>
                </c:pt>
                <c:pt idx="139">
                  <c:v>63551740</c:v>
                </c:pt>
                <c:pt idx="140">
                  <c:v>60313230</c:v>
                </c:pt>
                <c:pt idx="141">
                  <c:v>52095960</c:v>
                </c:pt>
                <c:pt idx="142">
                  <c:v>42776540</c:v>
                </c:pt>
                <c:pt idx="143">
                  <c:v>39843560</c:v>
                </c:pt>
                <c:pt idx="144">
                  <c:v>35485590</c:v>
                </c:pt>
                <c:pt idx="145">
                  <c:v>35731370</c:v>
                </c:pt>
                <c:pt idx="146">
                  <c:v>42631650</c:v>
                </c:pt>
                <c:pt idx="147">
                  <c:v>44537600</c:v>
                </c:pt>
                <c:pt idx="148">
                  <c:v>50326650</c:v>
                </c:pt>
                <c:pt idx="149">
                  <c:v>51733290</c:v>
                </c:pt>
                <c:pt idx="150">
                  <c:v>48986220</c:v>
                </c:pt>
                <c:pt idx="151">
                  <c:v>51814720</c:v>
                </c:pt>
                <c:pt idx="152">
                  <c:v>53178400</c:v>
                </c:pt>
                <c:pt idx="153">
                  <c:v>53800007</c:v>
                </c:pt>
                <c:pt idx="154">
                  <c:v>53957302</c:v>
                </c:pt>
                <c:pt idx="155">
                  <c:v>54255017</c:v>
                </c:pt>
                <c:pt idx="156">
                  <c:v>55352357</c:v>
                </c:pt>
                <c:pt idx="157">
                  <c:v>50532617</c:v>
                </c:pt>
                <c:pt idx="158">
                  <c:v>53567582</c:v>
                </c:pt>
                <c:pt idx="159">
                  <c:v>55839167</c:v>
                </c:pt>
                <c:pt idx="160">
                  <c:v>54787607</c:v>
                </c:pt>
                <c:pt idx="161">
                  <c:v>54909127</c:v>
                </c:pt>
                <c:pt idx="162">
                  <c:v>60664417</c:v>
                </c:pt>
                <c:pt idx="163">
                  <c:v>63351562</c:v>
                </c:pt>
                <c:pt idx="164">
                  <c:v>59896847</c:v>
                </c:pt>
                <c:pt idx="165">
                  <c:v>55146607</c:v>
                </c:pt>
                <c:pt idx="166">
                  <c:v>60689322</c:v>
                </c:pt>
                <c:pt idx="167">
                  <c:v>55803072</c:v>
                </c:pt>
                <c:pt idx="168">
                  <c:v>53059722</c:v>
                </c:pt>
                <c:pt idx="169">
                  <c:v>50379712</c:v>
                </c:pt>
                <c:pt idx="170">
                  <c:v>50099012</c:v>
                </c:pt>
                <c:pt idx="171">
                  <c:v>58918520</c:v>
                </c:pt>
                <c:pt idx="172">
                  <c:v>58441690</c:v>
                </c:pt>
                <c:pt idx="173">
                  <c:v>62158780</c:v>
                </c:pt>
                <c:pt idx="174">
                  <c:v>60580830</c:v>
                </c:pt>
                <c:pt idx="175">
                  <c:v>57567610</c:v>
                </c:pt>
                <c:pt idx="176">
                  <c:v>62368360</c:v>
                </c:pt>
                <c:pt idx="177">
                  <c:v>61709877</c:v>
                </c:pt>
                <c:pt idx="178">
                  <c:v>64381572</c:v>
                </c:pt>
                <c:pt idx="179">
                  <c:v>60726577</c:v>
                </c:pt>
                <c:pt idx="180">
                  <c:v>56197212</c:v>
                </c:pt>
                <c:pt idx="181">
                  <c:v>52224377</c:v>
                </c:pt>
                <c:pt idx="182">
                  <c:v>55471552</c:v>
                </c:pt>
                <c:pt idx="183">
                  <c:v>69811494</c:v>
                </c:pt>
                <c:pt idx="184">
                  <c:v>71587774</c:v>
                </c:pt>
                <c:pt idx="185">
                  <c:v>64559474</c:v>
                </c:pt>
                <c:pt idx="186">
                  <c:v>63984914</c:v>
                </c:pt>
                <c:pt idx="187">
                  <c:v>74946254</c:v>
                </c:pt>
                <c:pt idx="188">
                  <c:v>90489359</c:v>
                </c:pt>
                <c:pt idx="189">
                  <c:v>93530014</c:v>
                </c:pt>
                <c:pt idx="190">
                  <c:v>99424225</c:v>
                </c:pt>
                <c:pt idx="191">
                  <c:v>83798679</c:v>
                </c:pt>
                <c:pt idx="192">
                  <c:v>78815034</c:v>
                </c:pt>
                <c:pt idx="193">
                  <c:v>76062484</c:v>
                </c:pt>
                <c:pt idx="194">
                  <c:v>73979680</c:v>
                </c:pt>
                <c:pt idx="195">
                  <c:v>81736084</c:v>
                </c:pt>
                <c:pt idx="196">
                  <c:v>83770854</c:v>
                </c:pt>
                <c:pt idx="197">
                  <c:v>85807809</c:v>
                </c:pt>
                <c:pt idx="198">
                  <c:v>81219968</c:v>
                </c:pt>
                <c:pt idx="199">
                  <c:v>77045959</c:v>
                </c:pt>
                <c:pt idx="200">
                  <c:v>74613764</c:v>
                </c:pt>
                <c:pt idx="201">
                  <c:v>66883964</c:v>
                </c:pt>
                <c:pt idx="202">
                  <c:v>61551475</c:v>
                </c:pt>
                <c:pt idx="203">
                  <c:v>62052894</c:v>
                </c:pt>
                <c:pt idx="204">
                  <c:v>54245275</c:v>
                </c:pt>
                <c:pt idx="205">
                  <c:v>53074818</c:v>
                </c:pt>
                <c:pt idx="206">
                  <c:v>52539579</c:v>
                </c:pt>
                <c:pt idx="207">
                  <c:v>58226597</c:v>
                </c:pt>
                <c:pt idx="208">
                  <c:v>62422240</c:v>
                </c:pt>
                <c:pt idx="209">
                  <c:v>67408529</c:v>
                </c:pt>
                <c:pt idx="210">
                  <c:v>73303734</c:v>
                </c:pt>
                <c:pt idx="211">
                  <c:v>77114584</c:v>
                </c:pt>
                <c:pt idx="212">
                  <c:v>77528724</c:v>
                </c:pt>
                <c:pt idx="213">
                  <c:v>77979240</c:v>
                </c:pt>
                <c:pt idx="214">
                  <c:v>82295950</c:v>
                </c:pt>
                <c:pt idx="215">
                  <c:v>72831650</c:v>
                </c:pt>
                <c:pt idx="216">
                  <c:v>63606520</c:v>
                </c:pt>
                <c:pt idx="217">
                  <c:v>68881900</c:v>
                </c:pt>
                <c:pt idx="218">
                  <c:v>70999290</c:v>
                </c:pt>
                <c:pt idx="219">
                  <c:v>76433103</c:v>
                </c:pt>
                <c:pt idx="220">
                  <c:v>79147423</c:v>
                </c:pt>
                <c:pt idx="221">
                  <c:v>77723458</c:v>
                </c:pt>
                <c:pt idx="222">
                  <c:v>74721793</c:v>
                </c:pt>
                <c:pt idx="223">
                  <c:v>76122543</c:v>
                </c:pt>
                <c:pt idx="224">
                  <c:v>85509650</c:v>
                </c:pt>
                <c:pt idx="225">
                  <c:v>83298170</c:v>
                </c:pt>
                <c:pt idx="226">
                  <c:v>81443110</c:v>
                </c:pt>
                <c:pt idx="227">
                  <c:v>72726210</c:v>
                </c:pt>
                <c:pt idx="228">
                  <c:v>74093181</c:v>
                </c:pt>
                <c:pt idx="229">
                  <c:v>68634111</c:v>
                </c:pt>
                <c:pt idx="230">
                  <c:v>70175007</c:v>
                </c:pt>
                <c:pt idx="231">
                  <c:v>75279031</c:v>
                </c:pt>
                <c:pt idx="232">
                  <c:v>81504511</c:v>
                </c:pt>
                <c:pt idx="233">
                  <c:v>88531781</c:v>
                </c:pt>
                <c:pt idx="234">
                  <c:v>75552546</c:v>
                </c:pt>
                <c:pt idx="235">
                  <c:v>73918031</c:v>
                </c:pt>
                <c:pt idx="236">
                  <c:v>71222161</c:v>
                </c:pt>
                <c:pt idx="237">
                  <c:v>71374549</c:v>
                </c:pt>
                <c:pt idx="238">
                  <c:v>73913479</c:v>
                </c:pt>
                <c:pt idx="239">
                  <c:v>77416329</c:v>
                </c:pt>
                <c:pt idx="240">
                  <c:v>79067854</c:v>
                </c:pt>
                <c:pt idx="241">
                  <c:v>81999214</c:v>
                </c:pt>
                <c:pt idx="242">
                  <c:v>86725974</c:v>
                </c:pt>
                <c:pt idx="243">
                  <c:v>89110504</c:v>
                </c:pt>
                <c:pt idx="244">
                  <c:v>92888084</c:v>
                </c:pt>
                <c:pt idx="245">
                  <c:v>92885439</c:v>
                </c:pt>
                <c:pt idx="246">
                  <c:v>92792124</c:v>
                </c:pt>
                <c:pt idx="247">
                  <c:v>98179269</c:v>
                </c:pt>
                <c:pt idx="248">
                  <c:v>102544174</c:v>
                </c:pt>
                <c:pt idx="249">
                  <c:v>101614349</c:v>
                </c:pt>
                <c:pt idx="250">
                  <c:v>93679964</c:v>
                </c:pt>
                <c:pt idx="251">
                  <c:v>84202554</c:v>
                </c:pt>
                <c:pt idx="252">
                  <c:v>85064109</c:v>
                </c:pt>
                <c:pt idx="253">
                  <c:v>73487419</c:v>
                </c:pt>
                <c:pt idx="254">
                  <c:v>70963709</c:v>
                </c:pt>
                <c:pt idx="255">
                  <c:v>70154604</c:v>
                </c:pt>
                <c:pt idx="256">
                  <c:v>75392559</c:v>
                </c:pt>
                <c:pt idx="257">
                  <c:v>77882684</c:v>
                </c:pt>
                <c:pt idx="258">
                  <c:v>83980189</c:v>
                </c:pt>
                <c:pt idx="259">
                  <c:v>84856849</c:v>
                </c:pt>
                <c:pt idx="260">
                  <c:v>84948869</c:v>
                </c:pt>
                <c:pt idx="261">
                  <c:v>73854719</c:v>
                </c:pt>
                <c:pt idx="262">
                  <c:v>61291134</c:v>
                </c:pt>
                <c:pt idx="263">
                  <c:v>62958280</c:v>
                </c:pt>
                <c:pt idx="264">
                  <c:v>67565410</c:v>
                </c:pt>
                <c:pt idx="265">
                  <c:v>63424505</c:v>
                </c:pt>
                <c:pt idx="266">
                  <c:v>72412765</c:v>
                </c:pt>
                <c:pt idx="267">
                  <c:v>78355265</c:v>
                </c:pt>
                <c:pt idx="268">
                  <c:v>85607070</c:v>
                </c:pt>
                <c:pt idx="269">
                  <c:v>89726115</c:v>
                </c:pt>
                <c:pt idx="270">
                  <c:v>90143415</c:v>
                </c:pt>
                <c:pt idx="271">
                  <c:v>96119810</c:v>
                </c:pt>
                <c:pt idx="272">
                  <c:v>97627420</c:v>
                </c:pt>
                <c:pt idx="273">
                  <c:v>91344130</c:v>
                </c:pt>
                <c:pt idx="274">
                  <c:v>89778485</c:v>
                </c:pt>
                <c:pt idx="275">
                  <c:v>85639035</c:v>
                </c:pt>
                <c:pt idx="276">
                  <c:v>85771540</c:v>
                </c:pt>
                <c:pt idx="277">
                  <c:v>70180970</c:v>
                </c:pt>
                <c:pt idx="278">
                  <c:v>75881820</c:v>
                </c:pt>
                <c:pt idx="279">
                  <c:v>88631235</c:v>
                </c:pt>
                <c:pt idx="280">
                  <c:v>85038365</c:v>
                </c:pt>
                <c:pt idx="281">
                  <c:v>83842435</c:v>
                </c:pt>
                <c:pt idx="282">
                  <c:v>95482580</c:v>
                </c:pt>
                <c:pt idx="283">
                  <c:v>97138555</c:v>
                </c:pt>
                <c:pt idx="284">
                  <c:v>96378030</c:v>
                </c:pt>
                <c:pt idx="285">
                  <c:v>91972420</c:v>
                </c:pt>
                <c:pt idx="286">
                  <c:v>94118390</c:v>
                </c:pt>
                <c:pt idx="287">
                  <c:v>85560610</c:v>
                </c:pt>
                <c:pt idx="288">
                  <c:v>81737720</c:v>
                </c:pt>
                <c:pt idx="289">
                  <c:v>77799000</c:v>
                </c:pt>
                <c:pt idx="290">
                  <c:v>81692830</c:v>
                </c:pt>
                <c:pt idx="291">
                  <c:v>77310545</c:v>
                </c:pt>
                <c:pt idx="292">
                  <c:v>82648910</c:v>
                </c:pt>
                <c:pt idx="293">
                  <c:v>84449880</c:v>
                </c:pt>
                <c:pt idx="294">
                  <c:v>83046545</c:v>
                </c:pt>
                <c:pt idx="295">
                  <c:v>85576865</c:v>
                </c:pt>
                <c:pt idx="296">
                  <c:v>86788435</c:v>
                </c:pt>
                <c:pt idx="297">
                  <c:v>84122030</c:v>
                </c:pt>
                <c:pt idx="298">
                  <c:v>80990590</c:v>
                </c:pt>
                <c:pt idx="299">
                  <c:v>80749910</c:v>
                </c:pt>
                <c:pt idx="300">
                  <c:v>78775860</c:v>
                </c:pt>
                <c:pt idx="301">
                  <c:v>80172060</c:v>
                </c:pt>
                <c:pt idx="302">
                  <c:v>79039920</c:v>
                </c:pt>
                <c:pt idx="303">
                  <c:v>80780110</c:v>
                </c:pt>
                <c:pt idx="304">
                  <c:v>94965930</c:v>
                </c:pt>
                <c:pt idx="305">
                  <c:v>96739680</c:v>
                </c:pt>
                <c:pt idx="306">
                  <c:v>107837040</c:v>
                </c:pt>
                <c:pt idx="307">
                  <c:v>117813280</c:v>
                </c:pt>
                <c:pt idx="308">
                  <c:v>126111600</c:v>
                </c:pt>
                <c:pt idx="309">
                  <c:v>119435265</c:v>
                </c:pt>
                <c:pt idx="310">
                  <c:v>110771935</c:v>
                </c:pt>
                <c:pt idx="311">
                  <c:v>104508865</c:v>
                </c:pt>
                <c:pt idx="312">
                  <c:v>104253766</c:v>
                </c:pt>
                <c:pt idx="313">
                  <c:v>105413156</c:v>
                </c:pt>
                <c:pt idx="314">
                  <c:v>110413591</c:v>
                </c:pt>
                <c:pt idx="315">
                  <c:v>117400976</c:v>
                </c:pt>
                <c:pt idx="316">
                  <c:v>121063106</c:v>
                </c:pt>
                <c:pt idx="317">
                  <c:v>117427256</c:v>
                </c:pt>
                <c:pt idx="318">
                  <c:v>111068481</c:v>
                </c:pt>
                <c:pt idx="319">
                  <c:v>107923401</c:v>
                </c:pt>
                <c:pt idx="320">
                  <c:v>95803481</c:v>
                </c:pt>
                <c:pt idx="321">
                  <c:v>92233101</c:v>
                </c:pt>
                <c:pt idx="322">
                  <c:v>93272426</c:v>
                </c:pt>
                <c:pt idx="323">
                  <c:v>88908026</c:v>
                </c:pt>
                <c:pt idx="324">
                  <c:v>97558106</c:v>
                </c:pt>
                <c:pt idx="325">
                  <c:v>98433176</c:v>
                </c:pt>
                <c:pt idx="326">
                  <c:v>98045611</c:v>
                </c:pt>
                <c:pt idx="327">
                  <c:v>103110021</c:v>
                </c:pt>
                <c:pt idx="328">
                  <c:v>105131101</c:v>
                </c:pt>
                <c:pt idx="329">
                  <c:v>101523530</c:v>
                </c:pt>
                <c:pt idx="330">
                  <c:v>101380915</c:v>
                </c:pt>
                <c:pt idx="331">
                  <c:v>106673124</c:v>
                </c:pt>
                <c:pt idx="332">
                  <c:v>106677625</c:v>
                </c:pt>
                <c:pt idx="333">
                  <c:v>94664750</c:v>
                </c:pt>
                <c:pt idx="334">
                  <c:v>102894075</c:v>
                </c:pt>
                <c:pt idx="335">
                  <c:v>104722850</c:v>
                </c:pt>
                <c:pt idx="336">
                  <c:v>97717825</c:v>
                </c:pt>
                <c:pt idx="337">
                  <c:v>114195645</c:v>
                </c:pt>
                <c:pt idx="338">
                  <c:v>116468850</c:v>
                </c:pt>
                <c:pt idx="339">
                  <c:v>119358875</c:v>
                </c:pt>
                <c:pt idx="340">
                  <c:v>131850074</c:v>
                </c:pt>
                <c:pt idx="341">
                  <c:v>144997575</c:v>
                </c:pt>
                <c:pt idx="342">
                  <c:v>170411425</c:v>
                </c:pt>
                <c:pt idx="343">
                  <c:v>196559515</c:v>
                </c:pt>
                <c:pt idx="344">
                  <c:v>205435655</c:v>
                </c:pt>
                <c:pt idx="345">
                  <c:v>210407070</c:v>
                </c:pt>
                <c:pt idx="346">
                  <c:v>214400220</c:v>
                </c:pt>
                <c:pt idx="347">
                  <c:v>195589970</c:v>
                </c:pt>
                <c:pt idx="348">
                  <c:v>186904530</c:v>
                </c:pt>
                <c:pt idx="349">
                  <c:v>187147480</c:v>
                </c:pt>
                <c:pt idx="350">
                  <c:v>191803930</c:v>
                </c:pt>
                <c:pt idx="351">
                  <c:v>198142080</c:v>
                </c:pt>
                <c:pt idx="352">
                  <c:v>200407420</c:v>
                </c:pt>
                <c:pt idx="353">
                  <c:v>199303870</c:v>
                </c:pt>
                <c:pt idx="354">
                  <c:v>192427410</c:v>
                </c:pt>
                <c:pt idx="355">
                  <c:v>189897180</c:v>
                </c:pt>
                <c:pt idx="356">
                  <c:v>188752990</c:v>
                </c:pt>
                <c:pt idx="357">
                  <c:v>178625127</c:v>
                </c:pt>
                <c:pt idx="358">
                  <c:v>157841746</c:v>
                </c:pt>
                <c:pt idx="359">
                  <c:v>156288899</c:v>
                </c:pt>
                <c:pt idx="360">
                  <c:v>160764085</c:v>
                </c:pt>
                <c:pt idx="361">
                  <c:v>159606430</c:v>
                </c:pt>
                <c:pt idx="362">
                  <c:v>172767005</c:v>
                </c:pt>
                <c:pt idx="363">
                  <c:v>187688145</c:v>
                </c:pt>
                <c:pt idx="364">
                  <c:v>204605820</c:v>
                </c:pt>
                <c:pt idx="365">
                  <c:v>210650390</c:v>
                </c:pt>
                <c:pt idx="366">
                  <c:v>209675400</c:v>
                </c:pt>
                <c:pt idx="367">
                  <c:v>209409815</c:v>
                </c:pt>
                <c:pt idx="368">
                  <c:v>208892290</c:v>
                </c:pt>
                <c:pt idx="369">
                  <c:v>181184110</c:v>
                </c:pt>
                <c:pt idx="370">
                  <c:v>186886195</c:v>
                </c:pt>
                <c:pt idx="371">
                  <c:v>178666760</c:v>
                </c:pt>
                <c:pt idx="372">
                  <c:v>184068200</c:v>
                </c:pt>
                <c:pt idx="373">
                  <c:v>162359950</c:v>
                </c:pt>
                <c:pt idx="374">
                  <c:v>171294300</c:v>
                </c:pt>
                <c:pt idx="375">
                  <c:v>184894215</c:v>
                </c:pt>
                <c:pt idx="376">
                  <c:v>190469130</c:v>
                </c:pt>
                <c:pt idx="377">
                  <c:v>203009835</c:v>
                </c:pt>
                <c:pt idx="378">
                  <c:v>209814995</c:v>
                </c:pt>
                <c:pt idx="379">
                  <c:v>205902285</c:v>
                </c:pt>
                <c:pt idx="380">
                  <c:v>216212080</c:v>
                </c:pt>
                <c:pt idx="381">
                  <c:v>222331885</c:v>
                </c:pt>
                <c:pt idx="382">
                  <c:v>225159100</c:v>
                </c:pt>
                <c:pt idx="383">
                  <c:v>221978765</c:v>
                </c:pt>
                <c:pt idx="384">
                  <c:v>224116310</c:v>
                </c:pt>
                <c:pt idx="385">
                  <c:v>226428230</c:v>
                </c:pt>
                <c:pt idx="386">
                  <c:v>231329955</c:v>
                </c:pt>
                <c:pt idx="387">
                  <c:v>234185925</c:v>
                </c:pt>
                <c:pt idx="388">
                  <c:v>231966025</c:v>
                </c:pt>
                <c:pt idx="389">
                  <c:v>235704035</c:v>
                </c:pt>
                <c:pt idx="390">
                  <c:v>232302150</c:v>
                </c:pt>
                <c:pt idx="391">
                  <c:v>238083885</c:v>
                </c:pt>
                <c:pt idx="392">
                  <c:v>243553840</c:v>
                </c:pt>
                <c:pt idx="393">
                  <c:v>235485155</c:v>
                </c:pt>
                <c:pt idx="394">
                  <c:v>217200135</c:v>
                </c:pt>
                <c:pt idx="395">
                  <c:v>223497440</c:v>
                </c:pt>
                <c:pt idx="396">
                  <c:v>227000105</c:v>
                </c:pt>
                <c:pt idx="397">
                  <c:v>227648430</c:v>
                </c:pt>
                <c:pt idx="398">
                  <c:v>223878055</c:v>
                </c:pt>
                <c:pt idx="399">
                  <c:v>228564430</c:v>
                </c:pt>
                <c:pt idx="400">
                  <c:v>244285745</c:v>
                </c:pt>
                <c:pt idx="401">
                  <c:v>235375930</c:v>
                </c:pt>
                <c:pt idx="402">
                  <c:v>223730140</c:v>
                </c:pt>
                <c:pt idx="403">
                  <c:v>219833130</c:v>
                </c:pt>
                <c:pt idx="404">
                  <c:v>203871850</c:v>
                </c:pt>
                <c:pt idx="405">
                  <c:v>198162275</c:v>
                </c:pt>
                <c:pt idx="406">
                  <c:v>191179360</c:v>
                </c:pt>
                <c:pt idx="407">
                  <c:v>180237180</c:v>
                </c:pt>
                <c:pt idx="408">
                  <c:v>179681990</c:v>
                </c:pt>
                <c:pt idx="409">
                  <c:v>179186160</c:v>
                </c:pt>
                <c:pt idx="410">
                  <c:v>188868500</c:v>
                </c:pt>
                <c:pt idx="411">
                  <c:v>197841130</c:v>
                </c:pt>
                <c:pt idx="412">
                  <c:v>215899440</c:v>
                </c:pt>
                <c:pt idx="413">
                  <c:v>203317480</c:v>
                </c:pt>
                <c:pt idx="414">
                  <c:v>189273085</c:v>
                </c:pt>
                <c:pt idx="415">
                  <c:v>172511570</c:v>
                </c:pt>
                <c:pt idx="416">
                  <c:v>166329555</c:v>
                </c:pt>
                <c:pt idx="417">
                  <c:v>152859119</c:v>
                </c:pt>
                <c:pt idx="418">
                  <c:v>142667714</c:v>
                </c:pt>
                <c:pt idx="419">
                  <c:v>136384884</c:v>
                </c:pt>
                <c:pt idx="420">
                  <c:v>137533124</c:v>
                </c:pt>
                <c:pt idx="421">
                  <c:v>139090214</c:v>
                </c:pt>
                <c:pt idx="422">
                  <c:v>129216269</c:v>
                </c:pt>
                <c:pt idx="423">
                  <c:v>134413944</c:v>
                </c:pt>
                <c:pt idx="424">
                  <c:v>147614274</c:v>
                </c:pt>
                <c:pt idx="425">
                  <c:v>146976444</c:v>
                </c:pt>
                <c:pt idx="426">
                  <c:v>148227439</c:v>
                </c:pt>
                <c:pt idx="427">
                  <c:v>145905024</c:v>
                </c:pt>
                <c:pt idx="428">
                  <c:v>146458684</c:v>
                </c:pt>
                <c:pt idx="429">
                  <c:v>137931729</c:v>
                </c:pt>
                <c:pt idx="430">
                  <c:v>143182709</c:v>
                </c:pt>
                <c:pt idx="431">
                  <c:v>145273369</c:v>
                </c:pt>
                <c:pt idx="432">
                  <c:v>145286340</c:v>
                </c:pt>
                <c:pt idx="433">
                  <c:v>140287665</c:v>
                </c:pt>
                <c:pt idx="434">
                  <c:v>129900810</c:v>
                </c:pt>
                <c:pt idx="435">
                  <c:v>146637085</c:v>
                </c:pt>
                <c:pt idx="436">
                  <c:v>159866410</c:v>
                </c:pt>
                <c:pt idx="437">
                  <c:v>160599505</c:v>
                </c:pt>
                <c:pt idx="438">
                  <c:v>153875870</c:v>
                </c:pt>
                <c:pt idx="439">
                  <c:v>155808265</c:v>
                </c:pt>
                <c:pt idx="440">
                  <c:v>155394105</c:v>
                </c:pt>
                <c:pt idx="441">
                  <c:v>148427169</c:v>
                </c:pt>
                <c:pt idx="442">
                  <c:v>151901550</c:v>
                </c:pt>
                <c:pt idx="443">
                  <c:v>145670240</c:v>
                </c:pt>
                <c:pt idx="444">
                  <c:v>151501089</c:v>
                </c:pt>
                <c:pt idx="445">
                  <c:v>146163701</c:v>
                </c:pt>
                <c:pt idx="446">
                  <c:v>148231916</c:v>
                </c:pt>
                <c:pt idx="447">
                  <c:v>156028773</c:v>
                </c:pt>
                <c:pt idx="448">
                  <c:v>157300000</c:v>
                </c:pt>
                <c:pt idx="449">
                  <c:v>149300000</c:v>
                </c:pt>
                <c:pt idx="450">
                  <c:v>136919851</c:v>
                </c:pt>
                <c:pt idx="451">
                  <c:v>123600000</c:v>
                </c:pt>
                <c:pt idx="452">
                  <c:v>101200000</c:v>
                </c:pt>
                <c:pt idx="453">
                  <c:v>83065522</c:v>
                </c:pt>
                <c:pt idx="454">
                  <c:v>67984653</c:v>
                </c:pt>
                <c:pt idx="455">
                  <c:v>48420678</c:v>
                </c:pt>
                <c:pt idx="456">
                  <c:v>53772122</c:v>
                </c:pt>
                <c:pt idx="457">
                  <c:v>37000000</c:v>
                </c:pt>
                <c:pt idx="458">
                  <c:v>46703314</c:v>
                </c:pt>
                <c:pt idx="459">
                  <c:v>69300000</c:v>
                </c:pt>
                <c:pt idx="460">
                  <c:v>69900000</c:v>
                </c:pt>
                <c:pt idx="461">
                  <c:v>58100000</c:v>
                </c:pt>
                <c:pt idx="462">
                  <c:v>53300000</c:v>
                </c:pt>
                <c:pt idx="463">
                  <c:v>63900000</c:v>
                </c:pt>
                <c:pt idx="464">
                  <c:v>69000000</c:v>
                </c:pt>
                <c:pt idx="465">
                  <c:v>67190313</c:v>
                </c:pt>
                <c:pt idx="466">
                  <c:v>77315838</c:v>
                </c:pt>
                <c:pt idx="467">
                  <c:v>77192762</c:v>
                </c:pt>
                <c:pt idx="468">
                  <c:v>111981278</c:v>
                </c:pt>
                <c:pt idx="469">
                  <c:v>100522339</c:v>
                </c:pt>
                <c:pt idx="470">
                  <c:v>109590856</c:v>
                </c:pt>
                <c:pt idx="471">
                  <c:v>137000000</c:v>
                </c:pt>
                <c:pt idx="472">
                  <c:v>143500000</c:v>
                </c:pt>
                <c:pt idx="473">
                  <c:v>136000000</c:v>
                </c:pt>
                <c:pt idx="474">
                  <c:v>129500000</c:v>
                </c:pt>
                <c:pt idx="475">
                  <c:v>138400000</c:v>
                </c:pt>
                <c:pt idx="476">
                  <c:v>140400000</c:v>
                </c:pt>
                <c:pt idx="477">
                  <c:v>121800000</c:v>
                </c:pt>
                <c:pt idx="478">
                  <c:v>115200000</c:v>
                </c:pt>
                <c:pt idx="479">
                  <c:v>106800000</c:v>
                </c:pt>
                <c:pt idx="480">
                  <c:v>111200000</c:v>
                </c:pt>
                <c:pt idx="481">
                  <c:v>107500000</c:v>
                </c:pt>
                <c:pt idx="482">
                  <c:v>118700000</c:v>
                </c:pt>
                <c:pt idx="483">
                  <c:v>141417075</c:v>
                </c:pt>
                <c:pt idx="484">
                  <c:v>159860677</c:v>
                </c:pt>
                <c:pt idx="485">
                  <c:v>165098602</c:v>
                </c:pt>
                <c:pt idx="486">
                  <c:v>159302739</c:v>
                </c:pt>
                <c:pt idx="487">
                  <c:v>156876699</c:v>
                </c:pt>
                <c:pt idx="488">
                  <c:v>155565971</c:v>
                </c:pt>
                <c:pt idx="489">
                  <c:v>142066846</c:v>
                </c:pt>
                <c:pt idx="490">
                  <c:v>110689958</c:v>
                </c:pt>
                <c:pt idx="491">
                  <c:v>97763921</c:v>
                </c:pt>
                <c:pt idx="492">
                  <c:v>109300000</c:v>
                </c:pt>
                <c:pt idx="493">
                  <c:v>97906925</c:v>
                </c:pt>
                <c:pt idx="494">
                  <c:v>111936615</c:v>
                </c:pt>
                <c:pt idx="495">
                  <c:v>124700000</c:v>
                </c:pt>
                <c:pt idx="496">
                  <c:v>132100000</c:v>
                </c:pt>
                <c:pt idx="497">
                  <c:v>125900000</c:v>
                </c:pt>
                <c:pt idx="498">
                  <c:v>106900000</c:v>
                </c:pt>
                <c:pt idx="499">
                  <c:v>117300000</c:v>
                </c:pt>
                <c:pt idx="500">
                  <c:v>112900000</c:v>
                </c:pt>
                <c:pt idx="501">
                  <c:v>87500000</c:v>
                </c:pt>
                <c:pt idx="502">
                  <c:v>109100000</c:v>
                </c:pt>
                <c:pt idx="503">
                  <c:v>110000000</c:v>
                </c:pt>
                <c:pt idx="504">
                  <c:v>120273091</c:v>
                </c:pt>
                <c:pt idx="505">
                  <c:v>99067897</c:v>
                </c:pt>
                <c:pt idx="506">
                  <c:v>102887947</c:v>
                </c:pt>
                <c:pt idx="507">
                  <c:v>123843576</c:v>
                </c:pt>
                <c:pt idx="508">
                  <c:v>141364640</c:v>
                </c:pt>
                <c:pt idx="509">
                  <c:v>129900000</c:v>
                </c:pt>
                <c:pt idx="510">
                  <c:v>138904089</c:v>
                </c:pt>
                <c:pt idx="511">
                  <c:v>136938269</c:v>
                </c:pt>
                <c:pt idx="512">
                  <c:v>136700000</c:v>
                </c:pt>
                <c:pt idx="513">
                  <c:v>129832101</c:v>
                </c:pt>
                <c:pt idx="514">
                  <c:v>122500000</c:v>
                </c:pt>
                <c:pt idx="515">
                  <c:v>111745083</c:v>
                </c:pt>
                <c:pt idx="516">
                  <c:v>130657840</c:v>
                </c:pt>
                <c:pt idx="517">
                  <c:v>138900000</c:v>
                </c:pt>
                <c:pt idx="518">
                  <c:v>141987261</c:v>
                </c:pt>
                <c:pt idx="519">
                  <c:v>156700000</c:v>
                </c:pt>
                <c:pt idx="520">
                  <c:v>172573706</c:v>
                </c:pt>
                <c:pt idx="521">
                  <c:v>162220059</c:v>
                </c:pt>
                <c:pt idx="522">
                  <c:v>149600000</c:v>
                </c:pt>
                <c:pt idx="523">
                  <c:v>133784059</c:v>
                </c:pt>
                <c:pt idx="524">
                  <c:v>111685175</c:v>
                </c:pt>
                <c:pt idx="525">
                  <c:v>102766744</c:v>
                </c:pt>
                <c:pt idx="526">
                  <c:v>106727398</c:v>
                </c:pt>
                <c:pt idx="527">
                  <c:v>126488540</c:v>
                </c:pt>
                <c:pt idx="528">
                  <c:v>163495990</c:v>
                </c:pt>
                <c:pt idx="529">
                  <c:v>166879867</c:v>
                </c:pt>
                <c:pt idx="530">
                  <c:v>185544780</c:v>
                </c:pt>
                <c:pt idx="531">
                  <c:v>230239258</c:v>
                </c:pt>
                <c:pt idx="532">
                  <c:v>250924429</c:v>
                </c:pt>
                <c:pt idx="533">
                  <c:v>238906958</c:v>
                </c:pt>
                <c:pt idx="534">
                  <c:v>210272185</c:v>
                </c:pt>
                <c:pt idx="535">
                  <c:v>213630716</c:v>
                </c:pt>
                <c:pt idx="536">
                  <c:v>194730522</c:v>
                </c:pt>
                <c:pt idx="537">
                  <c:v>205433330</c:v>
                </c:pt>
                <c:pt idx="538">
                  <c:v>178882752</c:v>
                </c:pt>
                <c:pt idx="539">
                  <c:v>194207698</c:v>
                </c:pt>
                <c:pt idx="540">
                  <c:v>189336703</c:v>
                </c:pt>
                <c:pt idx="541">
                  <c:v>178335864</c:v>
                </c:pt>
                <c:pt idx="542">
                  <c:v>175066081</c:v>
                </c:pt>
                <c:pt idx="543">
                  <c:v>203838401</c:v>
                </c:pt>
                <c:pt idx="544">
                  <c:v>230012847</c:v>
                </c:pt>
                <c:pt idx="545">
                  <c:v>243194345</c:v>
                </c:pt>
                <c:pt idx="546">
                  <c:v>255316366</c:v>
                </c:pt>
                <c:pt idx="547">
                  <c:v>236229068</c:v>
                </c:pt>
                <c:pt idx="548">
                  <c:v>228100000</c:v>
                </c:pt>
                <c:pt idx="549">
                  <c:v>216679056</c:v>
                </c:pt>
                <c:pt idx="550">
                  <c:v>204504203</c:v>
                </c:pt>
                <c:pt idx="551">
                  <c:v>214082326</c:v>
                </c:pt>
                <c:pt idx="552">
                  <c:v>253532784</c:v>
                </c:pt>
                <c:pt idx="553">
                  <c:v>253769463</c:v>
                </c:pt>
                <c:pt idx="554">
                  <c:v>263597571</c:v>
                </c:pt>
                <c:pt idx="555">
                  <c:v>271880386</c:v>
                </c:pt>
                <c:pt idx="556">
                  <c:v>301258550</c:v>
                </c:pt>
                <c:pt idx="557">
                  <c:v>286213464</c:v>
                </c:pt>
                <c:pt idx="558">
                  <c:v>286348410</c:v>
                </c:pt>
                <c:pt idx="559">
                  <c:v>294587605</c:v>
                </c:pt>
                <c:pt idx="560">
                  <c:v>291764705</c:v>
                </c:pt>
                <c:pt idx="561">
                  <c:v>276662610</c:v>
                </c:pt>
                <c:pt idx="562">
                  <c:v>280997305</c:v>
                </c:pt>
                <c:pt idx="563">
                  <c:v>296148275</c:v>
                </c:pt>
                <c:pt idx="564">
                  <c:v>312178350</c:v>
                </c:pt>
                <c:pt idx="565">
                  <c:v>293843257</c:v>
                </c:pt>
                <c:pt idx="566">
                  <c:v>325919315</c:v>
                </c:pt>
                <c:pt idx="567">
                  <c:v>351078322</c:v>
                </c:pt>
                <c:pt idx="568">
                  <c:v>373242785</c:v>
                </c:pt>
                <c:pt idx="569">
                  <c:v>374564990</c:v>
                </c:pt>
                <c:pt idx="570">
                  <c:v>365400000</c:v>
                </c:pt>
                <c:pt idx="571">
                  <c:v>362632555</c:v>
                </c:pt>
                <c:pt idx="572">
                  <c:v>323197178</c:v>
                </c:pt>
                <c:pt idx="573">
                  <c:v>314242437</c:v>
                </c:pt>
                <c:pt idx="574">
                  <c:v>298915087</c:v>
                </c:pt>
                <c:pt idx="575">
                  <c:v>279000000</c:v>
                </c:pt>
                <c:pt idx="576">
                  <c:v>294133565</c:v>
                </c:pt>
                <c:pt idx="577">
                  <c:v>270078415</c:v>
                </c:pt>
                <c:pt idx="578">
                  <c:v>283603582</c:v>
                </c:pt>
                <c:pt idx="579">
                  <c:v>323035940</c:v>
                </c:pt>
                <c:pt idx="580">
                  <c:v>353457835</c:v>
                </c:pt>
                <c:pt idx="581">
                  <c:v>352325355</c:v>
                </c:pt>
                <c:pt idx="582">
                  <c:v>339296612</c:v>
                </c:pt>
                <c:pt idx="583">
                  <c:v>319509787</c:v>
                </c:pt>
                <c:pt idx="584">
                  <c:v>298444327</c:v>
                </c:pt>
                <c:pt idx="585">
                  <c:v>277491567</c:v>
                </c:pt>
                <c:pt idx="586">
                  <c:v>266699602</c:v>
                </c:pt>
                <c:pt idx="587">
                  <c:v>261459677</c:v>
                </c:pt>
                <c:pt idx="588">
                  <c:v>262373602</c:v>
                </c:pt>
                <c:pt idx="589">
                  <c:v>234859022</c:v>
                </c:pt>
                <c:pt idx="590">
                  <c:v>241373855</c:v>
                </c:pt>
                <c:pt idx="591">
                  <c:v>274557445</c:v>
                </c:pt>
                <c:pt idx="592">
                  <c:v>294795622</c:v>
                </c:pt>
                <c:pt idx="593">
                  <c:v>288572317</c:v>
                </c:pt>
                <c:pt idx="594">
                  <c:v>255318630</c:v>
                </c:pt>
                <c:pt idx="595">
                  <c:v>242140825</c:v>
                </c:pt>
                <c:pt idx="596">
                  <c:v>243613660</c:v>
                </c:pt>
                <c:pt idx="597">
                  <c:v>220361120</c:v>
                </c:pt>
                <c:pt idx="598">
                  <c:v>171618770</c:v>
                </c:pt>
                <c:pt idx="599">
                  <c:v>145731182</c:v>
                </c:pt>
                <c:pt idx="600">
                  <c:v>155708887</c:v>
                </c:pt>
                <c:pt idx="601">
                  <c:v>123120960</c:v>
                </c:pt>
                <c:pt idx="602">
                  <c:v>128467240</c:v>
                </c:pt>
                <c:pt idx="603">
                  <c:v>155147832</c:v>
                </c:pt>
                <c:pt idx="604">
                  <c:v>168284170</c:v>
                </c:pt>
                <c:pt idx="605">
                  <c:v>168447260</c:v>
                </c:pt>
                <c:pt idx="606">
                  <c:v>162922413</c:v>
                </c:pt>
                <c:pt idx="607">
                  <c:v>158342748</c:v>
                </c:pt>
                <c:pt idx="608">
                  <c:v>159625812</c:v>
                </c:pt>
                <c:pt idx="609">
                  <c:v>141576731</c:v>
                </c:pt>
                <c:pt idx="610">
                  <c:v>144382944</c:v>
                </c:pt>
                <c:pt idx="611">
                  <c:v>138394100</c:v>
                </c:pt>
                <c:pt idx="612">
                  <c:v>164527496</c:v>
                </c:pt>
                <c:pt idx="613">
                  <c:v>155970812</c:v>
                </c:pt>
                <c:pt idx="614">
                  <c:v>164707712</c:v>
                </c:pt>
                <c:pt idx="615">
                  <c:v>195948889</c:v>
                </c:pt>
                <c:pt idx="616">
                  <c:v>213085969</c:v>
                </c:pt>
                <c:pt idx="617">
                  <c:v>185223454</c:v>
                </c:pt>
                <c:pt idx="618">
                  <c:v>139307234</c:v>
                </c:pt>
                <c:pt idx="619">
                  <c:v>155580379</c:v>
                </c:pt>
                <c:pt idx="620">
                  <c:v>192011484</c:v>
                </c:pt>
                <c:pt idx="621">
                  <c:v>186808764</c:v>
                </c:pt>
                <c:pt idx="622">
                  <c:v>184403014</c:v>
                </c:pt>
                <c:pt idx="623">
                  <c:v>189219649</c:v>
                </c:pt>
                <c:pt idx="624">
                  <c:v>205347916</c:v>
                </c:pt>
                <c:pt idx="625">
                  <c:v>219700000</c:v>
                </c:pt>
                <c:pt idx="626">
                  <c:v>247945101</c:v>
                </c:pt>
                <c:pt idx="627">
                  <c:v>291260761</c:v>
                </c:pt>
                <c:pt idx="628">
                  <c:v>339401201</c:v>
                </c:pt>
                <c:pt idx="629">
                  <c:v>379982538</c:v>
                </c:pt>
                <c:pt idx="630">
                  <c:v>349631268</c:v>
                </c:pt>
                <c:pt idx="631">
                  <c:v>327931586</c:v>
                </c:pt>
                <c:pt idx="632">
                  <c:v>306871844</c:v>
                </c:pt>
                <c:pt idx="633">
                  <c:v>298815796</c:v>
                </c:pt>
                <c:pt idx="634">
                  <c:v>305502986</c:v>
                </c:pt>
                <c:pt idx="635">
                  <c:v>312481281</c:v>
                </c:pt>
                <c:pt idx="636">
                  <c:v>323418902</c:v>
                </c:pt>
                <c:pt idx="637">
                  <c:v>309568499</c:v>
                </c:pt>
                <c:pt idx="638">
                  <c:v>325431909</c:v>
                </c:pt>
                <c:pt idx="639">
                  <c:v>370768069</c:v>
                </c:pt>
                <c:pt idx="640">
                  <c:v>400977019</c:v>
                </c:pt>
                <c:pt idx="641">
                  <c:v>399672641</c:v>
                </c:pt>
                <c:pt idx="642">
                  <c:v>377702802</c:v>
                </c:pt>
                <c:pt idx="643">
                  <c:v>364069061</c:v>
                </c:pt>
                <c:pt idx="644">
                  <c:v>336144862</c:v>
                </c:pt>
                <c:pt idx="645">
                  <c:v>294975316</c:v>
                </c:pt>
                <c:pt idx="646">
                  <c:v>261243184</c:v>
                </c:pt>
                <c:pt idx="647">
                  <c:v>242713151</c:v>
                </c:pt>
                <c:pt idx="648">
                  <c:v>235653020</c:v>
                </c:pt>
                <c:pt idx="649">
                  <c:v>200469907</c:v>
                </c:pt>
                <c:pt idx="650">
                  <c:v>192370496</c:v>
                </c:pt>
                <c:pt idx="651">
                  <c:v>239058964</c:v>
                </c:pt>
                <c:pt idx="652">
                  <c:v>282510972</c:v>
                </c:pt>
                <c:pt idx="653">
                  <c:v>274286867</c:v>
                </c:pt>
                <c:pt idx="654">
                  <c:v>257233509</c:v>
                </c:pt>
                <c:pt idx="655">
                  <c:v>256792717</c:v>
                </c:pt>
                <c:pt idx="656">
                  <c:v>199961544</c:v>
                </c:pt>
                <c:pt idx="657">
                  <c:v>174083629</c:v>
                </c:pt>
                <c:pt idx="658">
                  <c:v>178097503</c:v>
                </c:pt>
                <c:pt idx="659">
                  <c:v>183428231</c:v>
                </c:pt>
                <c:pt idx="660">
                  <c:v>192340662</c:v>
                </c:pt>
                <c:pt idx="661">
                  <c:v>155275837</c:v>
                </c:pt>
                <c:pt idx="662">
                  <c:v>155884504</c:v>
                </c:pt>
                <c:pt idx="663">
                  <c:v>202999649</c:v>
                </c:pt>
                <c:pt idx="664">
                  <c:v>263978014</c:v>
                </c:pt>
                <c:pt idx="665">
                  <c:v>291153870</c:v>
                </c:pt>
                <c:pt idx="666">
                  <c:v>295777175</c:v>
                </c:pt>
                <c:pt idx="667">
                  <c:v>294680461</c:v>
                </c:pt>
                <c:pt idx="668">
                  <c:v>245923556</c:v>
                </c:pt>
                <c:pt idx="669">
                  <c:v>191919912</c:v>
                </c:pt>
                <c:pt idx="670">
                  <c:v>151186030</c:v>
                </c:pt>
                <c:pt idx="671">
                  <c:v>130607411</c:v>
                </c:pt>
                <c:pt idx="672">
                  <c:v>108567618</c:v>
                </c:pt>
                <c:pt idx="673">
                  <c:v>137193099</c:v>
                </c:pt>
                <c:pt idx="674">
                  <c:v>155646587</c:v>
                </c:pt>
                <c:pt idx="675">
                  <c:v>149477336</c:v>
                </c:pt>
                <c:pt idx="676">
                  <c:v>184231074</c:v>
                </c:pt>
                <c:pt idx="677">
                  <c:v>249689543</c:v>
                </c:pt>
                <c:pt idx="678">
                  <c:v>278885434</c:v>
                </c:pt>
                <c:pt idx="679">
                  <c:v>299073140</c:v>
                </c:pt>
                <c:pt idx="680">
                  <c:v>341972112</c:v>
                </c:pt>
                <c:pt idx="681">
                  <c:v>321336949</c:v>
                </c:pt>
                <c:pt idx="682">
                  <c:v>321233785</c:v>
                </c:pt>
                <c:pt idx="683">
                  <c:v>346400153</c:v>
                </c:pt>
                <c:pt idx="684">
                  <c:v>373928563</c:v>
                </c:pt>
                <c:pt idx="685">
                  <c:v>375864653</c:v>
                </c:pt>
                <c:pt idx="686">
                  <c:v>389869624</c:v>
                </c:pt>
                <c:pt idx="687">
                  <c:v>464921474</c:v>
                </c:pt>
                <c:pt idx="688">
                  <c:v>494027757</c:v>
                </c:pt>
                <c:pt idx="689">
                  <c:v>509887678</c:v>
                </c:pt>
                <c:pt idx="690">
                  <c:v>509714727</c:v>
                </c:pt>
                <c:pt idx="691">
                  <c:v>509166220</c:v>
                </c:pt>
                <c:pt idx="692">
                  <c:v>474451270</c:v>
                </c:pt>
                <c:pt idx="693">
                  <c:v>436735543</c:v>
                </c:pt>
                <c:pt idx="694">
                  <c:v>403280699</c:v>
                </c:pt>
                <c:pt idx="695">
                  <c:v>389853839</c:v>
                </c:pt>
                <c:pt idx="696">
                  <c:v>398517655</c:v>
                </c:pt>
                <c:pt idx="697">
                  <c:v>393736008</c:v>
                </c:pt>
                <c:pt idx="698">
                  <c:v>413652054</c:v>
                </c:pt>
                <c:pt idx="699">
                  <c:v>455509586</c:v>
                </c:pt>
                <c:pt idx="700">
                  <c:v>503600000</c:v>
                </c:pt>
                <c:pt idx="701">
                  <c:v>552900000</c:v>
                </c:pt>
                <c:pt idx="702">
                  <c:v>580650551</c:v>
                </c:pt>
                <c:pt idx="703">
                  <c:v>594103705</c:v>
                </c:pt>
                <c:pt idx="704">
                  <c:v>599301346</c:v>
                </c:pt>
                <c:pt idx="705">
                  <c:v>610904811</c:v>
                </c:pt>
                <c:pt idx="706">
                  <c:v>629928016</c:v>
                </c:pt>
                <c:pt idx="707">
                  <c:v>641173245</c:v>
                </c:pt>
                <c:pt idx="708">
                  <c:v>655656916</c:v>
                </c:pt>
                <c:pt idx="709">
                  <c:v>666492044</c:v>
                </c:pt>
                <c:pt idx="710">
                  <c:v>671674520</c:v>
                </c:pt>
                <c:pt idx="711">
                  <c:v>710675105</c:v>
                </c:pt>
                <c:pt idx="712">
                  <c:v>748115828</c:v>
                </c:pt>
                <c:pt idx="713">
                  <c:v>763999336</c:v>
                </c:pt>
                <c:pt idx="714">
                  <c:v>787602189</c:v>
                </c:pt>
                <c:pt idx="715">
                  <c:v>799662732</c:v>
                </c:pt>
                <c:pt idx="716">
                  <c:v>784110132</c:v>
                </c:pt>
                <c:pt idx="717">
                  <c:v>739662970</c:v>
                </c:pt>
                <c:pt idx="718">
                  <c:v>748336103</c:v>
                </c:pt>
                <c:pt idx="719">
                  <c:v>762800000</c:v>
                </c:pt>
                <c:pt idx="720">
                  <c:v>775189475</c:v>
                </c:pt>
                <c:pt idx="721">
                  <c:v>766711923</c:v>
                </c:pt>
                <c:pt idx="722">
                  <c:v>770551216</c:v>
                </c:pt>
                <c:pt idx="723">
                  <c:v>807258849</c:v>
                </c:pt>
                <c:pt idx="724">
                  <c:v>850897498</c:v>
                </c:pt>
                <c:pt idx="725">
                  <c:v>883158800</c:v>
                </c:pt>
                <c:pt idx="726">
                  <c:v>896707150</c:v>
                </c:pt>
                <c:pt idx="727">
                  <c:v>910948687</c:v>
                </c:pt>
                <c:pt idx="728">
                  <c:v>897142022</c:v>
                </c:pt>
                <c:pt idx="729">
                  <c:v>865930421</c:v>
                </c:pt>
                <c:pt idx="730">
                  <c:v>850499125</c:v>
                </c:pt>
                <c:pt idx="731">
                  <c:v>862880963</c:v>
                </c:pt>
                <c:pt idx="732">
                  <c:v>870541216</c:v>
                </c:pt>
                <c:pt idx="733">
                  <c:v>836499854</c:v>
                </c:pt>
                <c:pt idx="734">
                  <c:v>835645470</c:v>
                </c:pt>
                <c:pt idx="735">
                  <c:v>859477310</c:v>
                </c:pt>
                <c:pt idx="736">
                  <c:v>900411510</c:v>
                </c:pt>
                <c:pt idx="737">
                  <c:v>944654890</c:v>
                </c:pt>
                <c:pt idx="738">
                  <c:v>974882100</c:v>
                </c:pt>
                <c:pt idx="739">
                  <c:v>990180156</c:v>
                </c:pt>
                <c:pt idx="740">
                  <c:v>954960864</c:v>
                </c:pt>
                <c:pt idx="741">
                  <c:v>867076239</c:v>
                </c:pt>
                <c:pt idx="742">
                  <c:v>821823940</c:v>
                </c:pt>
                <c:pt idx="743">
                  <c:v>803445865</c:v>
                </c:pt>
                <c:pt idx="744">
                  <c:v>800044131</c:v>
                </c:pt>
                <c:pt idx="745">
                  <c:v>774941952</c:v>
                </c:pt>
                <c:pt idx="746">
                  <c:v>766618061</c:v>
                </c:pt>
                <c:pt idx="747">
                  <c:v>786500000</c:v>
                </c:pt>
                <c:pt idx="748">
                  <c:v>825757789</c:v>
                </c:pt>
                <c:pt idx="749">
                  <c:v>844756415</c:v>
                </c:pt>
                <c:pt idx="750">
                  <c:v>856275631</c:v>
                </c:pt>
                <c:pt idx="751">
                  <c:v>865353882</c:v>
                </c:pt>
                <c:pt idx="752">
                  <c:v>846204293</c:v>
                </c:pt>
                <c:pt idx="753">
                  <c:v>807670053</c:v>
                </c:pt>
                <c:pt idx="754">
                  <c:v>776746529</c:v>
                </c:pt>
                <c:pt idx="755">
                  <c:v>762805987</c:v>
                </c:pt>
                <c:pt idx="756">
                  <c:v>767543394</c:v>
                </c:pt>
                <c:pt idx="757">
                  <c:v>741739306</c:v>
                </c:pt>
                <c:pt idx="758">
                  <c:v>737548463</c:v>
                </c:pt>
                <c:pt idx="759">
                  <c:v>787530803</c:v>
                </c:pt>
                <c:pt idx="760">
                  <c:v>848025088</c:v>
                </c:pt>
                <c:pt idx="761">
                  <c:v>887815529</c:v>
                </c:pt>
                <c:pt idx="762">
                  <c:v>900854086</c:v>
                </c:pt>
                <c:pt idx="763">
                  <c:v>903472061</c:v>
                </c:pt>
                <c:pt idx="764">
                  <c:v>872574711</c:v>
                </c:pt>
                <c:pt idx="765">
                  <c:v>833367887</c:v>
                </c:pt>
                <c:pt idx="766">
                  <c:v>827524518</c:v>
                </c:pt>
                <c:pt idx="767">
                  <c:v>833294167</c:v>
                </c:pt>
                <c:pt idx="768">
                  <c:v>849122373</c:v>
                </c:pt>
                <c:pt idx="769">
                  <c:v>847007816</c:v>
                </c:pt>
                <c:pt idx="770">
                  <c:v>866033188</c:v>
                </c:pt>
                <c:pt idx="771">
                  <c:v>909214560</c:v>
                </c:pt>
                <c:pt idx="772">
                  <c:v>968513186</c:v>
                </c:pt>
                <c:pt idx="773">
                  <c:v>998369443</c:v>
                </c:pt>
                <c:pt idx="774">
                  <c:v>1027314457</c:v>
                </c:pt>
                <c:pt idx="775">
                  <c:v>1048745680</c:v>
                </c:pt>
                <c:pt idx="776">
                  <c:v>1055622402</c:v>
                </c:pt>
                <c:pt idx="777">
                  <c:v>1035259013</c:v>
                </c:pt>
                <c:pt idx="778">
                  <c:v>1028158652</c:v>
                </c:pt>
                <c:pt idx="779">
                  <c:v>1030811719</c:v>
                </c:pt>
                <c:pt idx="780">
                  <c:v>1044740386</c:v>
                </c:pt>
                <c:pt idx="781">
                  <c:v>1043896606</c:v>
                </c:pt>
                <c:pt idx="782">
                  <c:v>1041238615</c:v>
                </c:pt>
                <c:pt idx="783">
                  <c:v>1073427188</c:v>
                </c:pt>
                <c:pt idx="784">
                  <c:v>1124183005</c:v>
                </c:pt>
                <c:pt idx="785">
                  <c:v>1148994961</c:v>
                </c:pt>
                <c:pt idx="786">
                  <c:v>1146900822</c:v>
                </c:pt>
                <c:pt idx="787">
                  <c:v>1155804042</c:v>
                </c:pt>
                <c:pt idx="788">
                  <c:v>1134930414</c:v>
                </c:pt>
                <c:pt idx="789">
                  <c:v>1085243154</c:v>
                </c:pt>
                <c:pt idx="790">
                  <c:v>1059292272</c:v>
                </c:pt>
                <c:pt idx="791">
                  <c:v>1063610086</c:v>
                </c:pt>
                <c:pt idx="792">
                  <c:v>1063803331</c:v>
                </c:pt>
                <c:pt idx="793">
                  <c:v>1027666980</c:v>
                </c:pt>
                <c:pt idx="794">
                  <c:v>1008736354</c:v>
                </c:pt>
                <c:pt idx="795">
                  <c:v>1010369775</c:v>
                </c:pt>
                <c:pt idx="796">
                  <c:v>1031254962</c:v>
                </c:pt>
                <c:pt idx="797">
                  <c:v>1052209426</c:v>
                </c:pt>
                <c:pt idx="798">
                  <c:v>1068882033</c:v>
                </c:pt>
                <c:pt idx="799">
                  <c:v>1068324386</c:v>
                </c:pt>
                <c:pt idx="800">
                  <c:v>1049847241</c:v>
                </c:pt>
                <c:pt idx="801">
                  <c:v>1008781830</c:v>
                </c:pt>
                <c:pt idx="802">
                  <c:v>995423746</c:v>
                </c:pt>
                <c:pt idx="803">
                  <c:v>999600000</c:v>
                </c:pt>
                <c:pt idx="804">
                  <c:v>998900000</c:v>
                </c:pt>
                <c:pt idx="805">
                  <c:v>993800000</c:v>
                </c:pt>
                <c:pt idx="806">
                  <c:v>995700000</c:v>
                </c:pt>
                <c:pt idx="807">
                  <c:v>1026500000</c:v>
                </c:pt>
                <c:pt idx="808">
                  <c:v>1084438616</c:v>
                </c:pt>
                <c:pt idx="809">
                  <c:v>1118081565</c:v>
                </c:pt>
                <c:pt idx="810">
                  <c:v>1129966905</c:v>
                </c:pt>
                <c:pt idx="811">
                  <c:v>1135821148</c:v>
                </c:pt>
                <c:pt idx="812">
                  <c:v>1111608049</c:v>
                </c:pt>
                <c:pt idx="813">
                  <c:v>1080507208</c:v>
                </c:pt>
                <c:pt idx="814">
                  <c:v>1066178911</c:v>
                </c:pt>
                <c:pt idx="815">
                  <c:v>1075048271</c:v>
                </c:pt>
                <c:pt idx="816">
                  <c:v>1109550474</c:v>
                </c:pt>
                <c:pt idx="817">
                  <c:v>1106014719</c:v>
                </c:pt>
                <c:pt idx="818">
                  <c:v>1105265801</c:v>
                </c:pt>
                <c:pt idx="819">
                  <c:v>1123911995</c:v>
                </c:pt>
                <c:pt idx="820">
                  <c:v>1168611576</c:v>
                </c:pt>
                <c:pt idx="821">
                  <c:v>1206740751</c:v>
                </c:pt>
                <c:pt idx="822">
                  <c:v>1217551943</c:v>
                </c:pt>
                <c:pt idx="823">
                  <c:v>1230971508</c:v>
                </c:pt>
                <c:pt idx="824">
                  <c:v>1226628720</c:v>
                </c:pt>
                <c:pt idx="825">
                  <c:v>1199900000</c:v>
                </c:pt>
                <c:pt idx="826">
                  <c:v>1211200000</c:v>
                </c:pt>
                <c:pt idx="827">
                  <c:v>1226700000</c:v>
                </c:pt>
                <c:pt idx="828">
                  <c:v>1248000000</c:v>
                </c:pt>
                <c:pt idx="829">
                  <c:v>1254000000</c:v>
                </c:pt>
                <c:pt idx="830">
                  <c:v>1274400000</c:v>
                </c:pt>
                <c:pt idx="831">
                  <c:v>1300309212</c:v>
                </c:pt>
                <c:pt idx="832">
                  <c:v>1325639668</c:v>
                </c:pt>
                <c:pt idx="833">
                  <c:v>1320452712</c:v>
                </c:pt>
                <c:pt idx="834">
                  <c:v>1325415328</c:v>
                </c:pt>
                <c:pt idx="835">
                  <c:v>1315765024</c:v>
                </c:pt>
                <c:pt idx="836">
                  <c:v>1293544408</c:v>
                </c:pt>
                <c:pt idx="837">
                  <c:v>1229900000</c:v>
                </c:pt>
                <c:pt idx="838">
                  <c:v>1158300000</c:v>
                </c:pt>
                <c:pt idx="839">
                  <c:v>1122100000</c:v>
                </c:pt>
                <c:pt idx="840">
                  <c:v>1111900000</c:v>
                </c:pt>
                <c:pt idx="841">
                  <c:v>1105000000</c:v>
                </c:pt>
                <c:pt idx="842">
                  <c:v>1105000000</c:v>
                </c:pt>
                <c:pt idx="843">
                  <c:v>1118800000</c:v>
                </c:pt>
                <c:pt idx="844">
                  <c:v>1143900000</c:v>
                </c:pt>
                <c:pt idx="845">
                  <c:v>1150200000</c:v>
                </c:pt>
                <c:pt idx="846">
                  <c:v>1152900000</c:v>
                </c:pt>
                <c:pt idx="847">
                  <c:v>1149200000</c:v>
                </c:pt>
                <c:pt idx="848">
                  <c:v>1129700000</c:v>
                </c:pt>
                <c:pt idx="849">
                  <c:v>1106635786</c:v>
                </c:pt>
                <c:pt idx="850">
                  <c:v>1095428088</c:v>
                </c:pt>
                <c:pt idx="851">
                  <c:v>1103713670</c:v>
                </c:pt>
                <c:pt idx="852">
                  <c:v>1118571347</c:v>
                </c:pt>
                <c:pt idx="853">
                  <c:v>1115839916</c:v>
                </c:pt>
                <c:pt idx="854">
                  <c:v>1092100218</c:v>
                </c:pt>
                <c:pt idx="855">
                  <c:v>1034390932</c:v>
                </c:pt>
                <c:pt idx="856">
                  <c:v>1051202364</c:v>
                </c:pt>
                <c:pt idx="857">
                  <c:v>1054118280</c:v>
                </c:pt>
                <c:pt idx="858">
                  <c:v>1047719328</c:v>
                </c:pt>
                <c:pt idx="859">
                  <c:v>1042372019</c:v>
                </c:pt>
                <c:pt idx="860">
                  <c:v>1032667801</c:v>
                </c:pt>
                <c:pt idx="861">
                  <c:v>1012298494</c:v>
                </c:pt>
                <c:pt idx="862">
                  <c:v>1003070363</c:v>
                </c:pt>
                <c:pt idx="863">
                  <c:v>989410833</c:v>
                </c:pt>
                <c:pt idx="864">
                  <c:v>979903780</c:v>
                </c:pt>
                <c:pt idx="865">
                  <c:v>973363971</c:v>
                </c:pt>
                <c:pt idx="866">
                  <c:v>963059952</c:v>
                </c:pt>
                <c:pt idx="867">
                  <c:v>971675403</c:v>
                </c:pt>
                <c:pt idx="868">
                  <c:v>993889398</c:v>
                </c:pt>
                <c:pt idx="869">
                  <c:v>991507694</c:v>
                </c:pt>
                <c:pt idx="870">
                  <c:v>985478094</c:v>
                </c:pt>
                <c:pt idx="871">
                  <c:v>978076162</c:v>
                </c:pt>
                <c:pt idx="872">
                  <c:v>967272238</c:v>
                </c:pt>
                <c:pt idx="873">
                  <c:v>950732087</c:v>
                </c:pt>
                <c:pt idx="874">
                  <c:v>938635794</c:v>
                </c:pt>
                <c:pt idx="875">
                  <c:v>914749926</c:v>
                </c:pt>
                <c:pt idx="876">
                  <c:v>903777581</c:v>
                </c:pt>
              </c:numCache>
            </c:numRef>
          </c:val>
        </c:ser>
        <c:ser>
          <c:idx val="4"/>
          <c:order val="2"/>
          <c:tx>
            <c:v>Gold</c:v>
          </c:tx>
          <c:spPr>
            <a:solidFill>
              <a:srgbClr val="FFFF00"/>
            </a:solidFill>
          </c:spP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data--monthly'!$C$60:$AGU$60</c:f>
              <c:numCache>
                <c:formatCode>#,##0</c:formatCode>
                <c:ptCount val="8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2530</c:v>
                </c:pt>
                <c:pt idx="35">
                  <c:v>520170</c:v>
                </c:pt>
                <c:pt idx="36">
                  <c:v>2014840</c:v>
                </c:pt>
                <c:pt idx="37">
                  <c:v>2004140</c:v>
                </c:pt>
                <c:pt idx="38">
                  <c:v>2004175</c:v>
                </c:pt>
                <c:pt idx="39">
                  <c:v>3804180</c:v>
                </c:pt>
                <c:pt idx="40">
                  <c:v>3704180</c:v>
                </c:pt>
                <c:pt idx="41">
                  <c:v>4604180</c:v>
                </c:pt>
                <c:pt idx="42">
                  <c:v>1079140</c:v>
                </c:pt>
                <c:pt idx="43">
                  <c:v>529200</c:v>
                </c:pt>
                <c:pt idx="44">
                  <c:v>600710</c:v>
                </c:pt>
                <c:pt idx="45">
                  <c:v>1550000</c:v>
                </c:pt>
                <c:pt idx="46">
                  <c:v>50000</c:v>
                </c:pt>
                <c:pt idx="47">
                  <c:v>170</c:v>
                </c:pt>
                <c:pt idx="48">
                  <c:v>215</c:v>
                </c:pt>
                <c:pt idx="49">
                  <c:v>215</c:v>
                </c:pt>
                <c:pt idx="50">
                  <c:v>2565</c:v>
                </c:pt>
                <c:pt idx="51">
                  <c:v>2615</c:v>
                </c:pt>
                <c:pt idx="52">
                  <c:v>2375</c:v>
                </c:pt>
                <c:pt idx="53">
                  <c:v>2185</c:v>
                </c:pt>
                <c:pt idx="54">
                  <c:v>212185</c:v>
                </c:pt>
                <c:pt idx="55">
                  <c:v>212165</c:v>
                </c:pt>
                <c:pt idx="56">
                  <c:v>212130</c:v>
                </c:pt>
                <c:pt idx="57">
                  <c:v>212130</c:v>
                </c:pt>
                <c:pt idx="58">
                  <c:v>119640</c:v>
                </c:pt>
                <c:pt idx="59">
                  <c:v>119600</c:v>
                </c:pt>
                <c:pt idx="60">
                  <c:v>119590</c:v>
                </c:pt>
                <c:pt idx="61">
                  <c:v>147490</c:v>
                </c:pt>
                <c:pt idx="62">
                  <c:v>147490</c:v>
                </c:pt>
                <c:pt idx="63">
                  <c:v>147495</c:v>
                </c:pt>
                <c:pt idx="64">
                  <c:v>147495</c:v>
                </c:pt>
                <c:pt idx="65">
                  <c:v>147495</c:v>
                </c:pt>
                <c:pt idx="66">
                  <c:v>147495</c:v>
                </c:pt>
                <c:pt idx="67">
                  <c:v>147495</c:v>
                </c:pt>
                <c:pt idx="68">
                  <c:v>147495</c:v>
                </c:pt>
                <c:pt idx="69">
                  <c:v>147495</c:v>
                </c:pt>
                <c:pt idx="70">
                  <c:v>147495</c:v>
                </c:pt>
                <c:pt idx="71">
                  <c:v>147495</c:v>
                </c:pt>
                <c:pt idx="72">
                  <c:v>147515</c:v>
                </c:pt>
                <c:pt idx="73">
                  <c:v>147495</c:v>
                </c:pt>
                <c:pt idx="74">
                  <c:v>147495</c:v>
                </c:pt>
                <c:pt idx="75">
                  <c:v>147495</c:v>
                </c:pt>
                <c:pt idx="76">
                  <c:v>147495</c:v>
                </c:pt>
                <c:pt idx="77">
                  <c:v>147495</c:v>
                </c:pt>
                <c:pt idx="78">
                  <c:v>147495</c:v>
                </c:pt>
                <c:pt idx="79">
                  <c:v>147495</c:v>
                </c:pt>
                <c:pt idx="80">
                  <c:v>147505</c:v>
                </c:pt>
                <c:pt idx="81">
                  <c:v>147495</c:v>
                </c:pt>
                <c:pt idx="82">
                  <c:v>148166</c:v>
                </c:pt>
                <c:pt idx="83">
                  <c:v>147495</c:v>
                </c:pt>
                <c:pt idx="84">
                  <c:v>312495</c:v>
                </c:pt>
                <c:pt idx="85">
                  <c:v>312495</c:v>
                </c:pt>
                <c:pt idx="86">
                  <c:v>312490</c:v>
                </c:pt>
                <c:pt idx="87">
                  <c:v>312495</c:v>
                </c:pt>
                <c:pt idx="88">
                  <c:v>312495</c:v>
                </c:pt>
                <c:pt idx="89">
                  <c:v>312495</c:v>
                </c:pt>
                <c:pt idx="90">
                  <c:v>312495</c:v>
                </c:pt>
                <c:pt idx="91">
                  <c:v>312495</c:v>
                </c:pt>
                <c:pt idx="92">
                  <c:v>312495</c:v>
                </c:pt>
                <c:pt idx="93">
                  <c:v>312495</c:v>
                </c:pt>
                <c:pt idx="94">
                  <c:v>312495</c:v>
                </c:pt>
                <c:pt idx="95">
                  <c:v>312495</c:v>
                </c:pt>
                <c:pt idx="96">
                  <c:v>312495</c:v>
                </c:pt>
                <c:pt idx="97">
                  <c:v>312495</c:v>
                </c:pt>
                <c:pt idx="98">
                  <c:v>312495</c:v>
                </c:pt>
                <c:pt idx="99">
                  <c:v>312495</c:v>
                </c:pt>
                <c:pt idx="100">
                  <c:v>312495</c:v>
                </c:pt>
                <c:pt idx="101">
                  <c:v>312495</c:v>
                </c:pt>
                <c:pt idx="102">
                  <c:v>312495</c:v>
                </c:pt>
                <c:pt idx="103">
                  <c:v>312495</c:v>
                </c:pt>
                <c:pt idx="104">
                  <c:v>312495</c:v>
                </c:pt>
                <c:pt idx="105">
                  <c:v>312495</c:v>
                </c:pt>
                <c:pt idx="106">
                  <c:v>312495</c:v>
                </c:pt>
                <c:pt idx="107">
                  <c:v>72495</c:v>
                </c:pt>
                <c:pt idx="108">
                  <c:v>72525</c:v>
                </c:pt>
                <c:pt idx="109">
                  <c:v>72525</c:v>
                </c:pt>
                <c:pt idx="110">
                  <c:v>72495</c:v>
                </c:pt>
                <c:pt idx="111">
                  <c:v>72495</c:v>
                </c:pt>
                <c:pt idx="112">
                  <c:v>72495</c:v>
                </c:pt>
                <c:pt idx="113">
                  <c:v>72495</c:v>
                </c:pt>
                <c:pt idx="114">
                  <c:v>72495</c:v>
                </c:pt>
                <c:pt idx="115">
                  <c:v>72495</c:v>
                </c:pt>
                <c:pt idx="116">
                  <c:v>72495</c:v>
                </c:pt>
                <c:pt idx="117">
                  <c:v>72495</c:v>
                </c:pt>
                <c:pt idx="118">
                  <c:v>72495</c:v>
                </c:pt>
                <c:pt idx="119">
                  <c:v>72495</c:v>
                </c:pt>
                <c:pt idx="120">
                  <c:v>72495</c:v>
                </c:pt>
                <c:pt idx="121">
                  <c:v>72495</c:v>
                </c:pt>
                <c:pt idx="122">
                  <c:v>72495</c:v>
                </c:pt>
                <c:pt idx="123">
                  <c:v>72495</c:v>
                </c:pt>
                <c:pt idx="124">
                  <c:v>72495</c:v>
                </c:pt>
                <c:pt idx="125">
                  <c:v>72495</c:v>
                </c:pt>
                <c:pt idx="126">
                  <c:v>72495</c:v>
                </c:pt>
                <c:pt idx="127">
                  <c:v>72495</c:v>
                </c:pt>
                <c:pt idx="128">
                  <c:v>72495</c:v>
                </c:pt>
                <c:pt idx="129">
                  <c:v>72495</c:v>
                </c:pt>
                <c:pt idx="130">
                  <c:v>72495</c:v>
                </c:pt>
                <c:pt idx="131">
                  <c:v>72495</c:v>
                </c:pt>
                <c:pt idx="132">
                  <c:v>72495</c:v>
                </c:pt>
                <c:pt idx="133">
                  <c:v>72495</c:v>
                </c:pt>
                <c:pt idx="134">
                  <c:v>72495</c:v>
                </c:pt>
                <c:pt idx="135">
                  <c:v>72490</c:v>
                </c:pt>
                <c:pt idx="136">
                  <c:v>72490</c:v>
                </c:pt>
                <c:pt idx="137">
                  <c:v>72490</c:v>
                </c:pt>
                <c:pt idx="138">
                  <c:v>72490</c:v>
                </c:pt>
                <c:pt idx="139">
                  <c:v>72490</c:v>
                </c:pt>
                <c:pt idx="140">
                  <c:v>72490</c:v>
                </c:pt>
                <c:pt idx="141">
                  <c:v>72490</c:v>
                </c:pt>
                <c:pt idx="142">
                  <c:v>72490</c:v>
                </c:pt>
                <c:pt idx="143">
                  <c:v>72490</c:v>
                </c:pt>
                <c:pt idx="144">
                  <c:v>72490</c:v>
                </c:pt>
                <c:pt idx="145">
                  <c:v>72490</c:v>
                </c:pt>
                <c:pt idx="146">
                  <c:v>72490</c:v>
                </c:pt>
                <c:pt idx="147">
                  <c:v>72490</c:v>
                </c:pt>
                <c:pt idx="148">
                  <c:v>72490</c:v>
                </c:pt>
                <c:pt idx="149">
                  <c:v>72490</c:v>
                </c:pt>
                <c:pt idx="150">
                  <c:v>72490</c:v>
                </c:pt>
                <c:pt idx="151">
                  <c:v>72490</c:v>
                </c:pt>
                <c:pt idx="152">
                  <c:v>72490</c:v>
                </c:pt>
                <c:pt idx="153">
                  <c:v>72495</c:v>
                </c:pt>
                <c:pt idx="154">
                  <c:v>72495</c:v>
                </c:pt>
                <c:pt idx="155">
                  <c:v>72495</c:v>
                </c:pt>
                <c:pt idx="156">
                  <c:v>72495</c:v>
                </c:pt>
                <c:pt idx="157">
                  <c:v>72495</c:v>
                </c:pt>
                <c:pt idx="158">
                  <c:v>72495</c:v>
                </c:pt>
                <c:pt idx="159">
                  <c:v>72495</c:v>
                </c:pt>
                <c:pt idx="160">
                  <c:v>72495</c:v>
                </c:pt>
                <c:pt idx="161">
                  <c:v>72495</c:v>
                </c:pt>
                <c:pt idx="162">
                  <c:v>72495</c:v>
                </c:pt>
                <c:pt idx="163">
                  <c:v>72495</c:v>
                </c:pt>
                <c:pt idx="164">
                  <c:v>72495</c:v>
                </c:pt>
                <c:pt idx="165">
                  <c:v>72495</c:v>
                </c:pt>
                <c:pt idx="166">
                  <c:v>72495</c:v>
                </c:pt>
                <c:pt idx="167">
                  <c:v>72495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2554204</c:v>
                </c:pt>
                <c:pt idx="433">
                  <c:v>2554204</c:v>
                </c:pt>
                <c:pt idx="434">
                  <c:v>2554204</c:v>
                </c:pt>
                <c:pt idx="435">
                  <c:v>2554204</c:v>
                </c:pt>
                <c:pt idx="436">
                  <c:v>2554204</c:v>
                </c:pt>
                <c:pt idx="437">
                  <c:v>2554204</c:v>
                </c:pt>
                <c:pt idx="438">
                  <c:v>2554204</c:v>
                </c:pt>
                <c:pt idx="439">
                  <c:v>2554204</c:v>
                </c:pt>
                <c:pt idx="440">
                  <c:v>2554204</c:v>
                </c:pt>
                <c:pt idx="441">
                  <c:v>3593815</c:v>
                </c:pt>
                <c:pt idx="442">
                  <c:v>4798294</c:v>
                </c:pt>
                <c:pt idx="443">
                  <c:v>16764554</c:v>
                </c:pt>
                <c:pt idx="444">
                  <c:v>30531720</c:v>
                </c:pt>
                <c:pt idx="445">
                  <c:v>34030718</c:v>
                </c:pt>
                <c:pt idx="446">
                  <c:v>34277538</c:v>
                </c:pt>
                <c:pt idx="447">
                  <c:v>35421676</c:v>
                </c:pt>
                <c:pt idx="448">
                  <c:v>35400000</c:v>
                </c:pt>
                <c:pt idx="449">
                  <c:v>38400000</c:v>
                </c:pt>
                <c:pt idx="450">
                  <c:v>39465108</c:v>
                </c:pt>
                <c:pt idx="451">
                  <c:v>53200000</c:v>
                </c:pt>
                <c:pt idx="452">
                  <c:v>72000000</c:v>
                </c:pt>
                <c:pt idx="453">
                  <c:v>79687192</c:v>
                </c:pt>
                <c:pt idx="454">
                  <c:v>103970551</c:v>
                </c:pt>
                <c:pt idx="455">
                  <c:v>123399396</c:v>
                </c:pt>
                <c:pt idx="456">
                  <c:v>135000187</c:v>
                </c:pt>
                <c:pt idx="457">
                  <c:v>142000000</c:v>
                </c:pt>
                <c:pt idx="458">
                  <c:v>139747395</c:v>
                </c:pt>
                <c:pt idx="459">
                  <c:v>134800000</c:v>
                </c:pt>
                <c:pt idx="460">
                  <c:v>137900000</c:v>
                </c:pt>
                <c:pt idx="461">
                  <c:v>126300000</c:v>
                </c:pt>
                <c:pt idx="462">
                  <c:v>129800000</c:v>
                </c:pt>
                <c:pt idx="463">
                  <c:v>119100000</c:v>
                </c:pt>
                <c:pt idx="464">
                  <c:v>114500000</c:v>
                </c:pt>
                <c:pt idx="465">
                  <c:v>113439031</c:v>
                </c:pt>
                <c:pt idx="466">
                  <c:v>117345091</c:v>
                </c:pt>
                <c:pt idx="467">
                  <c:v>104846062</c:v>
                </c:pt>
                <c:pt idx="468">
                  <c:v>86677776</c:v>
                </c:pt>
                <c:pt idx="469">
                  <c:v>85426770</c:v>
                </c:pt>
                <c:pt idx="470">
                  <c:v>81195268</c:v>
                </c:pt>
                <c:pt idx="471">
                  <c:v>81200000</c:v>
                </c:pt>
                <c:pt idx="472">
                  <c:v>73400000</c:v>
                </c:pt>
                <c:pt idx="473">
                  <c:v>72900000</c:v>
                </c:pt>
                <c:pt idx="474">
                  <c:v>76000000</c:v>
                </c:pt>
                <c:pt idx="475">
                  <c:v>80200000</c:v>
                </c:pt>
                <c:pt idx="476">
                  <c:v>65600000</c:v>
                </c:pt>
                <c:pt idx="477">
                  <c:v>58900000</c:v>
                </c:pt>
                <c:pt idx="478">
                  <c:v>64100000</c:v>
                </c:pt>
                <c:pt idx="479">
                  <c:v>70000000</c:v>
                </c:pt>
                <c:pt idx="480">
                  <c:v>105400000</c:v>
                </c:pt>
                <c:pt idx="481">
                  <c:v>105000000</c:v>
                </c:pt>
                <c:pt idx="482">
                  <c:v>96900000</c:v>
                </c:pt>
                <c:pt idx="483">
                  <c:v>95678774</c:v>
                </c:pt>
                <c:pt idx="484">
                  <c:v>92246647</c:v>
                </c:pt>
                <c:pt idx="485">
                  <c:v>90666462</c:v>
                </c:pt>
                <c:pt idx="486">
                  <c:v>87203945</c:v>
                </c:pt>
                <c:pt idx="487">
                  <c:v>86684375</c:v>
                </c:pt>
                <c:pt idx="488">
                  <c:v>87020833</c:v>
                </c:pt>
                <c:pt idx="489">
                  <c:v>95483063</c:v>
                </c:pt>
                <c:pt idx="490">
                  <c:v>112763941</c:v>
                </c:pt>
                <c:pt idx="491">
                  <c:v>130739243</c:v>
                </c:pt>
                <c:pt idx="492">
                  <c:v>147900000</c:v>
                </c:pt>
                <c:pt idx="493">
                  <c:v>142602474</c:v>
                </c:pt>
                <c:pt idx="494">
                  <c:v>139407314</c:v>
                </c:pt>
                <c:pt idx="495">
                  <c:v>141000000</c:v>
                </c:pt>
                <c:pt idx="496">
                  <c:v>143600000</c:v>
                </c:pt>
                <c:pt idx="497">
                  <c:v>151100000</c:v>
                </c:pt>
                <c:pt idx="498">
                  <c:v>159200000</c:v>
                </c:pt>
                <c:pt idx="499">
                  <c:v>152700000</c:v>
                </c:pt>
                <c:pt idx="500">
                  <c:v>156900000</c:v>
                </c:pt>
                <c:pt idx="501">
                  <c:v>156800000</c:v>
                </c:pt>
                <c:pt idx="502">
                  <c:v>145600000</c:v>
                </c:pt>
                <c:pt idx="503">
                  <c:v>162900000</c:v>
                </c:pt>
                <c:pt idx="504">
                  <c:v>161843503</c:v>
                </c:pt>
                <c:pt idx="505">
                  <c:v>162038702</c:v>
                </c:pt>
                <c:pt idx="506">
                  <c:v>170084807</c:v>
                </c:pt>
                <c:pt idx="507">
                  <c:v>182704203</c:v>
                </c:pt>
                <c:pt idx="508">
                  <c:v>183796689</c:v>
                </c:pt>
                <c:pt idx="509">
                  <c:v>183600000</c:v>
                </c:pt>
                <c:pt idx="510">
                  <c:v>160664325</c:v>
                </c:pt>
                <c:pt idx="511">
                  <c:v>157549865</c:v>
                </c:pt>
                <c:pt idx="512">
                  <c:v>161300000</c:v>
                </c:pt>
                <c:pt idx="513">
                  <c:v>158029068</c:v>
                </c:pt>
                <c:pt idx="514">
                  <c:v>153700000</c:v>
                </c:pt>
                <c:pt idx="515">
                  <c:v>165625806</c:v>
                </c:pt>
                <c:pt idx="516">
                  <c:v>161102084</c:v>
                </c:pt>
                <c:pt idx="517">
                  <c:v>158900000</c:v>
                </c:pt>
                <c:pt idx="518">
                  <c:v>160104423</c:v>
                </c:pt>
                <c:pt idx="519">
                  <c:v>156900000</c:v>
                </c:pt>
                <c:pt idx="520">
                  <c:v>143246038</c:v>
                </c:pt>
                <c:pt idx="521">
                  <c:v>155674320</c:v>
                </c:pt>
                <c:pt idx="522">
                  <c:v>157700000</c:v>
                </c:pt>
                <c:pt idx="523">
                  <c:v>162043655</c:v>
                </c:pt>
                <c:pt idx="524">
                  <c:v>164626769</c:v>
                </c:pt>
                <c:pt idx="525">
                  <c:v>175623185</c:v>
                </c:pt>
                <c:pt idx="526">
                  <c:v>179116221</c:v>
                </c:pt>
                <c:pt idx="527">
                  <c:v>180488289</c:v>
                </c:pt>
                <c:pt idx="528">
                  <c:v>163069874</c:v>
                </c:pt>
                <c:pt idx="529">
                  <c:v>151008337</c:v>
                </c:pt>
                <c:pt idx="530">
                  <c:v>123479334</c:v>
                </c:pt>
                <c:pt idx="531">
                  <c:v>106016641</c:v>
                </c:pt>
                <c:pt idx="532">
                  <c:v>102096120</c:v>
                </c:pt>
                <c:pt idx="533">
                  <c:v>98052581</c:v>
                </c:pt>
                <c:pt idx="534">
                  <c:v>113773114</c:v>
                </c:pt>
                <c:pt idx="535">
                  <c:v>119012943</c:v>
                </c:pt>
                <c:pt idx="536">
                  <c:v>127054407</c:v>
                </c:pt>
                <c:pt idx="537">
                  <c:v>132755059</c:v>
                </c:pt>
                <c:pt idx="538">
                  <c:v>148140522</c:v>
                </c:pt>
                <c:pt idx="539">
                  <c:v>140745866</c:v>
                </c:pt>
                <c:pt idx="540">
                  <c:v>160332611</c:v>
                </c:pt>
                <c:pt idx="541">
                  <c:v>164132375</c:v>
                </c:pt>
                <c:pt idx="542">
                  <c:v>165988023</c:v>
                </c:pt>
                <c:pt idx="543">
                  <c:v>157112523</c:v>
                </c:pt>
                <c:pt idx="544">
                  <c:v>153205797</c:v>
                </c:pt>
                <c:pt idx="545">
                  <c:v>154888599</c:v>
                </c:pt>
                <c:pt idx="546">
                  <c:v>152617493</c:v>
                </c:pt>
                <c:pt idx="547">
                  <c:v>150293506</c:v>
                </c:pt>
                <c:pt idx="548">
                  <c:v>126200000</c:v>
                </c:pt>
                <c:pt idx="549">
                  <c:v>98364428</c:v>
                </c:pt>
                <c:pt idx="550">
                  <c:v>93660361</c:v>
                </c:pt>
                <c:pt idx="551">
                  <c:v>94979753</c:v>
                </c:pt>
                <c:pt idx="552">
                  <c:v>96267615</c:v>
                </c:pt>
                <c:pt idx="553">
                  <c:v>88912246</c:v>
                </c:pt>
                <c:pt idx="554">
                  <c:v>64514888</c:v>
                </c:pt>
                <c:pt idx="555">
                  <c:v>59828828</c:v>
                </c:pt>
                <c:pt idx="556">
                  <c:v>59728509</c:v>
                </c:pt>
                <c:pt idx="557">
                  <c:v>39850065</c:v>
                </c:pt>
                <c:pt idx="558">
                  <c:v>32062469</c:v>
                </c:pt>
                <c:pt idx="559">
                  <c:v>28036664</c:v>
                </c:pt>
                <c:pt idx="560">
                  <c:v>24187544</c:v>
                </c:pt>
                <c:pt idx="561">
                  <c:v>24338024</c:v>
                </c:pt>
                <c:pt idx="562">
                  <c:v>23059289</c:v>
                </c:pt>
                <c:pt idx="563">
                  <c:v>23002094</c:v>
                </c:pt>
                <c:pt idx="564">
                  <c:v>22851209</c:v>
                </c:pt>
                <c:pt idx="565">
                  <c:v>22755472</c:v>
                </c:pt>
                <c:pt idx="566">
                  <c:v>22682669</c:v>
                </c:pt>
                <c:pt idx="567">
                  <c:v>22670167</c:v>
                </c:pt>
                <c:pt idx="568">
                  <c:v>22703234</c:v>
                </c:pt>
                <c:pt idx="569">
                  <c:v>22789169</c:v>
                </c:pt>
                <c:pt idx="570">
                  <c:v>22800000</c:v>
                </c:pt>
                <c:pt idx="571">
                  <c:v>22712624</c:v>
                </c:pt>
                <c:pt idx="572">
                  <c:v>22781031</c:v>
                </c:pt>
                <c:pt idx="573">
                  <c:v>49163482</c:v>
                </c:pt>
                <c:pt idx="574">
                  <c:v>101211857</c:v>
                </c:pt>
                <c:pt idx="575">
                  <c:v>106700000</c:v>
                </c:pt>
                <c:pt idx="576">
                  <c:v>130525739</c:v>
                </c:pt>
                <c:pt idx="577">
                  <c:v>138915929</c:v>
                </c:pt>
                <c:pt idx="578">
                  <c:v>139706032</c:v>
                </c:pt>
                <c:pt idx="579">
                  <c:v>127985714</c:v>
                </c:pt>
                <c:pt idx="580">
                  <c:v>118187399</c:v>
                </c:pt>
                <c:pt idx="581">
                  <c:v>108545399</c:v>
                </c:pt>
                <c:pt idx="582">
                  <c:v>101864557</c:v>
                </c:pt>
                <c:pt idx="583">
                  <c:v>94076002</c:v>
                </c:pt>
                <c:pt idx="584">
                  <c:v>103200052</c:v>
                </c:pt>
                <c:pt idx="585">
                  <c:v>99709447</c:v>
                </c:pt>
                <c:pt idx="586">
                  <c:v>125461732</c:v>
                </c:pt>
                <c:pt idx="587">
                  <c:v>154002457</c:v>
                </c:pt>
                <c:pt idx="588">
                  <c:v>168472267</c:v>
                </c:pt>
                <c:pt idx="589">
                  <c:v>172299082</c:v>
                </c:pt>
                <c:pt idx="590">
                  <c:v>170213669</c:v>
                </c:pt>
                <c:pt idx="591">
                  <c:v>168709724</c:v>
                </c:pt>
                <c:pt idx="592">
                  <c:v>168135202</c:v>
                </c:pt>
                <c:pt idx="593">
                  <c:v>168349507</c:v>
                </c:pt>
                <c:pt idx="594">
                  <c:v>168832124</c:v>
                </c:pt>
                <c:pt idx="595">
                  <c:v>185193944</c:v>
                </c:pt>
                <c:pt idx="596">
                  <c:v>196949339</c:v>
                </c:pt>
                <c:pt idx="597">
                  <c:v>201404879</c:v>
                </c:pt>
                <c:pt idx="598">
                  <c:v>236627174</c:v>
                </c:pt>
                <c:pt idx="599">
                  <c:v>287190322</c:v>
                </c:pt>
                <c:pt idx="600">
                  <c:v>318816262</c:v>
                </c:pt>
                <c:pt idx="601">
                  <c:v>320985764</c:v>
                </c:pt>
                <c:pt idx="602">
                  <c:v>322524119</c:v>
                </c:pt>
                <c:pt idx="603">
                  <c:v>346279657</c:v>
                </c:pt>
                <c:pt idx="604">
                  <c:v>357722054</c:v>
                </c:pt>
                <c:pt idx="605">
                  <c:v>373151249</c:v>
                </c:pt>
                <c:pt idx="606">
                  <c:v>382229226</c:v>
                </c:pt>
                <c:pt idx="607">
                  <c:v>360059121</c:v>
                </c:pt>
                <c:pt idx="608">
                  <c:v>373076812</c:v>
                </c:pt>
                <c:pt idx="609">
                  <c:v>376439168</c:v>
                </c:pt>
                <c:pt idx="610">
                  <c:v>397811830</c:v>
                </c:pt>
                <c:pt idx="611">
                  <c:v>400367294</c:v>
                </c:pt>
                <c:pt idx="612">
                  <c:v>385250798</c:v>
                </c:pt>
                <c:pt idx="613">
                  <c:v>368985277</c:v>
                </c:pt>
                <c:pt idx="614">
                  <c:v>358097392</c:v>
                </c:pt>
                <c:pt idx="615">
                  <c:v>350150805</c:v>
                </c:pt>
                <c:pt idx="616">
                  <c:v>346728420</c:v>
                </c:pt>
                <c:pt idx="617">
                  <c:v>347125140</c:v>
                </c:pt>
                <c:pt idx="618">
                  <c:v>341637495</c:v>
                </c:pt>
                <c:pt idx="619">
                  <c:v>323767890</c:v>
                </c:pt>
                <c:pt idx="620">
                  <c:v>315943365</c:v>
                </c:pt>
                <c:pt idx="621">
                  <c:v>319069665</c:v>
                </c:pt>
                <c:pt idx="622">
                  <c:v>315037710</c:v>
                </c:pt>
                <c:pt idx="623">
                  <c:v>322811010</c:v>
                </c:pt>
                <c:pt idx="624">
                  <c:v>315853073</c:v>
                </c:pt>
                <c:pt idx="625">
                  <c:v>294900000</c:v>
                </c:pt>
                <c:pt idx="626">
                  <c:v>280640588</c:v>
                </c:pt>
                <c:pt idx="627">
                  <c:v>271538648</c:v>
                </c:pt>
                <c:pt idx="628">
                  <c:v>275101853</c:v>
                </c:pt>
                <c:pt idx="629">
                  <c:v>138088996</c:v>
                </c:pt>
                <c:pt idx="630">
                  <c:v>115743571</c:v>
                </c:pt>
                <c:pt idx="631">
                  <c:v>140091358</c:v>
                </c:pt>
                <c:pt idx="632">
                  <c:v>165083850</c:v>
                </c:pt>
                <c:pt idx="633">
                  <c:v>169602248</c:v>
                </c:pt>
                <c:pt idx="634">
                  <c:v>159591203</c:v>
                </c:pt>
                <c:pt idx="635">
                  <c:v>143536118</c:v>
                </c:pt>
                <c:pt idx="636">
                  <c:v>152945767</c:v>
                </c:pt>
                <c:pt idx="637">
                  <c:v>153454365</c:v>
                </c:pt>
                <c:pt idx="638">
                  <c:v>154001520</c:v>
                </c:pt>
                <c:pt idx="639">
                  <c:v>154180335</c:v>
                </c:pt>
                <c:pt idx="640">
                  <c:v>139743525</c:v>
                </c:pt>
                <c:pt idx="641">
                  <c:v>124925858</c:v>
                </c:pt>
                <c:pt idx="642">
                  <c:v>120621427</c:v>
                </c:pt>
                <c:pt idx="643">
                  <c:v>131942033</c:v>
                </c:pt>
                <c:pt idx="644">
                  <c:v>144652642</c:v>
                </c:pt>
                <c:pt idx="645">
                  <c:v>189073808</c:v>
                </c:pt>
                <c:pt idx="646">
                  <c:v>209174662</c:v>
                </c:pt>
                <c:pt idx="647">
                  <c:v>215060617</c:v>
                </c:pt>
                <c:pt idx="648">
                  <c:v>241677143</c:v>
                </c:pt>
                <c:pt idx="649">
                  <c:v>241681867</c:v>
                </c:pt>
                <c:pt idx="650">
                  <c:v>240399540</c:v>
                </c:pt>
                <c:pt idx="651">
                  <c:v>244355385</c:v>
                </c:pt>
                <c:pt idx="652">
                  <c:v>242142892</c:v>
                </c:pt>
                <c:pt idx="653">
                  <c:v>235795462</c:v>
                </c:pt>
                <c:pt idx="654">
                  <c:v>229175220</c:v>
                </c:pt>
                <c:pt idx="655">
                  <c:v>244815637</c:v>
                </c:pt>
                <c:pt idx="656">
                  <c:v>243034245</c:v>
                </c:pt>
                <c:pt idx="657">
                  <c:v>238419000</c:v>
                </c:pt>
                <c:pt idx="658">
                  <c:v>229940791</c:v>
                </c:pt>
                <c:pt idx="659">
                  <c:v>210906033</c:v>
                </c:pt>
                <c:pt idx="660">
                  <c:v>186741932</c:v>
                </c:pt>
                <c:pt idx="661">
                  <c:v>165621612</c:v>
                </c:pt>
                <c:pt idx="662">
                  <c:v>151100905</c:v>
                </c:pt>
                <c:pt idx="663">
                  <c:v>119032045</c:v>
                </c:pt>
                <c:pt idx="664">
                  <c:v>116960150</c:v>
                </c:pt>
                <c:pt idx="665">
                  <c:v>147657763</c:v>
                </c:pt>
                <c:pt idx="666">
                  <c:v>173780593</c:v>
                </c:pt>
                <c:pt idx="667">
                  <c:v>238297343</c:v>
                </c:pt>
                <c:pt idx="668">
                  <c:v>269538271</c:v>
                </c:pt>
                <c:pt idx="669">
                  <c:v>277711802</c:v>
                </c:pt>
                <c:pt idx="670">
                  <c:v>282379215</c:v>
                </c:pt>
                <c:pt idx="671">
                  <c:v>292701371</c:v>
                </c:pt>
                <c:pt idx="672">
                  <c:v>276754248</c:v>
                </c:pt>
                <c:pt idx="673">
                  <c:v>230891569</c:v>
                </c:pt>
                <c:pt idx="674">
                  <c:v>218201676</c:v>
                </c:pt>
                <c:pt idx="675">
                  <c:v>214854415</c:v>
                </c:pt>
                <c:pt idx="676">
                  <c:v>203317442</c:v>
                </c:pt>
                <c:pt idx="677">
                  <c:v>204521654</c:v>
                </c:pt>
                <c:pt idx="678">
                  <c:v>205046768</c:v>
                </c:pt>
                <c:pt idx="679">
                  <c:v>205310177</c:v>
                </c:pt>
                <c:pt idx="680">
                  <c:v>205698880</c:v>
                </c:pt>
                <c:pt idx="681">
                  <c:v>198036004</c:v>
                </c:pt>
                <c:pt idx="682">
                  <c:v>190356018</c:v>
                </c:pt>
                <c:pt idx="683">
                  <c:v>182646337</c:v>
                </c:pt>
                <c:pt idx="684">
                  <c:v>174934985</c:v>
                </c:pt>
                <c:pt idx="685">
                  <c:v>175545581</c:v>
                </c:pt>
                <c:pt idx="686">
                  <c:v>176097415</c:v>
                </c:pt>
                <c:pt idx="687">
                  <c:v>176915024</c:v>
                </c:pt>
                <c:pt idx="688">
                  <c:v>191325410</c:v>
                </c:pt>
                <c:pt idx="689">
                  <c:v>193547220</c:v>
                </c:pt>
                <c:pt idx="690">
                  <c:v>213627310</c:v>
                </c:pt>
                <c:pt idx="691">
                  <c:v>248443355</c:v>
                </c:pt>
                <c:pt idx="692">
                  <c:v>326948832</c:v>
                </c:pt>
                <c:pt idx="693">
                  <c:v>397086792</c:v>
                </c:pt>
                <c:pt idx="694">
                  <c:v>467246494</c:v>
                </c:pt>
                <c:pt idx="695">
                  <c:v>459480179</c:v>
                </c:pt>
                <c:pt idx="696">
                  <c:v>478125392</c:v>
                </c:pt>
                <c:pt idx="697">
                  <c:v>463253803</c:v>
                </c:pt>
                <c:pt idx="698">
                  <c:v>436038759</c:v>
                </c:pt>
                <c:pt idx="699">
                  <c:v>459750449</c:v>
                </c:pt>
                <c:pt idx="700">
                  <c:v>446200000</c:v>
                </c:pt>
                <c:pt idx="701">
                  <c:v>391200000</c:v>
                </c:pt>
                <c:pt idx="702">
                  <c:v>361459633</c:v>
                </c:pt>
                <c:pt idx="703">
                  <c:v>237542460</c:v>
                </c:pt>
                <c:pt idx="704">
                  <c:v>238634308</c:v>
                </c:pt>
                <c:pt idx="705">
                  <c:v>238889782</c:v>
                </c:pt>
                <c:pt idx="706">
                  <c:v>239990861</c:v>
                </c:pt>
                <c:pt idx="707">
                  <c:v>240641782</c:v>
                </c:pt>
                <c:pt idx="708">
                  <c:v>241717026</c:v>
                </c:pt>
                <c:pt idx="709">
                  <c:v>242603191</c:v>
                </c:pt>
                <c:pt idx="710">
                  <c:v>242974874</c:v>
                </c:pt>
                <c:pt idx="711">
                  <c:v>243544383</c:v>
                </c:pt>
                <c:pt idx="712">
                  <c:v>243539147</c:v>
                </c:pt>
                <c:pt idx="713">
                  <c:v>243540941</c:v>
                </c:pt>
                <c:pt idx="714">
                  <c:v>243432878</c:v>
                </c:pt>
                <c:pt idx="715">
                  <c:v>243397727</c:v>
                </c:pt>
                <c:pt idx="716">
                  <c:v>243256383</c:v>
                </c:pt>
                <c:pt idx="717">
                  <c:v>243187661</c:v>
                </c:pt>
                <c:pt idx="718">
                  <c:v>243186556</c:v>
                </c:pt>
                <c:pt idx="719">
                  <c:v>243200000</c:v>
                </c:pt>
                <c:pt idx="720">
                  <c:v>243191937</c:v>
                </c:pt>
                <c:pt idx="721">
                  <c:v>242986203</c:v>
                </c:pt>
                <c:pt idx="722">
                  <c:v>243191803</c:v>
                </c:pt>
                <c:pt idx="723">
                  <c:v>243191836</c:v>
                </c:pt>
                <c:pt idx="724">
                  <c:v>243186858</c:v>
                </c:pt>
                <c:pt idx="725">
                  <c:v>243187053</c:v>
                </c:pt>
                <c:pt idx="726">
                  <c:v>243187106</c:v>
                </c:pt>
                <c:pt idx="727">
                  <c:v>243188778</c:v>
                </c:pt>
                <c:pt idx="728">
                  <c:v>243191733</c:v>
                </c:pt>
                <c:pt idx="729">
                  <c:v>243181719</c:v>
                </c:pt>
                <c:pt idx="730">
                  <c:v>243186101</c:v>
                </c:pt>
                <c:pt idx="731">
                  <c:v>243186444</c:v>
                </c:pt>
                <c:pt idx="732">
                  <c:v>243188263</c:v>
                </c:pt>
                <c:pt idx="733">
                  <c:v>243186199</c:v>
                </c:pt>
                <c:pt idx="734">
                  <c:v>243186320</c:v>
                </c:pt>
                <c:pt idx="735">
                  <c:v>243186715</c:v>
                </c:pt>
                <c:pt idx="736">
                  <c:v>243186998</c:v>
                </c:pt>
                <c:pt idx="737">
                  <c:v>243185662</c:v>
                </c:pt>
                <c:pt idx="738">
                  <c:v>243188112</c:v>
                </c:pt>
                <c:pt idx="739">
                  <c:v>243188713</c:v>
                </c:pt>
                <c:pt idx="740">
                  <c:v>223189971</c:v>
                </c:pt>
                <c:pt idx="741">
                  <c:v>222189991</c:v>
                </c:pt>
                <c:pt idx="742">
                  <c:v>223190291</c:v>
                </c:pt>
                <c:pt idx="743">
                  <c:v>223191231</c:v>
                </c:pt>
                <c:pt idx="744">
                  <c:v>223193347</c:v>
                </c:pt>
                <c:pt idx="745">
                  <c:v>223168216</c:v>
                </c:pt>
                <c:pt idx="746">
                  <c:v>223157308</c:v>
                </c:pt>
                <c:pt idx="747">
                  <c:v>223200000</c:v>
                </c:pt>
                <c:pt idx="748">
                  <c:v>223167503</c:v>
                </c:pt>
                <c:pt idx="749">
                  <c:v>223167513</c:v>
                </c:pt>
                <c:pt idx="750">
                  <c:v>223167653</c:v>
                </c:pt>
                <c:pt idx="751">
                  <c:v>223167653</c:v>
                </c:pt>
                <c:pt idx="752">
                  <c:v>223161788</c:v>
                </c:pt>
                <c:pt idx="753">
                  <c:v>223172578</c:v>
                </c:pt>
                <c:pt idx="754">
                  <c:v>223172639</c:v>
                </c:pt>
                <c:pt idx="755">
                  <c:v>223172694</c:v>
                </c:pt>
                <c:pt idx="756">
                  <c:v>223172728</c:v>
                </c:pt>
                <c:pt idx="757">
                  <c:v>223172728</c:v>
                </c:pt>
                <c:pt idx="758">
                  <c:v>223173307</c:v>
                </c:pt>
                <c:pt idx="759">
                  <c:v>223173467</c:v>
                </c:pt>
                <c:pt idx="760">
                  <c:v>223173517</c:v>
                </c:pt>
                <c:pt idx="761">
                  <c:v>223173549</c:v>
                </c:pt>
                <c:pt idx="762">
                  <c:v>223174207</c:v>
                </c:pt>
                <c:pt idx="763">
                  <c:v>223174833</c:v>
                </c:pt>
                <c:pt idx="764">
                  <c:v>223175048</c:v>
                </c:pt>
                <c:pt idx="765">
                  <c:v>223176245</c:v>
                </c:pt>
                <c:pt idx="766">
                  <c:v>223183408</c:v>
                </c:pt>
                <c:pt idx="767">
                  <c:v>223185229</c:v>
                </c:pt>
                <c:pt idx="768">
                  <c:v>223185579</c:v>
                </c:pt>
                <c:pt idx="769">
                  <c:v>223186184</c:v>
                </c:pt>
                <c:pt idx="770">
                  <c:v>223187298</c:v>
                </c:pt>
                <c:pt idx="771">
                  <c:v>223188050</c:v>
                </c:pt>
                <c:pt idx="772">
                  <c:v>223192397</c:v>
                </c:pt>
                <c:pt idx="773">
                  <c:v>223193149</c:v>
                </c:pt>
                <c:pt idx="774">
                  <c:v>223193905</c:v>
                </c:pt>
                <c:pt idx="775">
                  <c:v>223194303</c:v>
                </c:pt>
                <c:pt idx="776">
                  <c:v>223195283</c:v>
                </c:pt>
                <c:pt idx="777">
                  <c:v>223195951</c:v>
                </c:pt>
                <c:pt idx="778">
                  <c:v>223196713</c:v>
                </c:pt>
                <c:pt idx="779">
                  <c:v>223196862</c:v>
                </c:pt>
                <c:pt idx="780">
                  <c:v>223205996</c:v>
                </c:pt>
                <c:pt idx="781">
                  <c:v>297608566</c:v>
                </c:pt>
                <c:pt idx="782">
                  <c:v>297608819</c:v>
                </c:pt>
                <c:pt idx="783">
                  <c:v>297609018</c:v>
                </c:pt>
                <c:pt idx="784">
                  <c:v>297609549</c:v>
                </c:pt>
                <c:pt idx="785">
                  <c:v>297609563</c:v>
                </c:pt>
                <c:pt idx="786">
                  <c:v>297610342</c:v>
                </c:pt>
                <c:pt idx="787">
                  <c:v>297611771</c:v>
                </c:pt>
                <c:pt idx="788">
                  <c:v>297611862</c:v>
                </c:pt>
                <c:pt idx="789">
                  <c:v>297619111</c:v>
                </c:pt>
                <c:pt idx="790">
                  <c:v>297619244</c:v>
                </c:pt>
                <c:pt idx="791">
                  <c:v>297619271</c:v>
                </c:pt>
                <c:pt idx="792">
                  <c:v>297633380</c:v>
                </c:pt>
                <c:pt idx="793">
                  <c:v>297636303</c:v>
                </c:pt>
                <c:pt idx="794">
                  <c:v>297636580</c:v>
                </c:pt>
                <c:pt idx="795">
                  <c:v>297637105</c:v>
                </c:pt>
                <c:pt idx="796">
                  <c:v>297636022</c:v>
                </c:pt>
                <c:pt idx="797">
                  <c:v>297636521</c:v>
                </c:pt>
                <c:pt idx="798">
                  <c:v>297633022</c:v>
                </c:pt>
                <c:pt idx="799">
                  <c:v>297633848</c:v>
                </c:pt>
                <c:pt idx="800">
                  <c:v>300913117</c:v>
                </c:pt>
                <c:pt idx="801">
                  <c:v>311013500</c:v>
                </c:pt>
                <c:pt idx="802">
                  <c:v>322147234</c:v>
                </c:pt>
                <c:pt idx="803">
                  <c:v>322100000</c:v>
                </c:pt>
                <c:pt idx="804">
                  <c:v>322200000</c:v>
                </c:pt>
                <c:pt idx="805">
                  <c:v>322200000</c:v>
                </c:pt>
                <c:pt idx="806">
                  <c:v>322200000</c:v>
                </c:pt>
                <c:pt idx="807">
                  <c:v>322200000</c:v>
                </c:pt>
                <c:pt idx="808">
                  <c:v>322165172</c:v>
                </c:pt>
                <c:pt idx="809">
                  <c:v>322166747</c:v>
                </c:pt>
                <c:pt idx="810">
                  <c:v>322230900</c:v>
                </c:pt>
                <c:pt idx="811">
                  <c:v>322234387</c:v>
                </c:pt>
                <c:pt idx="812">
                  <c:v>322234889</c:v>
                </c:pt>
                <c:pt idx="813">
                  <c:v>322235022</c:v>
                </c:pt>
                <c:pt idx="814">
                  <c:v>322729281</c:v>
                </c:pt>
                <c:pt idx="815">
                  <c:v>322730188</c:v>
                </c:pt>
                <c:pt idx="816">
                  <c:v>322735835</c:v>
                </c:pt>
                <c:pt idx="817">
                  <c:v>322736767</c:v>
                </c:pt>
                <c:pt idx="818">
                  <c:v>322762358</c:v>
                </c:pt>
                <c:pt idx="819">
                  <c:v>322763050</c:v>
                </c:pt>
                <c:pt idx="820">
                  <c:v>322763541</c:v>
                </c:pt>
                <c:pt idx="821">
                  <c:v>322763567</c:v>
                </c:pt>
                <c:pt idx="822">
                  <c:v>322764346</c:v>
                </c:pt>
                <c:pt idx="823">
                  <c:v>322763588</c:v>
                </c:pt>
                <c:pt idx="824">
                  <c:v>322763774</c:v>
                </c:pt>
                <c:pt idx="825">
                  <c:v>317400000</c:v>
                </c:pt>
                <c:pt idx="826">
                  <c:v>262100000</c:v>
                </c:pt>
                <c:pt idx="827">
                  <c:v>237700000</c:v>
                </c:pt>
                <c:pt idx="828">
                  <c:v>258500000</c:v>
                </c:pt>
                <c:pt idx="829">
                  <c:v>275400000</c:v>
                </c:pt>
                <c:pt idx="830">
                  <c:v>202100000</c:v>
                </c:pt>
                <c:pt idx="831">
                  <c:v>171358456</c:v>
                </c:pt>
                <c:pt idx="832">
                  <c:v>165553437</c:v>
                </c:pt>
                <c:pt idx="833">
                  <c:v>123685045</c:v>
                </c:pt>
                <c:pt idx="834">
                  <c:v>42082668</c:v>
                </c:pt>
                <c:pt idx="835">
                  <c:v>42954735</c:v>
                </c:pt>
                <c:pt idx="836">
                  <c:v>44845352</c:v>
                </c:pt>
                <c:pt idx="837">
                  <c:v>45600000</c:v>
                </c:pt>
                <c:pt idx="838">
                  <c:v>48300000</c:v>
                </c:pt>
                <c:pt idx="839">
                  <c:v>49200000</c:v>
                </c:pt>
                <c:pt idx="840">
                  <c:v>52600000</c:v>
                </c:pt>
                <c:pt idx="841">
                  <c:v>55300000</c:v>
                </c:pt>
                <c:pt idx="842">
                  <c:v>107100000</c:v>
                </c:pt>
                <c:pt idx="843">
                  <c:v>107800000</c:v>
                </c:pt>
                <c:pt idx="844">
                  <c:v>108600000</c:v>
                </c:pt>
                <c:pt idx="845">
                  <c:v>111100000</c:v>
                </c:pt>
                <c:pt idx="846">
                  <c:v>113400000</c:v>
                </c:pt>
                <c:pt idx="847">
                  <c:v>115300000</c:v>
                </c:pt>
                <c:pt idx="848">
                  <c:v>117500000</c:v>
                </c:pt>
                <c:pt idx="849">
                  <c:v>186774379</c:v>
                </c:pt>
                <c:pt idx="850">
                  <c:v>255201046</c:v>
                </c:pt>
                <c:pt idx="851">
                  <c:v>256825478</c:v>
                </c:pt>
                <c:pt idx="852">
                  <c:v>259940532</c:v>
                </c:pt>
                <c:pt idx="853">
                  <c:v>262603644</c:v>
                </c:pt>
                <c:pt idx="854">
                  <c:v>264470364</c:v>
                </c:pt>
                <c:pt idx="855">
                  <c:v>290649880</c:v>
                </c:pt>
                <c:pt idx="856">
                  <c:v>291317560</c:v>
                </c:pt>
                <c:pt idx="857">
                  <c:v>293126602</c:v>
                </c:pt>
                <c:pt idx="858">
                  <c:v>295126658</c:v>
                </c:pt>
                <c:pt idx="859">
                  <c:v>296979991</c:v>
                </c:pt>
                <c:pt idx="860">
                  <c:v>302390557</c:v>
                </c:pt>
                <c:pt idx="861">
                  <c:v>305055228</c:v>
                </c:pt>
                <c:pt idx="862">
                  <c:v>373185350</c:v>
                </c:pt>
                <c:pt idx="863">
                  <c:v>375585009</c:v>
                </c:pt>
                <c:pt idx="864">
                  <c:v>415244356</c:v>
                </c:pt>
                <c:pt idx="865">
                  <c:v>415544955</c:v>
                </c:pt>
                <c:pt idx="866">
                  <c:v>415541916</c:v>
                </c:pt>
                <c:pt idx="867">
                  <c:v>415522036</c:v>
                </c:pt>
                <c:pt idx="868">
                  <c:v>415528407</c:v>
                </c:pt>
                <c:pt idx="869">
                  <c:v>415529102</c:v>
                </c:pt>
                <c:pt idx="870">
                  <c:v>415528837</c:v>
                </c:pt>
                <c:pt idx="871">
                  <c:v>415534522</c:v>
                </c:pt>
                <c:pt idx="872">
                  <c:v>415534522</c:v>
                </c:pt>
                <c:pt idx="873">
                  <c:v>415530495</c:v>
                </c:pt>
                <c:pt idx="874">
                  <c:v>415525935</c:v>
                </c:pt>
                <c:pt idx="875">
                  <c:v>415526982</c:v>
                </c:pt>
                <c:pt idx="876">
                  <c:v>415519103</c:v>
                </c:pt>
              </c:numCache>
            </c:numRef>
          </c:val>
        </c:ser>
        <c:ser>
          <c:idx val="5"/>
          <c:order val="3"/>
          <c:tx>
            <c:v>British securities</c:v>
          </c:tx>
          <c:spPr>
            <a:solidFill>
              <a:srgbClr val="0070C0"/>
            </a:solidFill>
          </c:spP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data--monthly'!$C$61:$AGU$61</c:f>
              <c:numCache>
                <c:formatCode>#,##0</c:formatCode>
                <c:ptCount val="8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20000000</c:v>
                </c:pt>
                <c:pt idx="522">
                  <c:v>20000000</c:v>
                </c:pt>
                <c:pt idx="523">
                  <c:v>20000000</c:v>
                </c:pt>
                <c:pt idx="524">
                  <c:v>20000000</c:v>
                </c:pt>
                <c:pt idx="525">
                  <c:v>20000000</c:v>
                </c:pt>
                <c:pt idx="526">
                  <c:v>20000000</c:v>
                </c:pt>
                <c:pt idx="527">
                  <c:v>20000000</c:v>
                </c:pt>
                <c:pt idx="528">
                  <c:v>20000000</c:v>
                </c:pt>
                <c:pt idx="529">
                  <c:v>20000000</c:v>
                </c:pt>
                <c:pt idx="530">
                  <c:v>20000000</c:v>
                </c:pt>
                <c:pt idx="531">
                  <c:v>20000000</c:v>
                </c:pt>
                <c:pt idx="532">
                  <c:v>20000000</c:v>
                </c:pt>
                <c:pt idx="533">
                  <c:v>20000000</c:v>
                </c:pt>
                <c:pt idx="534">
                  <c:v>20000000</c:v>
                </c:pt>
                <c:pt idx="535">
                  <c:v>20000000</c:v>
                </c:pt>
                <c:pt idx="536">
                  <c:v>20000000</c:v>
                </c:pt>
                <c:pt idx="537">
                  <c:v>20000000</c:v>
                </c:pt>
                <c:pt idx="538">
                  <c:v>20000000</c:v>
                </c:pt>
                <c:pt idx="539">
                  <c:v>20000000</c:v>
                </c:pt>
                <c:pt idx="540">
                  <c:v>20000000</c:v>
                </c:pt>
                <c:pt idx="541">
                  <c:v>20000000</c:v>
                </c:pt>
                <c:pt idx="542">
                  <c:v>20000000</c:v>
                </c:pt>
                <c:pt idx="543">
                  <c:v>20000000</c:v>
                </c:pt>
                <c:pt idx="544">
                  <c:v>20000000</c:v>
                </c:pt>
                <c:pt idx="545">
                  <c:v>20000000</c:v>
                </c:pt>
                <c:pt idx="546">
                  <c:v>20000000</c:v>
                </c:pt>
                <c:pt idx="547">
                  <c:v>20000000</c:v>
                </c:pt>
                <c:pt idx="548">
                  <c:v>20000000</c:v>
                </c:pt>
                <c:pt idx="549">
                  <c:v>20000000</c:v>
                </c:pt>
                <c:pt idx="550">
                  <c:v>20000000</c:v>
                </c:pt>
                <c:pt idx="551">
                  <c:v>20000000</c:v>
                </c:pt>
                <c:pt idx="552">
                  <c:v>20000000</c:v>
                </c:pt>
                <c:pt idx="553">
                  <c:v>20000000</c:v>
                </c:pt>
                <c:pt idx="554">
                  <c:v>20000000</c:v>
                </c:pt>
                <c:pt idx="555">
                  <c:v>20000000</c:v>
                </c:pt>
                <c:pt idx="556">
                  <c:v>20000000</c:v>
                </c:pt>
                <c:pt idx="557">
                  <c:v>20000000</c:v>
                </c:pt>
                <c:pt idx="558">
                  <c:v>20000000</c:v>
                </c:pt>
                <c:pt idx="559">
                  <c:v>20000000</c:v>
                </c:pt>
                <c:pt idx="560">
                  <c:v>20000000</c:v>
                </c:pt>
                <c:pt idx="561">
                  <c:v>20000000</c:v>
                </c:pt>
                <c:pt idx="562">
                  <c:v>20000000</c:v>
                </c:pt>
                <c:pt idx="563">
                  <c:v>20000000</c:v>
                </c:pt>
                <c:pt idx="564">
                  <c:v>20000000</c:v>
                </c:pt>
                <c:pt idx="565">
                  <c:v>20000000</c:v>
                </c:pt>
                <c:pt idx="566">
                  <c:v>20000000</c:v>
                </c:pt>
                <c:pt idx="567">
                  <c:v>20000000</c:v>
                </c:pt>
                <c:pt idx="568">
                  <c:v>20000000</c:v>
                </c:pt>
                <c:pt idx="569">
                  <c:v>20000000</c:v>
                </c:pt>
                <c:pt idx="570">
                  <c:v>20000000</c:v>
                </c:pt>
                <c:pt idx="571">
                  <c:v>20000000</c:v>
                </c:pt>
                <c:pt idx="572">
                  <c:v>20000000</c:v>
                </c:pt>
                <c:pt idx="573">
                  <c:v>20000000</c:v>
                </c:pt>
                <c:pt idx="574">
                  <c:v>20000000</c:v>
                </c:pt>
                <c:pt idx="575">
                  <c:v>20000000</c:v>
                </c:pt>
                <c:pt idx="576">
                  <c:v>20000000</c:v>
                </c:pt>
                <c:pt idx="577">
                  <c:v>20000000</c:v>
                </c:pt>
                <c:pt idx="578">
                  <c:v>20000000</c:v>
                </c:pt>
                <c:pt idx="579">
                  <c:v>20000000</c:v>
                </c:pt>
                <c:pt idx="580">
                  <c:v>20000000</c:v>
                </c:pt>
                <c:pt idx="581">
                  <c:v>20000000</c:v>
                </c:pt>
                <c:pt idx="582">
                  <c:v>20000000</c:v>
                </c:pt>
                <c:pt idx="583">
                  <c:v>20000000</c:v>
                </c:pt>
                <c:pt idx="584">
                  <c:v>20000000</c:v>
                </c:pt>
                <c:pt idx="585">
                  <c:v>20000000</c:v>
                </c:pt>
                <c:pt idx="586">
                  <c:v>20000000</c:v>
                </c:pt>
                <c:pt idx="587">
                  <c:v>20000000</c:v>
                </c:pt>
                <c:pt idx="588">
                  <c:v>20000000</c:v>
                </c:pt>
                <c:pt idx="589">
                  <c:v>40000000</c:v>
                </c:pt>
                <c:pt idx="590">
                  <c:v>40000000</c:v>
                </c:pt>
                <c:pt idx="591">
                  <c:v>40000000</c:v>
                </c:pt>
                <c:pt idx="592">
                  <c:v>40000000</c:v>
                </c:pt>
                <c:pt idx="593">
                  <c:v>40000000</c:v>
                </c:pt>
                <c:pt idx="594">
                  <c:v>40000000</c:v>
                </c:pt>
                <c:pt idx="595">
                  <c:v>40000000</c:v>
                </c:pt>
                <c:pt idx="596">
                  <c:v>40000000</c:v>
                </c:pt>
                <c:pt idx="597">
                  <c:v>40000000</c:v>
                </c:pt>
                <c:pt idx="598">
                  <c:v>40000000</c:v>
                </c:pt>
                <c:pt idx="599">
                  <c:v>40000000</c:v>
                </c:pt>
                <c:pt idx="600">
                  <c:v>40000000</c:v>
                </c:pt>
                <c:pt idx="601">
                  <c:v>40000000</c:v>
                </c:pt>
                <c:pt idx="602">
                  <c:v>40000000</c:v>
                </c:pt>
                <c:pt idx="603">
                  <c:v>40000000</c:v>
                </c:pt>
                <c:pt idx="604">
                  <c:v>40000000</c:v>
                </c:pt>
                <c:pt idx="605">
                  <c:v>40000000</c:v>
                </c:pt>
                <c:pt idx="606">
                  <c:v>40000000</c:v>
                </c:pt>
                <c:pt idx="607">
                  <c:v>40000000</c:v>
                </c:pt>
                <c:pt idx="608">
                  <c:v>40000000</c:v>
                </c:pt>
                <c:pt idx="609">
                  <c:v>40000000</c:v>
                </c:pt>
                <c:pt idx="610">
                  <c:v>40000000</c:v>
                </c:pt>
                <c:pt idx="611">
                  <c:v>40000000</c:v>
                </c:pt>
                <c:pt idx="612">
                  <c:v>40000000</c:v>
                </c:pt>
                <c:pt idx="613">
                  <c:v>40000000</c:v>
                </c:pt>
                <c:pt idx="614">
                  <c:v>40000000</c:v>
                </c:pt>
                <c:pt idx="615">
                  <c:v>40000000</c:v>
                </c:pt>
                <c:pt idx="616">
                  <c:v>40000000</c:v>
                </c:pt>
                <c:pt idx="617">
                  <c:v>40000000</c:v>
                </c:pt>
                <c:pt idx="618">
                  <c:v>40000000</c:v>
                </c:pt>
                <c:pt idx="619">
                  <c:v>40000000</c:v>
                </c:pt>
                <c:pt idx="620">
                  <c:v>40000000</c:v>
                </c:pt>
                <c:pt idx="621">
                  <c:v>40000000</c:v>
                </c:pt>
                <c:pt idx="622">
                  <c:v>40000000</c:v>
                </c:pt>
                <c:pt idx="623">
                  <c:v>40000000</c:v>
                </c:pt>
                <c:pt idx="624">
                  <c:v>40000000</c:v>
                </c:pt>
                <c:pt idx="625">
                  <c:v>40000000</c:v>
                </c:pt>
                <c:pt idx="626">
                  <c:v>40000000</c:v>
                </c:pt>
                <c:pt idx="627">
                  <c:v>40000000</c:v>
                </c:pt>
                <c:pt idx="628">
                  <c:v>40000000</c:v>
                </c:pt>
                <c:pt idx="629">
                  <c:v>40000000</c:v>
                </c:pt>
                <c:pt idx="630">
                  <c:v>40000000</c:v>
                </c:pt>
                <c:pt idx="631">
                  <c:v>40000000</c:v>
                </c:pt>
                <c:pt idx="632">
                  <c:v>40000000</c:v>
                </c:pt>
                <c:pt idx="633">
                  <c:v>40000000</c:v>
                </c:pt>
                <c:pt idx="634">
                  <c:v>40000000</c:v>
                </c:pt>
                <c:pt idx="635">
                  <c:v>40000000</c:v>
                </c:pt>
                <c:pt idx="636">
                  <c:v>40000000</c:v>
                </c:pt>
                <c:pt idx="637">
                  <c:v>40000000</c:v>
                </c:pt>
                <c:pt idx="638">
                  <c:v>40000000</c:v>
                </c:pt>
                <c:pt idx="639">
                  <c:v>40000000</c:v>
                </c:pt>
                <c:pt idx="640">
                  <c:v>40000000</c:v>
                </c:pt>
                <c:pt idx="641">
                  <c:v>40000000</c:v>
                </c:pt>
                <c:pt idx="642">
                  <c:v>40000000</c:v>
                </c:pt>
                <c:pt idx="643">
                  <c:v>40000000</c:v>
                </c:pt>
                <c:pt idx="644">
                  <c:v>40000000</c:v>
                </c:pt>
                <c:pt idx="645">
                  <c:v>40000000</c:v>
                </c:pt>
                <c:pt idx="646">
                  <c:v>54797538</c:v>
                </c:pt>
                <c:pt idx="647">
                  <c:v>85006196</c:v>
                </c:pt>
                <c:pt idx="648">
                  <c:v>100004431</c:v>
                </c:pt>
                <c:pt idx="649">
                  <c:v>112838385</c:v>
                </c:pt>
                <c:pt idx="650">
                  <c:v>130619613</c:v>
                </c:pt>
                <c:pt idx="651">
                  <c:v>130610035</c:v>
                </c:pt>
                <c:pt idx="652">
                  <c:v>130604920</c:v>
                </c:pt>
                <c:pt idx="653">
                  <c:v>130616380</c:v>
                </c:pt>
                <c:pt idx="654">
                  <c:v>130614415</c:v>
                </c:pt>
                <c:pt idx="655">
                  <c:v>131996995</c:v>
                </c:pt>
                <c:pt idx="656">
                  <c:v>222421405</c:v>
                </c:pt>
                <c:pt idx="657">
                  <c:v>309614935</c:v>
                </c:pt>
                <c:pt idx="658">
                  <c:v>338891770</c:v>
                </c:pt>
                <c:pt idx="659">
                  <c:v>373278565</c:v>
                </c:pt>
                <c:pt idx="660">
                  <c:v>384919195</c:v>
                </c:pt>
                <c:pt idx="661">
                  <c:v>407862400</c:v>
                </c:pt>
                <c:pt idx="662">
                  <c:v>476725630</c:v>
                </c:pt>
                <c:pt idx="663">
                  <c:v>511752975</c:v>
                </c:pt>
                <c:pt idx="664">
                  <c:v>514794900</c:v>
                </c:pt>
                <c:pt idx="665">
                  <c:v>514808571</c:v>
                </c:pt>
                <c:pt idx="666">
                  <c:v>514819251</c:v>
                </c:pt>
                <c:pt idx="667">
                  <c:v>514789025</c:v>
                </c:pt>
                <c:pt idx="668">
                  <c:v>514797157</c:v>
                </c:pt>
                <c:pt idx="669">
                  <c:v>514800007</c:v>
                </c:pt>
                <c:pt idx="670">
                  <c:v>514798027</c:v>
                </c:pt>
                <c:pt idx="671">
                  <c:v>514789297</c:v>
                </c:pt>
                <c:pt idx="672">
                  <c:v>514788787</c:v>
                </c:pt>
                <c:pt idx="673">
                  <c:v>591868552</c:v>
                </c:pt>
                <c:pt idx="674">
                  <c:v>641580622</c:v>
                </c:pt>
                <c:pt idx="675">
                  <c:v>683960062</c:v>
                </c:pt>
                <c:pt idx="676">
                  <c:v>726534577</c:v>
                </c:pt>
                <c:pt idx="677">
                  <c:v>759914835</c:v>
                </c:pt>
                <c:pt idx="678">
                  <c:v>759906300</c:v>
                </c:pt>
                <c:pt idx="679">
                  <c:v>759912870</c:v>
                </c:pt>
                <c:pt idx="680">
                  <c:v>759907470</c:v>
                </c:pt>
                <c:pt idx="681">
                  <c:v>824917440</c:v>
                </c:pt>
                <c:pt idx="682">
                  <c:v>824998861</c:v>
                </c:pt>
                <c:pt idx="683">
                  <c:v>824988075</c:v>
                </c:pt>
                <c:pt idx="684">
                  <c:v>824984296</c:v>
                </c:pt>
                <c:pt idx="685">
                  <c:v>824996445</c:v>
                </c:pt>
                <c:pt idx="686">
                  <c:v>824995845</c:v>
                </c:pt>
                <c:pt idx="687">
                  <c:v>824994600</c:v>
                </c:pt>
                <c:pt idx="688">
                  <c:v>824997780</c:v>
                </c:pt>
                <c:pt idx="689">
                  <c:v>824992831</c:v>
                </c:pt>
                <c:pt idx="690">
                  <c:v>824992725</c:v>
                </c:pt>
                <c:pt idx="691">
                  <c:v>824995551</c:v>
                </c:pt>
                <c:pt idx="692">
                  <c:v>824993752</c:v>
                </c:pt>
                <c:pt idx="693">
                  <c:v>824987556</c:v>
                </c:pt>
                <c:pt idx="694">
                  <c:v>824997126</c:v>
                </c:pt>
                <c:pt idx="695">
                  <c:v>824987031</c:v>
                </c:pt>
                <c:pt idx="696">
                  <c:v>672747967</c:v>
                </c:pt>
                <c:pt idx="697">
                  <c:v>612744201</c:v>
                </c:pt>
                <c:pt idx="698">
                  <c:v>507735683</c:v>
                </c:pt>
                <c:pt idx="699">
                  <c:v>372711428</c:v>
                </c:pt>
                <c:pt idx="700">
                  <c:v>294003740.56637841</c:v>
                </c:pt>
                <c:pt idx="701">
                  <c:v>235292009.19316381</c:v>
                </c:pt>
                <c:pt idx="702">
                  <c:v>162741000</c:v>
                </c:pt>
                <c:pt idx="703">
                  <c:v>83474270</c:v>
                </c:pt>
                <c:pt idx="704">
                  <c:v>83470410</c:v>
                </c:pt>
                <c:pt idx="705">
                  <c:v>83497611</c:v>
                </c:pt>
                <c:pt idx="706">
                  <c:v>83490202</c:v>
                </c:pt>
                <c:pt idx="707">
                  <c:v>83460562</c:v>
                </c:pt>
                <c:pt idx="708">
                  <c:v>83183862</c:v>
                </c:pt>
                <c:pt idx="709">
                  <c:v>83481201</c:v>
                </c:pt>
                <c:pt idx="710">
                  <c:v>83473361</c:v>
                </c:pt>
                <c:pt idx="711">
                  <c:v>93466471</c:v>
                </c:pt>
                <c:pt idx="712">
                  <c:v>83490231</c:v>
                </c:pt>
                <c:pt idx="713">
                  <c:v>83470341</c:v>
                </c:pt>
                <c:pt idx="714">
                  <c:v>83465441</c:v>
                </c:pt>
                <c:pt idx="715">
                  <c:v>83494589</c:v>
                </c:pt>
                <c:pt idx="716">
                  <c:v>63454659</c:v>
                </c:pt>
                <c:pt idx="717">
                  <c:v>58481569</c:v>
                </c:pt>
                <c:pt idx="718">
                  <c:v>58495829</c:v>
                </c:pt>
                <c:pt idx="719">
                  <c:v>58692033.106434107</c:v>
                </c:pt>
                <c:pt idx="720">
                  <c:v>58472269</c:v>
                </c:pt>
                <c:pt idx="721">
                  <c:v>58498889</c:v>
                </c:pt>
                <c:pt idx="722">
                  <c:v>58482099</c:v>
                </c:pt>
                <c:pt idx="723">
                  <c:v>58454919</c:v>
                </c:pt>
                <c:pt idx="724">
                  <c:v>58488630</c:v>
                </c:pt>
                <c:pt idx="725">
                  <c:v>58487730</c:v>
                </c:pt>
                <c:pt idx="726">
                  <c:v>58482360</c:v>
                </c:pt>
                <c:pt idx="727">
                  <c:v>58455190</c:v>
                </c:pt>
                <c:pt idx="728">
                  <c:v>58499900</c:v>
                </c:pt>
                <c:pt idx="729">
                  <c:v>58502360</c:v>
                </c:pt>
                <c:pt idx="730">
                  <c:v>58463040</c:v>
                </c:pt>
                <c:pt idx="731">
                  <c:v>58470610</c:v>
                </c:pt>
                <c:pt idx="732">
                  <c:v>58477730</c:v>
                </c:pt>
                <c:pt idx="733">
                  <c:v>58484530</c:v>
                </c:pt>
                <c:pt idx="734">
                  <c:v>58497880</c:v>
                </c:pt>
                <c:pt idx="735">
                  <c:v>58458060</c:v>
                </c:pt>
                <c:pt idx="736">
                  <c:v>38472050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29956765</c:v>
                </c:pt>
                <c:pt idx="741">
                  <c:v>89998247</c:v>
                </c:pt>
                <c:pt idx="742">
                  <c:v>139964430</c:v>
                </c:pt>
                <c:pt idx="743">
                  <c:v>139986490</c:v>
                </c:pt>
                <c:pt idx="744">
                  <c:v>139994800</c:v>
                </c:pt>
                <c:pt idx="745">
                  <c:v>139957330</c:v>
                </c:pt>
                <c:pt idx="746">
                  <c:v>139999270</c:v>
                </c:pt>
                <c:pt idx="747">
                  <c:v>140164203.94884896</c:v>
                </c:pt>
                <c:pt idx="748">
                  <c:v>139957530</c:v>
                </c:pt>
                <c:pt idx="749">
                  <c:v>139978340</c:v>
                </c:pt>
                <c:pt idx="750">
                  <c:v>139979290</c:v>
                </c:pt>
                <c:pt idx="751">
                  <c:v>149966420</c:v>
                </c:pt>
                <c:pt idx="752">
                  <c:v>159959690</c:v>
                </c:pt>
                <c:pt idx="753">
                  <c:v>169981431</c:v>
                </c:pt>
                <c:pt idx="754">
                  <c:v>199968161</c:v>
                </c:pt>
                <c:pt idx="755">
                  <c:v>199967611</c:v>
                </c:pt>
                <c:pt idx="756">
                  <c:v>199961160</c:v>
                </c:pt>
                <c:pt idx="757">
                  <c:v>199972350</c:v>
                </c:pt>
                <c:pt idx="758">
                  <c:v>199992700</c:v>
                </c:pt>
                <c:pt idx="759">
                  <c:v>199960630</c:v>
                </c:pt>
                <c:pt idx="760">
                  <c:v>199990050</c:v>
                </c:pt>
                <c:pt idx="761">
                  <c:v>199986950</c:v>
                </c:pt>
                <c:pt idx="762">
                  <c:v>199960600</c:v>
                </c:pt>
                <c:pt idx="763">
                  <c:v>219969927</c:v>
                </c:pt>
                <c:pt idx="764">
                  <c:v>229962307</c:v>
                </c:pt>
                <c:pt idx="765">
                  <c:v>289961347</c:v>
                </c:pt>
                <c:pt idx="766">
                  <c:v>289969987</c:v>
                </c:pt>
                <c:pt idx="767">
                  <c:v>289973177</c:v>
                </c:pt>
                <c:pt idx="768">
                  <c:v>289986867</c:v>
                </c:pt>
                <c:pt idx="769">
                  <c:v>209987317</c:v>
                </c:pt>
                <c:pt idx="770">
                  <c:v>209956747</c:v>
                </c:pt>
                <c:pt idx="771">
                  <c:v>209972807</c:v>
                </c:pt>
                <c:pt idx="772">
                  <c:v>209963947</c:v>
                </c:pt>
                <c:pt idx="773">
                  <c:v>209976181</c:v>
                </c:pt>
                <c:pt idx="774">
                  <c:v>139950881</c:v>
                </c:pt>
                <c:pt idx="775">
                  <c:v>139987251</c:v>
                </c:pt>
                <c:pt idx="776">
                  <c:v>99959671</c:v>
                </c:pt>
                <c:pt idx="777">
                  <c:v>55725851</c:v>
                </c:pt>
                <c:pt idx="778">
                  <c:v>55706331</c:v>
                </c:pt>
                <c:pt idx="779">
                  <c:v>55729041</c:v>
                </c:pt>
                <c:pt idx="780">
                  <c:v>55716386</c:v>
                </c:pt>
                <c:pt idx="781">
                  <c:v>20988600</c:v>
                </c:pt>
                <c:pt idx="782">
                  <c:v>20989027</c:v>
                </c:pt>
                <c:pt idx="783">
                  <c:v>0</c:v>
                </c:pt>
                <c:pt idx="784">
                  <c:v>0</c:v>
                </c:pt>
                <c:pt idx="785">
                  <c:v>1915547</c:v>
                </c:pt>
                <c:pt idx="786">
                  <c:v>10188640</c:v>
                </c:pt>
                <c:pt idx="787">
                  <c:v>12888693</c:v>
                </c:pt>
                <c:pt idx="788">
                  <c:v>14007400</c:v>
                </c:pt>
                <c:pt idx="789">
                  <c:v>34320093</c:v>
                </c:pt>
                <c:pt idx="790">
                  <c:v>44349760</c:v>
                </c:pt>
                <c:pt idx="791">
                  <c:v>37670280</c:v>
                </c:pt>
                <c:pt idx="792">
                  <c:v>37716226</c:v>
                </c:pt>
                <c:pt idx="793">
                  <c:v>37707106</c:v>
                </c:pt>
                <c:pt idx="794">
                  <c:v>37698078</c:v>
                </c:pt>
                <c:pt idx="795">
                  <c:v>45181133</c:v>
                </c:pt>
                <c:pt idx="796">
                  <c:v>51672986</c:v>
                </c:pt>
                <c:pt idx="797">
                  <c:v>53178427</c:v>
                </c:pt>
                <c:pt idx="798">
                  <c:v>56041067</c:v>
                </c:pt>
                <c:pt idx="799">
                  <c:v>57413265</c:v>
                </c:pt>
                <c:pt idx="800">
                  <c:v>58464293</c:v>
                </c:pt>
                <c:pt idx="801">
                  <c:v>68479200</c:v>
                </c:pt>
                <c:pt idx="802">
                  <c:v>77069266</c:v>
                </c:pt>
                <c:pt idx="803">
                  <c:v>105300000</c:v>
                </c:pt>
                <c:pt idx="804">
                  <c:v>106900000</c:v>
                </c:pt>
                <c:pt idx="805">
                  <c:v>88300000</c:v>
                </c:pt>
                <c:pt idx="806">
                  <c:v>91400000</c:v>
                </c:pt>
                <c:pt idx="807">
                  <c:v>96200000</c:v>
                </c:pt>
                <c:pt idx="808">
                  <c:v>18700973</c:v>
                </c:pt>
                <c:pt idx="809">
                  <c:v>20424440</c:v>
                </c:pt>
                <c:pt idx="810">
                  <c:v>24093187</c:v>
                </c:pt>
                <c:pt idx="811">
                  <c:v>27066488</c:v>
                </c:pt>
                <c:pt idx="812">
                  <c:v>10663995</c:v>
                </c:pt>
                <c:pt idx="813">
                  <c:v>18056810</c:v>
                </c:pt>
                <c:pt idx="814">
                  <c:v>24678036</c:v>
                </c:pt>
                <c:pt idx="815">
                  <c:v>29392636</c:v>
                </c:pt>
                <c:pt idx="816">
                  <c:v>1523946</c:v>
                </c:pt>
                <c:pt idx="817">
                  <c:v>2983064</c:v>
                </c:pt>
                <c:pt idx="818">
                  <c:v>6167133</c:v>
                </c:pt>
                <c:pt idx="819">
                  <c:v>7295906</c:v>
                </c:pt>
                <c:pt idx="820">
                  <c:v>7295387</c:v>
                </c:pt>
                <c:pt idx="821">
                  <c:v>12333853</c:v>
                </c:pt>
                <c:pt idx="822">
                  <c:v>18441427</c:v>
                </c:pt>
                <c:pt idx="823">
                  <c:v>20299987</c:v>
                </c:pt>
                <c:pt idx="824">
                  <c:v>12278331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82524920</c:v>
                </c:pt>
                <c:pt idx="865">
                  <c:v>85116147</c:v>
                </c:pt>
                <c:pt idx="866">
                  <c:v>116898147</c:v>
                </c:pt>
                <c:pt idx="867">
                  <c:v>119753387</c:v>
                </c:pt>
                <c:pt idx="868">
                  <c:v>122092907</c:v>
                </c:pt>
                <c:pt idx="869">
                  <c:v>126835760</c:v>
                </c:pt>
                <c:pt idx="870">
                  <c:v>129963809</c:v>
                </c:pt>
                <c:pt idx="871">
                  <c:v>134380920</c:v>
                </c:pt>
                <c:pt idx="872">
                  <c:v>140742293</c:v>
                </c:pt>
                <c:pt idx="873">
                  <c:v>142412960</c:v>
                </c:pt>
                <c:pt idx="874">
                  <c:v>143524880</c:v>
                </c:pt>
                <c:pt idx="875">
                  <c:v>145695187</c:v>
                </c:pt>
                <c:pt idx="876">
                  <c:v>182755467</c:v>
                </c:pt>
              </c:numCache>
            </c:numRef>
          </c:val>
        </c:ser>
        <c:ser>
          <c:idx val="2"/>
          <c:order val="4"/>
          <c:tx>
            <c:v>Other</c:v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data--monthly'!$C$63:$AGU$63</c:f>
              <c:numCache>
                <c:formatCode>#,##0</c:formatCode>
                <c:ptCount val="8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-1313264</c:v>
                </c:pt>
                <c:pt idx="39">
                  <c:v>0</c:v>
                </c:pt>
                <c:pt idx="40">
                  <c:v>0</c:v>
                </c:pt>
                <c:pt idx="41">
                  <c:v>-10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1878000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20</c:v>
                </c:pt>
                <c:pt idx="169">
                  <c:v>0</c:v>
                </c:pt>
                <c:pt idx="170">
                  <c:v>0</c:v>
                </c:pt>
                <c:pt idx="171">
                  <c:v>-10</c:v>
                </c:pt>
                <c:pt idx="172">
                  <c:v>0</c:v>
                </c:pt>
                <c:pt idx="173">
                  <c:v>-10</c:v>
                </c:pt>
                <c:pt idx="174">
                  <c:v>0</c:v>
                </c:pt>
                <c:pt idx="175">
                  <c:v>-10</c:v>
                </c:pt>
                <c:pt idx="176">
                  <c:v>-10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-1300000</c:v>
                </c:pt>
                <c:pt idx="212">
                  <c:v>-50000</c:v>
                </c:pt>
                <c:pt idx="213">
                  <c:v>-10</c:v>
                </c:pt>
                <c:pt idx="214">
                  <c:v>-10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-200000</c:v>
                </c:pt>
                <c:pt idx="222">
                  <c:v>0</c:v>
                </c:pt>
                <c:pt idx="223">
                  <c:v>-550000</c:v>
                </c:pt>
                <c:pt idx="224">
                  <c:v>-1000010</c:v>
                </c:pt>
                <c:pt idx="225">
                  <c:v>10</c:v>
                </c:pt>
                <c:pt idx="226">
                  <c:v>-200000</c:v>
                </c:pt>
                <c:pt idx="227">
                  <c:v>-200000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2000000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-400000</c:v>
                </c:pt>
                <c:pt idx="237">
                  <c:v>100000</c:v>
                </c:pt>
                <c:pt idx="238">
                  <c:v>0</c:v>
                </c:pt>
                <c:pt idx="239">
                  <c:v>0</c:v>
                </c:pt>
                <c:pt idx="240">
                  <c:v>3960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-30000</c:v>
                </c:pt>
                <c:pt idx="255">
                  <c:v>-50000</c:v>
                </c:pt>
                <c:pt idx="256">
                  <c:v>-25000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200000</c:v>
                </c:pt>
                <c:pt idx="261">
                  <c:v>0</c:v>
                </c:pt>
                <c:pt idx="262">
                  <c:v>-200000</c:v>
                </c:pt>
                <c:pt idx="263">
                  <c:v>-400000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-92000</c:v>
                </c:pt>
                <c:pt idx="268">
                  <c:v>0</c:v>
                </c:pt>
                <c:pt idx="269">
                  <c:v>0</c:v>
                </c:pt>
                <c:pt idx="270">
                  <c:v>-86000</c:v>
                </c:pt>
                <c:pt idx="271">
                  <c:v>0</c:v>
                </c:pt>
                <c:pt idx="272">
                  <c:v>0</c:v>
                </c:pt>
                <c:pt idx="273">
                  <c:v>500000</c:v>
                </c:pt>
                <c:pt idx="274">
                  <c:v>-76000</c:v>
                </c:pt>
                <c:pt idx="275">
                  <c:v>-300000</c:v>
                </c:pt>
                <c:pt idx="276">
                  <c:v>0</c:v>
                </c:pt>
                <c:pt idx="277">
                  <c:v>0</c:v>
                </c:pt>
                <c:pt idx="278">
                  <c:v>-500000</c:v>
                </c:pt>
                <c:pt idx="279">
                  <c:v>0</c:v>
                </c:pt>
                <c:pt idx="280">
                  <c:v>0</c:v>
                </c:pt>
                <c:pt idx="281">
                  <c:v>-200000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500000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-250000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-200000</c:v>
                </c:pt>
                <c:pt idx="305">
                  <c:v>-150000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-2500000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-150000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-1150000</c:v>
                </c:pt>
                <c:pt idx="319">
                  <c:v>-50000</c:v>
                </c:pt>
                <c:pt idx="320">
                  <c:v>-250000</c:v>
                </c:pt>
                <c:pt idx="321">
                  <c:v>-200000</c:v>
                </c:pt>
                <c:pt idx="322">
                  <c:v>0</c:v>
                </c:pt>
                <c:pt idx="323">
                  <c:v>-100000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-500000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-375000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-1000000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-700000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5</c:v>
                </c:pt>
                <c:pt idx="347">
                  <c:v>0</c:v>
                </c:pt>
                <c:pt idx="348">
                  <c:v>0</c:v>
                </c:pt>
                <c:pt idx="349">
                  <c:v>-10</c:v>
                </c:pt>
                <c:pt idx="350">
                  <c:v>0</c:v>
                </c:pt>
                <c:pt idx="351">
                  <c:v>-5</c:v>
                </c:pt>
                <c:pt idx="352">
                  <c:v>-5</c:v>
                </c:pt>
                <c:pt idx="353">
                  <c:v>0</c:v>
                </c:pt>
                <c:pt idx="354">
                  <c:v>5</c:v>
                </c:pt>
                <c:pt idx="355">
                  <c:v>-5</c:v>
                </c:pt>
                <c:pt idx="356">
                  <c:v>15</c:v>
                </c:pt>
                <c:pt idx="357">
                  <c:v>-125000</c:v>
                </c:pt>
                <c:pt idx="358">
                  <c:v>-1600000</c:v>
                </c:pt>
                <c:pt idx="359">
                  <c:v>0</c:v>
                </c:pt>
                <c:pt idx="360">
                  <c:v>0</c:v>
                </c:pt>
                <c:pt idx="361">
                  <c:v>-25000</c:v>
                </c:pt>
                <c:pt idx="362">
                  <c:v>-3000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-600000</c:v>
                </c:pt>
                <c:pt idx="369">
                  <c:v>-675000</c:v>
                </c:pt>
                <c:pt idx="370">
                  <c:v>-750000</c:v>
                </c:pt>
                <c:pt idx="371">
                  <c:v>-50000</c:v>
                </c:pt>
                <c:pt idx="372">
                  <c:v>-50000</c:v>
                </c:pt>
                <c:pt idx="373">
                  <c:v>-200000</c:v>
                </c:pt>
                <c:pt idx="374">
                  <c:v>-1350000</c:v>
                </c:pt>
                <c:pt idx="375">
                  <c:v>0</c:v>
                </c:pt>
                <c:pt idx="376">
                  <c:v>-10000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-1000000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-200000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-1000000</c:v>
                </c:pt>
                <c:pt idx="394">
                  <c:v>-2200000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-2150000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300000</c:v>
                </c:pt>
                <c:pt idx="406">
                  <c:v>0</c:v>
                </c:pt>
                <c:pt idx="407">
                  <c:v>-300000</c:v>
                </c:pt>
                <c:pt idx="408">
                  <c:v>-275000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-1000000</c:v>
                </c:pt>
                <c:pt idx="414">
                  <c:v>-350000</c:v>
                </c:pt>
                <c:pt idx="415">
                  <c:v>-1700000</c:v>
                </c:pt>
                <c:pt idx="416">
                  <c:v>-1000000</c:v>
                </c:pt>
                <c:pt idx="417">
                  <c:v>-300000</c:v>
                </c:pt>
                <c:pt idx="418">
                  <c:v>0</c:v>
                </c:pt>
                <c:pt idx="419">
                  <c:v>-600000</c:v>
                </c:pt>
                <c:pt idx="420">
                  <c:v>0</c:v>
                </c:pt>
                <c:pt idx="421">
                  <c:v>0</c:v>
                </c:pt>
                <c:pt idx="422">
                  <c:v>-600000</c:v>
                </c:pt>
                <c:pt idx="423">
                  <c:v>-500000</c:v>
                </c:pt>
                <c:pt idx="424">
                  <c:v>0</c:v>
                </c:pt>
                <c:pt idx="425">
                  <c:v>-1000000</c:v>
                </c:pt>
                <c:pt idx="426">
                  <c:v>-820515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-200000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-50000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12054</c:v>
                </c:pt>
                <c:pt idx="449">
                  <c:v>-58946</c:v>
                </c:pt>
                <c:pt idx="450">
                  <c:v>-100000</c:v>
                </c:pt>
                <c:pt idx="451">
                  <c:v>-51946</c:v>
                </c:pt>
                <c:pt idx="452">
                  <c:v>46054</c:v>
                </c:pt>
                <c:pt idx="453">
                  <c:v>-120000</c:v>
                </c:pt>
                <c:pt idx="454">
                  <c:v>-200000</c:v>
                </c:pt>
                <c:pt idx="455">
                  <c:v>900000</c:v>
                </c:pt>
                <c:pt idx="456">
                  <c:v>-1400000</c:v>
                </c:pt>
                <c:pt idx="457">
                  <c:v>-35946</c:v>
                </c:pt>
                <c:pt idx="458">
                  <c:v>0</c:v>
                </c:pt>
                <c:pt idx="459">
                  <c:v>42054</c:v>
                </c:pt>
                <c:pt idx="460">
                  <c:v>41054</c:v>
                </c:pt>
                <c:pt idx="461">
                  <c:v>-38946</c:v>
                </c:pt>
                <c:pt idx="462">
                  <c:v>2054</c:v>
                </c:pt>
                <c:pt idx="463">
                  <c:v>-25946</c:v>
                </c:pt>
                <c:pt idx="464">
                  <c:v>-22946</c:v>
                </c:pt>
                <c:pt idx="465">
                  <c:v>0</c:v>
                </c:pt>
                <c:pt idx="466">
                  <c:v>-1000000</c:v>
                </c:pt>
                <c:pt idx="467">
                  <c:v>-1000000</c:v>
                </c:pt>
                <c:pt idx="468">
                  <c:v>0</c:v>
                </c:pt>
                <c:pt idx="469">
                  <c:v>-30000</c:v>
                </c:pt>
                <c:pt idx="470">
                  <c:v>0</c:v>
                </c:pt>
                <c:pt idx="471">
                  <c:v>-5946</c:v>
                </c:pt>
                <c:pt idx="472">
                  <c:v>-17946</c:v>
                </c:pt>
                <c:pt idx="473">
                  <c:v>-55946</c:v>
                </c:pt>
                <c:pt idx="474">
                  <c:v>2054</c:v>
                </c:pt>
                <c:pt idx="475">
                  <c:v>-3946</c:v>
                </c:pt>
                <c:pt idx="476">
                  <c:v>24054</c:v>
                </c:pt>
                <c:pt idx="477">
                  <c:v>-7946</c:v>
                </c:pt>
                <c:pt idx="478">
                  <c:v>-12946</c:v>
                </c:pt>
                <c:pt idx="479">
                  <c:v>-19946</c:v>
                </c:pt>
                <c:pt idx="480">
                  <c:v>12999</c:v>
                </c:pt>
                <c:pt idx="481">
                  <c:v>-20946</c:v>
                </c:pt>
                <c:pt idx="482">
                  <c:v>-26946</c:v>
                </c:pt>
                <c:pt idx="483">
                  <c:v>-1200000</c:v>
                </c:pt>
                <c:pt idx="484">
                  <c:v>-100000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-100000</c:v>
                </c:pt>
                <c:pt idx="490">
                  <c:v>-2200000</c:v>
                </c:pt>
                <c:pt idx="491">
                  <c:v>0</c:v>
                </c:pt>
                <c:pt idx="492">
                  <c:v>36054</c:v>
                </c:pt>
                <c:pt idx="493">
                  <c:v>-1100000</c:v>
                </c:pt>
                <c:pt idx="494">
                  <c:v>0</c:v>
                </c:pt>
                <c:pt idx="495">
                  <c:v>-39946</c:v>
                </c:pt>
                <c:pt idx="496">
                  <c:v>34054</c:v>
                </c:pt>
                <c:pt idx="497">
                  <c:v>-8946</c:v>
                </c:pt>
                <c:pt idx="498">
                  <c:v>34054</c:v>
                </c:pt>
                <c:pt idx="499">
                  <c:v>-29946</c:v>
                </c:pt>
                <c:pt idx="500">
                  <c:v>39054</c:v>
                </c:pt>
                <c:pt idx="501">
                  <c:v>44054</c:v>
                </c:pt>
                <c:pt idx="502">
                  <c:v>-14946</c:v>
                </c:pt>
                <c:pt idx="503">
                  <c:v>-30946</c:v>
                </c:pt>
                <c:pt idx="504">
                  <c:v>0</c:v>
                </c:pt>
                <c:pt idx="505">
                  <c:v>0</c:v>
                </c:pt>
                <c:pt idx="506">
                  <c:v>-400000</c:v>
                </c:pt>
                <c:pt idx="507">
                  <c:v>0</c:v>
                </c:pt>
                <c:pt idx="508">
                  <c:v>0</c:v>
                </c:pt>
                <c:pt idx="509">
                  <c:v>44054</c:v>
                </c:pt>
                <c:pt idx="510">
                  <c:v>0</c:v>
                </c:pt>
                <c:pt idx="511">
                  <c:v>0</c:v>
                </c:pt>
                <c:pt idx="512">
                  <c:v>-7946</c:v>
                </c:pt>
                <c:pt idx="513">
                  <c:v>0</c:v>
                </c:pt>
                <c:pt idx="514">
                  <c:v>36054</c:v>
                </c:pt>
                <c:pt idx="515">
                  <c:v>-50000</c:v>
                </c:pt>
                <c:pt idx="516">
                  <c:v>0</c:v>
                </c:pt>
                <c:pt idx="517">
                  <c:v>48054</c:v>
                </c:pt>
                <c:pt idx="518">
                  <c:v>-200000</c:v>
                </c:pt>
                <c:pt idx="519">
                  <c:v>-30946</c:v>
                </c:pt>
                <c:pt idx="520">
                  <c:v>0</c:v>
                </c:pt>
                <c:pt idx="521">
                  <c:v>0</c:v>
                </c:pt>
                <c:pt idx="522">
                  <c:v>27054</c:v>
                </c:pt>
                <c:pt idx="523">
                  <c:v>0</c:v>
                </c:pt>
                <c:pt idx="524">
                  <c:v>0</c:v>
                </c:pt>
                <c:pt idx="525">
                  <c:v>-725000</c:v>
                </c:pt>
                <c:pt idx="526">
                  <c:v>-900000</c:v>
                </c:pt>
                <c:pt idx="527">
                  <c:v>-650000</c:v>
                </c:pt>
                <c:pt idx="528">
                  <c:v>0</c:v>
                </c:pt>
                <c:pt idx="529">
                  <c:v>-300000</c:v>
                </c:pt>
                <c:pt idx="530">
                  <c:v>-100000</c:v>
                </c:pt>
                <c:pt idx="531">
                  <c:v>-680000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-400000</c:v>
                </c:pt>
                <c:pt idx="536">
                  <c:v>-500000</c:v>
                </c:pt>
                <c:pt idx="537">
                  <c:v>-2075000</c:v>
                </c:pt>
                <c:pt idx="538">
                  <c:v>-500000</c:v>
                </c:pt>
                <c:pt idx="539">
                  <c:v>-100000</c:v>
                </c:pt>
                <c:pt idx="540">
                  <c:v>-150000</c:v>
                </c:pt>
                <c:pt idx="541">
                  <c:v>-300000</c:v>
                </c:pt>
                <c:pt idx="542">
                  <c:v>-393000</c:v>
                </c:pt>
                <c:pt idx="543">
                  <c:v>-425000</c:v>
                </c:pt>
                <c:pt idx="544">
                  <c:v>0</c:v>
                </c:pt>
                <c:pt idx="545">
                  <c:v>-400000</c:v>
                </c:pt>
                <c:pt idx="546">
                  <c:v>-500000</c:v>
                </c:pt>
                <c:pt idx="547">
                  <c:v>0</c:v>
                </c:pt>
                <c:pt idx="548">
                  <c:v>-6946</c:v>
                </c:pt>
                <c:pt idx="549">
                  <c:v>-2325000</c:v>
                </c:pt>
                <c:pt idx="550">
                  <c:v>0</c:v>
                </c:pt>
                <c:pt idx="551">
                  <c:v>-2500000</c:v>
                </c:pt>
                <c:pt idx="552">
                  <c:v>-950000</c:v>
                </c:pt>
                <c:pt idx="553">
                  <c:v>-50000</c:v>
                </c:pt>
                <c:pt idx="554">
                  <c:v>0</c:v>
                </c:pt>
                <c:pt idx="555">
                  <c:v>-200000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-75000</c:v>
                </c:pt>
                <c:pt idx="560">
                  <c:v>-500000</c:v>
                </c:pt>
                <c:pt idx="561">
                  <c:v>-300000</c:v>
                </c:pt>
                <c:pt idx="562">
                  <c:v>-2000000</c:v>
                </c:pt>
                <c:pt idx="563">
                  <c:v>-600000</c:v>
                </c:pt>
                <c:pt idx="564">
                  <c:v>-150000</c:v>
                </c:pt>
                <c:pt idx="565">
                  <c:v>-100000</c:v>
                </c:pt>
                <c:pt idx="566">
                  <c:v>-880000</c:v>
                </c:pt>
                <c:pt idx="567">
                  <c:v>-800000</c:v>
                </c:pt>
                <c:pt idx="568">
                  <c:v>-600000</c:v>
                </c:pt>
                <c:pt idx="569">
                  <c:v>0</c:v>
                </c:pt>
                <c:pt idx="570">
                  <c:v>54</c:v>
                </c:pt>
                <c:pt idx="571">
                  <c:v>-360000</c:v>
                </c:pt>
                <c:pt idx="572">
                  <c:v>-675000</c:v>
                </c:pt>
                <c:pt idx="573">
                  <c:v>-900000</c:v>
                </c:pt>
                <c:pt idx="574">
                  <c:v>-1680000</c:v>
                </c:pt>
                <c:pt idx="575">
                  <c:v>-16946</c:v>
                </c:pt>
                <c:pt idx="576">
                  <c:v>-575000</c:v>
                </c:pt>
                <c:pt idx="577">
                  <c:v>-550000</c:v>
                </c:pt>
                <c:pt idx="578">
                  <c:v>-350000</c:v>
                </c:pt>
                <c:pt idx="579">
                  <c:v>-1500000</c:v>
                </c:pt>
                <c:pt idx="580">
                  <c:v>0</c:v>
                </c:pt>
                <c:pt idx="581">
                  <c:v>-300000</c:v>
                </c:pt>
                <c:pt idx="582">
                  <c:v>-200000</c:v>
                </c:pt>
                <c:pt idx="583">
                  <c:v>-75000</c:v>
                </c:pt>
                <c:pt idx="584">
                  <c:v>-670000</c:v>
                </c:pt>
                <c:pt idx="585">
                  <c:v>0</c:v>
                </c:pt>
                <c:pt idx="586">
                  <c:v>-970000</c:v>
                </c:pt>
                <c:pt idx="587">
                  <c:v>-300000</c:v>
                </c:pt>
                <c:pt idx="588">
                  <c:v>-940000</c:v>
                </c:pt>
                <c:pt idx="589">
                  <c:v>-300000</c:v>
                </c:pt>
                <c:pt idx="590">
                  <c:v>-625000</c:v>
                </c:pt>
                <c:pt idx="591">
                  <c:v>-1100000</c:v>
                </c:pt>
                <c:pt idx="592">
                  <c:v>0</c:v>
                </c:pt>
                <c:pt idx="593">
                  <c:v>0</c:v>
                </c:pt>
                <c:pt idx="594">
                  <c:v>-975000</c:v>
                </c:pt>
                <c:pt idx="595">
                  <c:v>-1275000</c:v>
                </c:pt>
                <c:pt idx="596">
                  <c:v>-105000</c:v>
                </c:pt>
                <c:pt idx="597">
                  <c:v>0</c:v>
                </c:pt>
                <c:pt idx="598">
                  <c:v>-1250000</c:v>
                </c:pt>
                <c:pt idx="599">
                  <c:v>-1050000</c:v>
                </c:pt>
                <c:pt idx="600">
                  <c:v>-900000</c:v>
                </c:pt>
                <c:pt idx="601">
                  <c:v>-750000</c:v>
                </c:pt>
                <c:pt idx="602">
                  <c:v>-2090000</c:v>
                </c:pt>
                <c:pt idx="603">
                  <c:v>-200000</c:v>
                </c:pt>
                <c:pt idx="604">
                  <c:v>-80000</c:v>
                </c:pt>
                <c:pt idx="605">
                  <c:v>0</c:v>
                </c:pt>
                <c:pt idx="606">
                  <c:v>-1875000</c:v>
                </c:pt>
                <c:pt idx="607">
                  <c:v>-505000</c:v>
                </c:pt>
                <c:pt idx="608">
                  <c:v>-50000</c:v>
                </c:pt>
                <c:pt idx="609">
                  <c:v>-1000000</c:v>
                </c:pt>
                <c:pt idx="610">
                  <c:v>-4690000</c:v>
                </c:pt>
                <c:pt idx="611">
                  <c:v>-3400000</c:v>
                </c:pt>
                <c:pt idx="612">
                  <c:v>0</c:v>
                </c:pt>
                <c:pt idx="613">
                  <c:v>-585000</c:v>
                </c:pt>
                <c:pt idx="614">
                  <c:v>-320000</c:v>
                </c:pt>
                <c:pt idx="615">
                  <c:v>-1250000</c:v>
                </c:pt>
                <c:pt idx="616">
                  <c:v>-830000</c:v>
                </c:pt>
                <c:pt idx="617">
                  <c:v>0</c:v>
                </c:pt>
                <c:pt idx="618">
                  <c:v>-2950000</c:v>
                </c:pt>
                <c:pt idx="619">
                  <c:v>-300000</c:v>
                </c:pt>
                <c:pt idx="620">
                  <c:v>-25000</c:v>
                </c:pt>
                <c:pt idx="621">
                  <c:v>-200000</c:v>
                </c:pt>
                <c:pt idx="622">
                  <c:v>0</c:v>
                </c:pt>
                <c:pt idx="623">
                  <c:v>-250000</c:v>
                </c:pt>
                <c:pt idx="624">
                  <c:v>-25000</c:v>
                </c:pt>
                <c:pt idx="625">
                  <c:v>-20946</c:v>
                </c:pt>
                <c:pt idx="626">
                  <c:v>-900000</c:v>
                </c:pt>
                <c:pt idx="627">
                  <c:v>-190000</c:v>
                </c:pt>
                <c:pt idx="628">
                  <c:v>-50000</c:v>
                </c:pt>
                <c:pt idx="629">
                  <c:v>-200000</c:v>
                </c:pt>
                <c:pt idx="630">
                  <c:v>-150000</c:v>
                </c:pt>
                <c:pt idx="631">
                  <c:v>-200000</c:v>
                </c:pt>
                <c:pt idx="632">
                  <c:v>-70000</c:v>
                </c:pt>
                <c:pt idx="633">
                  <c:v>-90000</c:v>
                </c:pt>
                <c:pt idx="634">
                  <c:v>-2500000</c:v>
                </c:pt>
                <c:pt idx="635">
                  <c:v>-550000</c:v>
                </c:pt>
                <c:pt idx="636">
                  <c:v>-65000</c:v>
                </c:pt>
                <c:pt idx="637">
                  <c:v>-580500</c:v>
                </c:pt>
                <c:pt idx="638">
                  <c:v>475000</c:v>
                </c:pt>
                <c:pt idx="639">
                  <c:v>-160000</c:v>
                </c:pt>
                <c:pt idx="640">
                  <c:v>-110000</c:v>
                </c:pt>
                <c:pt idx="641">
                  <c:v>-500000</c:v>
                </c:pt>
                <c:pt idx="642">
                  <c:v>-270000</c:v>
                </c:pt>
                <c:pt idx="643">
                  <c:v>-150000</c:v>
                </c:pt>
                <c:pt idx="644">
                  <c:v>-185000</c:v>
                </c:pt>
                <c:pt idx="645">
                  <c:v>-600000</c:v>
                </c:pt>
                <c:pt idx="646">
                  <c:v>-1050000</c:v>
                </c:pt>
                <c:pt idx="647">
                  <c:v>-2700000</c:v>
                </c:pt>
                <c:pt idx="648">
                  <c:v>0</c:v>
                </c:pt>
                <c:pt idx="649">
                  <c:v>-300000</c:v>
                </c:pt>
                <c:pt idx="650">
                  <c:v>-280000</c:v>
                </c:pt>
                <c:pt idx="651">
                  <c:v>-75000</c:v>
                </c:pt>
                <c:pt idx="652">
                  <c:v>-465000</c:v>
                </c:pt>
                <c:pt idx="653">
                  <c:v>-590000</c:v>
                </c:pt>
                <c:pt idx="654">
                  <c:v>-1550000</c:v>
                </c:pt>
                <c:pt idx="655">
                  <c:v>-450000</c:v>
                </c:pt>
                <c:pt idx="656">
                  <c:v>-360000</c:v>
                </c:pt>
                <c:pt idx="657">
                  <c:v>-450000</c:v>
                </c:pt>
                <c:pt idx="658">
                  <c:v>-3300000</c:v>
                </c:pt>
                <c:pt idx="659">
                  <c:v>0</c:v>
                </c:pt>
                <c:pt idx="660">
                  <c:v>-250000</c:v>
                </c:pt>
                <c:pt idx="661">
                  <c:v>-1525000</c:v>
                </c:pt>
                <c:pt idx="662">
                  <c:v>-637500</c:v>
                </c:pt>
                <c:pt idx="663">
                  <c:v>-919500</c:v>
                </c:pt>
                <c:pt idx="664">
                  <c:v>-2611715</c:v>
                </c:pt>
                <c:pt idx="665">
                  <c:v>-2093500</c:v>
                </c:pt>
                <c:pt idx="666">
                  <c:v>-84000</c:v>
                </c:pt>
                <c:pt idx="667">
                  <c:v>-80000</c:v>
                </c:pt>
                <c:pt idx="668">
                  <c:v>-1000000</c:v>
                </c:pt>
                <c:pt idx="669">
                  <c:v>-1375000</c:v>
                </c:pt>
                <c:pt idx="670">
                  <c:v>-200000</c:v>
                </c:pt>
                <c:pt idx="671">
                  <c:v>-3493500</c:v>
                </c:pt>
                <c:pt idx="672">
                  <c:v>-2173000</c:v>
                </c:pt>
                <c:pt idx="673">
                  <c:v>-348000</c:v>
                </c:pt>
                <c:pt idx="674">
                  <c:v>-136500</c:v>
                </c:pt>
                <c:pt idx="675">
                  <c:v>-423000</c:v>
                </c:pt>
                <c:pt idx="676">
                  <c:v>0</c:v>
                </c:pt>
                <c:pt idx="677">
                  <c:v>-15000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30000</c:v>
                </c:pt>
                <c:pt idx="701">
                  <c:v>-39000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4000</c:v>
                </c:pt>
                <c:pt idx="720">
                  <c:v>20000000</c:v>
                </c:pt>
                <c:pt idx="721">
                  <c:v>20000000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20000000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80000000</c:v>
                </c:pt>
                <c:pt idx="742">
                  <c:v>80000000</c:v>
                </c:pt>
                <c:pt idx="743">
                  <c:v>120000000</c:v>
                </c:pt>
                <c:pt idx="744">
                  <c:v>120000000</c:v>
                </c:pt>
                <c:pt idx="745">
                  <c:v>100000000</c:v>
                </c:pt>
                <c:pt idx="746">
                  <c:v>40000000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40000000</c:v>
                </c:pt>
                <c:pt idx="755">
                  <c:v>80000000</c:v>
                </c:pt>
                <c:pt idx="756">
                  <c:v>80000000</c:v>
                </c:pt>
                <c:pt idx="757">
                  <c:v>60000000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20000000</c:v>
                </c:pt>
                <c:pt idx="780">
                  <c:v>20000000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40000000</c:v>
                </c:pt>
                <c:pt idx="790">
                  <c:v>80000000</c:v>
                </c:pt>
                <c:pt idx="791">
                  <c:v>80000000</c:v>
                </c:pt>
                <c:pt idx="792">
                  <c:v>70000000</c:v>
                </c:pt>
                <c:pt idx="793">
                  <c:v>75000000</c:v>
                </c:pt>
                <c:pt idx="794">
                  <c:v>90000000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70000000</c:v>
                </c:pt>
                <c:pt idx="802">
                  <c:v>70000000</c:v>
                </c:pt>
                <c:pt idx="803">
                  <c:v>65000000</c:v>
                </c:pt>
                <c:pt idx="804">
                  <c:v>20000000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10000000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25000000</c:v>
                </c:pt>
                <c:pt idx="835">
                  <c:v>0</c:v>
                </c:pt>
                <c:pt idx="836">
                  <c:v>0</c:v>
                </c:pt>
                <c:pt idx="837">
                  <c:v>25000000</c:v>
                </c:pt>
                <c:pt idx="838">
                  <c:v>35000000</c:v>
                </c:pt>
                <c:pt idx="839">
                  <c:v>30000000</c:v>
                </c:pt>
                <c:pt idx="840">
                  <c:v>37500000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17120"/>
        <c:axId val="207718656"/>
      </c:areaChart>
      <c:catAx>
        <c:axId val="207717120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207718656"/>
        <c:crossesAt val="-9.9999999999999984E+297"/>
        <c:auto val="1"/>
        <c:lblAlgn val="ctr"/>
        <c:lblOffset val="100"/>
        <c:tickLblSkip val="120"/>
        <c:noMultiLvlLbl val="0"/>
      </c:catAx>
      <c:valAx>
        <c:axId val="207718656"/>
        <c:scaling>
          <c:orientation val="minMax"/>
          <c:max val="2000000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207717120"/>
        <c:crosses val="autoZero"/>
        <c:crossBetween val="midCat"/>
        <c:majorUnit val="200000000"/>
        <c:minorUnit val="1"/>
        <c:dispUnits>
          <c:builtInUnit val="million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9258977243229215E-2"/>
          <c:y val="0.8626668413800771"/>
          <c:w val="0.9"/>
          <c:h val="6.0858875242712662E-2"/>
        </c:manualLayout>
      </c:layout>
      <c:overlay val="0"/>
      <c:txPr>
        <a:bodyPr/>
        <a:lstStyle/>
        <a:p>
          <a:pPr>
            <a:defRPr sz="2000" b="1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4800"/>
              <a:t>Inset: 1862-1893</a:t>
            </a:r>
          </a:p>
        </c:rich>
      </c:tx>
      <c:layout>
        <c:manualLayout>
          <c:xMode val="edge"/>
          <c:yMode val="edge"/>
          <c:x val="0.12048720832972801"/>
          <c:y val="4.6409167585103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906059819445651E-2"/>
          <c:y val="2.0363548304674291E-2"/>
          <c:w val="0.78287306394393008"/>
          <c:h val="0.83772959323115492"/>
        </c:manualLayout>
      </c:layout>
      <c:areaChart>
        <c:grouping val="stacked"/>
        <c:varyColors val="0"/>
        <c:ser>
          <c:idx val="0"/>
          <c:order val="0"/>
          <c:tx>
            <c:v>Indian securities</c:v>
          </c:tx>
          <c:spPr>
            <a:solidFill>
              <a:srgbClr val="008000"/>
            </a:solidFill>
          </c:spPr>
          <c:cat>
            <c:strRef>
              <c:f>'Raw data--monthly'!$C$6:$NM$6</c:f>
              <c:strCache>
                <c:ptCount val="375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</c:strCache>
            </c:strRef>
          </c:cat>
          <c:val>
            <c:numRef>
              <c:f>'Raw data--monthly'!$C$62:$NM$62</c:f>
              <c:numCache>
                <c:formatCode>#,##0</c:formatCode>
                <c:ptCount val="375"/>
                <c:pt idx="0">
                  <c:v>0</c:v>
                </c:pt>
                <c:pt idx="1">
                  <c:v>4000780</c:v>
                </c:pt>
                <c:pt idx="2">
                  <c:v>4348860</c:v>
                </c:pt>
                <c:pt idx="3">
                  <c:v>4348860</c:v>
                </c:pt>
                <c:pt idx="4">
                  <c:v>4348860</c:v>
                </c:pt>
                <c:pt idx="5">
                  <c:v>4348860</c:v>
                </c:pt>
                <c:pt idx="6">
                  <c:v>4348860</c:v>
                </c:pt>
                <c:pt idx="7">
                  <c:v>4348860</c:v>
                </c:pt>
                <c:pt idx="8">
                  <c:v>6848860</c:v>
                </c:pt>
                <c:pt idx="9">
                  <c:v>6848860</c:v>
                </c:pt>
                <c:pt idx="10">
                  <c:v>6848860</c:v>
                </c:pt>
                <c:pt idx="11">
                  <c:v>6848860</c:v>
                </c:pt>
                <c:pt idx="12">
                  <c:v>6848860</c:v>
                </c:pt>
                <c:pt idx="13">
                  <c:v>6724580</c:v>
                </c:pt>
                <c:pt idx="14">
                  <c:v>6724580</c:v>
                </c:pt>
                <c:pt idx="15">
                  <c:v>8824580</c:v>
                </c:pt>
                <c:pt idx="16">
                  <c:v>8905750</c:v>
                </c:pt>
                <c:pt idx="17">
                  <c:v>9544080</c:v>
                </c:pt>
                <c:pt idx="18">
                  <c:v>9544080</c:v>
                </c:pt>
                <c:pt idx="19">
                  <c:v>11044080</c:v>
                </c:pt>
                <c:pt idx="20">
                  <c:v>19215730</c:v>
                </c:pt>
                <c:pt idx="21">
                  <c:v>20077132</c:v>
                </c:pt>
                <c:pt idx="22">
                  <c:v>20065770</c:v>
                </c:pt>
                <c:pt idx="23">
                  <c:v>20065770</c:v>
                </c:pt>
                <c:pt idx="24">
                  <c:v>24872780</c:v>
                </c:pt>
                <c:pt idx="25">
                  <c:v>27016980</c:v>
                </c:pt>
                <c:pt idx="26">
                  <c:v>30395011</c:v>
                </c:pt>
                <c:pt idx="27">
                  <c:v>30395010</c:v>
                </c:pt>
                <c:pt idx="28">
                  <c:v>30395010</c:v>
                </c:pt>
                <c:pt idx="29">
                  <c:v>30395010</c:v>
                </c:pt>
                <c:pt idx="30">
                  <c:v>30395010</c:v>
                </c:pt>
                <c:pt idx="31">
                  <c:v>30395010</c:v>
                </c:pt>
                <c:pt idx="32">
                  <c:v>30395010</c:v>
                </c:pt>
                <c:pt idx="33">
                  <c:v>30395011</c:v>
                </c:pt>
                <c:pt idx="34">
                  <c:v>35745011</c:v>
                </c:pt>
                <c:pt idx="35">
                  <c:v>35745052</c:v>
                </c:pt>
                <c:pt idx="36">
                  <c:v>35745174</c:v>
                </c:pt>
                <c:pt idx="37">
                  <c:v>39801960</c:v>
                </c:pt>
                <c:pt idx="38">
                  <c:v>39801961</c:v>
                </c:pt>
                <c:pt idx="39">
                  <c:v>39801960</c:v>
                </c:pt>
                <c:pt idx="40">
                  <c:v>39801960</c:v>
                </c:pt>
                <c:pt idx="41">
                  <c:v>39801960</c:v>
                </c:pt>
                <c:pt idx="42">
                  <c:v>39802530</c:v>
                </c:pt>
                <c:pt idx="43">
                  <c:v>39802530</c:v>
                </c:pt>
                <c:pt idx="44">
                  <c:v>39802530</c:v>
                </c:pt>
                <c:pt idx="45">
                  <c:v>39802532</c:v>
                </c:pt>
                <c:pt idx="46">
                  <c:v>39802532</c:v>
                </c:pt>
                <c:pt idx="47">
                  <c:v>39802532</c:v>
                </c:pt>
                <c:pt idx="48">
                  <c:v>39802531.958333299</c:v>
                </c:pt>
                <c:pt idx="49">
                  <c:v>39802532</c:v>
                </c:pt>
                <c:pt idx="50">
                  <c:v>39802532</c:v>
                </c:pt>
                <c:pt idx="51">
                  <c:v>38955182</c:v>
                </c:pt>
                <c:pt idx="52">
                  <c:v>38837833</c:v>
                </c:pt>
                <c:pt idx="53">
                  <c:v>37132135</c:v>
                </c:pt>
                <c:pt idx="54">
                  <c:v>36462304</c:v>
                </c:pt>
                <c:pt idx="55">
                  <c:v>36429410</c:v>
                </c:pt>
                <c:pt idx="56">
                  <c:v>36429410</c:v>
                </c:pt>
                <c:pt idx="57">
                  <c:v>36429400</c:v>
                </c:pt>
                <c:pt idx="58">
                  <c:v>33659920</c:v>
                </c:pt>
                <c:pt idx="59">
                  <c:v>33607230</c:v>
                </c:pt>
                <c:pt idx="60">
                  <c:v>32520550</c:v>
                </c:pt>
                <c:pt idx="61">
                  <c:v>32520550</c:v>
                </c:pt>
                <c:pt idx="62">
                  <c:v>32520550</c:v>
                </c:pt>
                <c:pt idx="63">
                  <c:v>32520548</c:v>
                </c:pt>
                <c:pt idx="64">
                  <c:v>32520548</c:v>
                </c:pt>
                <c:pt idx="65">
                  <c:v>32520548</c:v>
                </c:pt>
                <c:pt idx="66">
                  <c:v>32520548</c:v>
                </c:pt>
                <c:pt idx="67">
                  <c:v>32520548</c:v>
                </c:pt>
                <c:pt idx="68">
                  <c:v>32520548</c:v>
                </c:pt>
                <c:pt idx="69">
                  <c:v>32520548</c:v>
                </c:pt>
                <c:pt idx="70">
                  <c:v>32520548</c:v>
                </c:pt>
                <c:pt idx="71">
                  <c:v>32520548</c:v>
                </c:pt>
                <c:pt idx="72">
                  <c:v>32520548</c:v>
                </c:pt>
                <c:pt idx="73">
                  <c:v>32520548</c:v>
                </c:pt>
                <c:pt idx="74">
                  <c:v>32520548</c:v>
                </c:pt>
                <c:pt idx="75">
                  <c:v>32564956</c:v>
                </c:pt>
                <c:pt idx="76">
                  <c:v>32564956</c:v>
                </c:pt>
                <c:pt idx="77">
                  <c:v>32564956</c:v>
                </c:pt>
                <c:pt idx="78">
                  <c:v>32564956</c:v>
                </c:pt>
                <c:pt idx="79">
                  <c:v>33010686</c:v>
                </c:pt>
                <c:pt idx="80">
                  <c:v>37280061</c:v>
                </c:pt>
                <c:pt idx="81">
                  <c:v>39173228</c:v>
                </c:pt>
                <c:pt idx="82">
                  <c:v>39173228</c:v>
                </c:pt>
                <c:pt idx="83">
                  <c:v>39173228</c:v>
                </c:pt>
                <c:pt idx="84">
                  <c:v>39130061</c:v>
                </c:pt>
                <c:pt idx="85">
                  <c:v>39130061</c:v>
                </c:pt>
                <c:pt idx="86">
                  <c:v>39551350</c:v>
                </c:pt>
                <c:pt idx="87">
                  <c:v>39761992</c:v>
                </c:pt>
                <c:pt idx="88">
                  <c:v>39972635</c:v>
                </c:pt>
                <c:pt idx="89">
                  <c:v>39972635</c:v>
                </c:pt>
                <c:pt idx="90">
                  <c:v>39972635</c:v>
                </c:pt>
                <c:pt idx="91">
                  <c:v>39972635</c:v>
                </c:pt>
                <c:pt idx="92">
                  <c:v>39972635</c:v>
                </c:pt>
                <c:pt idx="93">
                  <c:v>39972635</c:v>
                </c:pt>
                <c:pt idx="94">
                  <c:v>39418495</c:v>
                </c:pt>
                <c:pt idx="95">
                  <c:v>38290498</c:v>
                </c:pt>
                <c:pt idx="96">
                  <c:v>36033501</c:v>
                </c:pt>
                <c:pt idx="97">
                  <c:v>34775277</c:v>
                </c:pt>
                <c:pt idx="98">
                  <c:v>31255364</c:v>
                </c:pt>
                <c:pt idx="99">
                  <c:v>31255364</c:v>
                </c:pt>
                <c:pt idx="100">
                  <c:v>31255364</c:v>
                </c:pt>
                <c:pt idx="101">
                  <c:v>29453864</c:v>
                </c:pt>
                <c:pt idx="102">
                  <c:v>29453864</c:v>
                </c:pt>
                <c:pt idx="103">
                  <c:v>29453864</c:v>
                </c:pt>
                <c:pt idx="104">
                  <c:v>29850764</c:v>
                </c:pt>
                <c:pt idx="105">
                  <c:v>32272009</c:v>
                </c:pt>
                <c:pt idx="106">
                  <c:v>32272009</c:v>
                </c:pt>
                <c:pt idx="107">
                  <c:v>32272009</c:v>
                </c:pt>
                <c:pt idx="108">
                  <c:v>32272009</c:v>
                </c:pt>
                <c:pt idx="109">
                  <c:v>32272009</c:v>
                </c:pt>
                <c:pt idx="110">
                  <c:v>32272009</c:v>
                </c:pt>
                <c:pt idx="111">
                  <c:v>32272009</c:v>
                </c:pt>
                <c:pt idx="112">
                  <c:v>32272009</c:v>
                </c:pt>
                <c:pt idx="113">
                  <c:v>32857357</c:v>
                </c:pt>
                <c:pt idx="114">
                  <c:v>32857357</c:v>
                </c:pt>
                <c:pt idx="115">
                  <c:v>32857357</c:v>
                </c:pt>
                <c:pt idx="116">
                  <c:v>32857357</c:v>
                </c:pt>
                <c:pt idx="117">
                  <c:v>32857357</c:v>
                </c:pt>
                <c:pt idx="118">
                  <c:v>59126757</c:v>
                </c:pt>
                <c:pt idx="119">
                  <c:v>59116757</c:v>
                </c:pt>
                <c:pt idx="120">
                  <c:v>59093757</c:v>
                </c:pt>
                <c:pt idx="121">
                  <c:v>59093757</c:v>
                </c:pt>
                <c:pt idx="122">
                  <c:v>57655628</c:v>
                </c:pt>
                <c:pt idx="123">
                  <c:v>57655628</c:v>
                </c:pt>
                <c:pt idx="124">
                  <c:v>57655628</c:v>
                </c:pt>
                <c:pt idx="125">
                  <c:v>57655628</c:v>
                </c:pt>
                <c:pt idx="126">
                  <c:v>57655628</c:v>
                </c:pt>
                <c:pt idx="127">
                  <c:v>57630628</c:v>
                </c:pt>
                <c:pt idx="128">
                  <c:v>57630628</c:v>
                </c:pt>
                <c:pt idx="129">
                  <c:v>56939528</c:v>
                </c:pt>
                <c:pt idx="130">
                  <c:v>56939528</c:v>
                </c:pt>
                <c:pt idx="131">
                  <c:v>56939528</c:v>
                </c:pt>
                <c:pt idx="132">
                  <c:v>56939528</c:v>
                </c:pt>
                <c:pt idx="133">
                  <c:v>56939528</c:v>
                </c:pt>
                <c:pt idx="134">
                  <c:v>56939528</c:v>
                </c:pt>
                <c:pt idx="135">
                  <c:v>56939530</c:v>
                </c:pt>
                <c:pt idx="136">
                  <c:v>56939530</c:v>
                </c:pt>
                <c:pt idx="137">
                  <c:v>56939540</c:v>
                </c:pt>
                <c:pt idx="138">
                  <c:v>56939530</c:v>
                </c:pt>
                <c:pt idx="139">
                  <c:v>56939530</c:v>
                </c:pt>
                <c:pt idx="140">
                  <c:v>56939530</c:v>
                </c:pt>
                <c:pt idx="141">
                  <c:v>56939530</c:v>
                </c:pt>
                <c:pt idx="142">
                  <c:v>56939530</c:v>
                </c:pt>
                <c:pt idx="143">
                  <c:v>56939530</c:v>
                </c:pt>
                <c:pt idx="144">
                  <c:v>56939530</c:v>
                </c:pt>
                <c:pt idx="145">
                  <c:v>56939520</c:v>
                </c:pt>
                <c:pt idx="146">
                  <c:v>56939520</c:v>
                </c:pt>
                <c:pt idx="147">
                  <c:v>56939530</c:v>
                </c:pt>
                <c:pt idx="148">
                  <c:v>56939530</c:v>
                </c:pt>
                <c:pt idx="149">
                  <c:v>56939530</c:v>
                </c:pt>
                <c:pt idx="150">
                  <c:v>56939540</c:v>
                </c:pt>
                <c:pt idx="151">
                  <c:v>56939530</c:v>
                </c:pt>
                <c:pt idx="152">
                  <c:v>56939530</c:v>
                </c:pt>
                <c:pt idx="153">
                  <c:v>56939528</c:v>
                </c:pt>
                <c:pt idx="154">
                  <c:v>56939528</c:v>
                </c:pt>
                <c:pt idx="155">
                  <c:v>56939528</c:v>
                </c:pt>
                <c:pt idx="156">
                  <c:v>56939528</c:v>
                </c:pt>
                <c:pt idx="157">
                  <c:v>56939528</c:v>
                </c:pt>
                <c:pt idx="158">
                  <c:v>56939528</c:v>
                </c:pt>
                <c:pt idx="159">
                  <c:v>56939528</c:v>
                </c:pt>
                <c:pt idx="160">
                  <c:v>56939528</c:v>
                </c:pt>
                <c:pt idx="161">
                  <c:v>56939528</c:v>
                </c:pt>
                <c:pt idx="162">
                  <c:v>56939528</c:v>
                </c:pt>
                <c:pt idx="163">
                  <c:v>56939528</c:v>
                </c:pt>
                <c:pt idx="164">
                  <c:v>56939528</c:v>
                </c:pt>
                <c:pt idx="165">
                  <c:v>56939528</c:v>
                </c:pt>
                <c:pt idx="166">
                  <c:v>56939528</c:v>
                </c:pt>
                <c:pt idx="167">
                  <c:v>56939528</c:v>
                </c:pt>
                <c:pt idx="168">
                  <c:v>56939528</c:v>
                </c:pt>
                <c:pt idx="169">
                  <c:v>56939528</c:v>
                </c:pt>
                <c:pt idx="170">
                  <c:v>56939528</c:v>
                </c:pt>
                <c:pt idx="171">
                  <c:v>56939530</c:v>
                </c:pt>
                <c:pt idx="172">
                  <c:v>56939530</c:v>
                </c:pt>
                <c:pt idx="173">
                  <c:v>56939530</c:v>
                </c:pt>
                <c:pt idx="174">
                  <c:v>56939530</c:v>
                </c:pt>
                <c:pt idx="175">
                  <c:v>56939530</c:v>
                </c:pt>
                <c:pt idx="176">
                  <c:v>56939530</c:v>
                </c:pt>
                <c:pt idx="177">
                  <c:v>58009778</c:v>
                </c:pt>
                <c:pt idx="178">
                  <c:v>59980903</c:v>
                </c:pt>
                <c:pt idx="179">
                  <c:v>59980903</c:v>
                </c:pt>
                <c:pt idx="180">
                  <c:v>59980903</c:v>
                </c:pt>
                <c:pt idx="181">
                  <c:v>59080903</c:v>
                </c:pt>
                <c:pt idx="182">
                  <c:v>59980903</c:v>
                </c:pt>
                <c:pt idx="183">
                  <c:v>56932446</c:v>
                </c:pt>
                <c:pt idx="184">
                  <c:v>56932466</c:v>
                </c:pt>
                <c:pt idx="185">
                  <c:v>56932466</c:v>
                </c:pt>
                <c:pt idx="186">
                  <c:v>59932516</c:v>
                </c:pt>
                <c:pt idx="187">
                  <c:v>56932466</c:v>
                </c:pt>
                <c:pt idx="188">
                  <c:v>56932466</c:v>
                </c:pt>
                <c:pt idx="189">
                  <c:v>56932466</c:v>
                </c:pt>
                <c:pt idx="190">
                  <c:v>56932465</c:v>
                </c:pt>
                <c:pt idx="191">
                  <c:v>56932466</c:v>
                </c:pt>
                <c:pt idx="192">
                  <c:v>56932466</c:v>
                </c:pt>
                <c:pt idx="193">
                  <c:v>56932466</c:v>
                </c:pt>
                <c:pt idx="194">
                  <c:v>56932465</c:v>
                </c:pt>
                <c:pt idx="195">
                  <c:v>56932466</c:v>
                </c:pt>
                <c:pt idx="196">
                  <c:v>56932466</c:v>
                </c:pt>
                <c:pt idx="197">
                  <c:v>56932466</c:v>
                </c:pt>
                <c:pt idx="198">
                  <c:v>59386492</c:v>
                </c:pt>
                <c:pt idx="199">
                  <c:v>59977406</c:v>
                </c:pt>
                <c:pt idx="200">
                  <c:v>59977406</c:v>
                </c:pt>
                <c:pt idx="201">
                  <c:v>59977406</c:v>
                </c:pt>
                <c:pt idx="202">
                  <c:v>59946170</c:v>
                </c:pt>
                <c:pt idx="203">
                  <c:v>59972421</c:v>
                </c:pt>
                <c:pt idx="204">
                  <c:v>59991175</c:v>
                </c:pt>
                <c:pt idx="205">
                  <c:v>59639187</c:v>
                </c:pt>
                <c:pt idx="206">
                  <c:v>59173156</c:v>
                </c:pt>
                <c:pt idx="207">
                  <c:v>59985063</c:v>
                </c:pt>
                <c:pt idx="208">
                  <c:v>59997260</c:v>
                </c:pt>
                <c:pt idx="209">
                  <c:v>59997256</c:v>
                </c:pt>
                <c:pt idx="210">
                  <c:v>59994956</c:v>
                </c:pt>
                <c:pt idx="211">
                  <c:v>59997256</c:v>
                </c:pt>
                <c:pt idx="212">
                  <c:v>59997256</c:v>
                </c:pt>
                <c:pt idx="213">
                  <c:v>59997260</c:v>
                </c:pt>
                <c:pt idx="214">
                  <c:v>59997260</c:v>
                </c:pt>
                <c:pt idx="215">
                  <c:v>59987450</c:v>
                </c:pt>
                <c:pt idx="216">
                  <c:v>59970750</c:v>
                </c:pt>
                <c:pt idx="217">
                  <c:v>59970750</c:v>
                </c:pt>
                <c:pt idx="218">
                  <c:v>59970750</c:v>
                </c:pt>
                <c:pt idx="219">
                  <c:v>59970747</c:v>
                </c:pt>
                <c:pt idx="220">
                  <c:v>59970747</c:v>
                </c:pt>
                <c:pt idx="221">
                  <c:v>59970747</c:v>
                </c:pt>
                <c:pt idx="222">
                  <c:v>59970747</c:v>
                </c:pt>
                <c:pt idx="223">
                  <c:v>59970747</c:v>
                </c:pt>
                <c:pt idx="224">
                  <c:v>59970750</c:v>
                </c:pt>
                <c:pt idx="225">
                  <c:v>59970750</c:v>
                </c:pt>
                <c:pt idx="226">
                  <c:v>59970750</c:v>
                </c:pt>
                <c:pt idx="227">
                  <c:v>59970750</c:v>
                </c:pt>
                <c:pt idx="228">
                  <c:v>59924184</c:v>
                </c:pt>
                <c:pt idx="229">
                  <c:v>59924184</c:v>
                </c:pt>
                <c:pt idx="230">
                  <c:v>59924183</c:v>
                </c:pt>
                <c:pt idx="231">
                  <c:v>59924274</c:v>
                </c:pt>
                <c:pt idx="232">
                  <c:v>58923314</c:v>
                </c:pt>
                <c:pt idx="233">
                  <c:v>53724184</c:v>
                </c:pt>
                <c:pt idx="234">
                  <c:v>59924184</c:v>
                </c:pt>
                <c:pt idx="235">
                  <c:v>59993184</c:v>
                </c:pt>
                <c:pt idx="236">
                  <c:v>59924184</c:v>
                </c:pt>
                <c:pt idx="237">
                  <c:v>59999966</c:v>
                </c:pt>
                <c:pt idx="238">
                  <c:v>59999966</c:v>
                </c:pt>
                <c:pt idx="239">
                  <c:v>59999966</c:v>
                </c:pt>
                <c:pt idx="240">
                  <c:v>59999966</c:v>
                </c:pt>
                <c:pt idx="241">
                  <c:v>59999966</c:v>
                </c:pt>
                <c:pt idx="242">
                  <c:v>59999966</c:v>
                </c:pt>
                <c:pt idx="243">
                  <c:v>59999966</c:v>
                </c:pt>
                <c:pt idx="244">
                  <c:v>59999966</c:v>
                </c:pt>
                <c:pt idx="245">
                  <c:v>59999966</c:v>
                </c:pt>
                <c:pt idx="246">
                  <c:v>59999966</c:v>
                </c:pt>
                <c:pt idx="247">
                  <c:v>59999966</c:v>
                </c:pt>
                <c:pt idx="248">
                  <c:v>59999966</c:v>
                </c:pt>
                <c:pt idx="249">
                  <c:v>59999966</c:v>
                </c:pt>
                <c:pt idx="250">
                  <c:v>59999966</c:v>
                </c:pt>
                <c:pt idx="251">
                  <c:v>59999966</c:v>
                </c:pt>
                <c:pt idx="252">
                  <c:v>59999966</c:v>
                </c:pt>
                <c:pt idx="253">
                  <c:v>59999966</c:v>
                </c:pt>
                <c:pt idx="254">
                  <c:v>59999966</c:v>
                </c:pt>
                <c:pt idx="255">
                  <c:v>59999966</c:v>
                </c:pt>
                <c:pt idx="256">
                  <c:v>59999966</c:v>
                </c:pt>
                <c:pt idx="257">
                  <c:v>59999966</c:v>
                </c:pt>
                <c:pt idx="258">
                  <c:v>59999966</c:v>
                </c:pt>
                <c:pt idx="259">
                  <c:v>59999966</c:v>
                </c:pt>
                <c:pt idx="260">
                  <c:v>59599966</c:v>
                </c:pt>
                <c:pt idx="261">
                  <c:v>59999966</c:v>
                </c:pt>
                <c:pt idx="262">
                  <c:v>59999966</c:v>
                </c:pt>
                <c:pt idx="263">
                  <c:v>60000000</c:v>
                </c:pt>
                <c:pt idx="264">
                  <c:v>60000000</c:v>
                </c:pt>
                <c:pt idx="265">
                  <c:v>60000000</c:v>
                </c:pt>
                <c:pt idx="266">
                  <c:v>60000000</c:v>
                </c:pt>
                <c:pt idx="267">
                  <c:v>60000000</c:v>
                </c:pt>
                <c:pt idx="268">
                  <c:v>60000000</c:v>
                </c:pt>
                <c:pt idx="269">
                  <c:v>60000000</c:v>
                </c:pt>
                <c:pt idx="270">
                  <c:v>60000000</c:v>
                </c:pt>
                <c:pt idx="271">
                  <c:v>60000000</c:v>
                </c:pt>
                <c:pt idx="272">
                  <c:v>60000000</c:v>
                </c:pt>
                <c:pt idx="273">
                  <c:v>58998750</c:v>
                </c:pt>
                <c:pt idx="274">
                  <c:v>59996750</c:v>
                </c:pt>
                <c:pt idx="275">
                  <c:v>59998750</c:v>
                </c:pt>
                <c:pt idx="276">
                  <c:v>59997500</c:v>
                </c:pt>
                <c:pt idx="277">
                  <c:v>59997500</c:v>
                </c:pt>
                <c:pt idx="278">
                  <c:v>59997500</c:v>
                </c:pt>
                <c:pt idx="279">
                  <c:v>59997500</c:v>
                </c:pt>
                <c:pt idx="280">
                  <c:v>59997500</c:v>
                </c:pt>
                <c:pt idx="281">
                  <c:v>59997500</c:v>
                </c:pt>
                <c:pt idx="282">
                  <c:v>59997500</c:v>
                </c:pt>
                <c:pt idx="283">
                  <c:v>59996250</c:v>
                </c:pt>
                <c:pt idx="284">
                  <c:v>59996250</c:v>
                </c:pt>
                <c:pt idx="285">
                  <c:v>59996250</c:v>
                </c:pt>
                <c:pt idx="286">
                  <c:v>59996250</c:v>
                </c:pt>
                <c:pt idx="287">
                  <c:v>59996250</c:v>
                </c:pt>
                <c:pt idx="288">
                  <c:v>59635000</c:v>
                </c:pt>
                <c:pt idx="289">
                  <c:v>59995000</c:v>
                </c:pt>
                <c:pt idx="290">
                  <c:v>59995000</c:v>
                </c:pt>
                <c:pt idx="291">
                  <c:v>59995000</c:v>
                </c:pt>
                <c:pt idx="292">
                  <c:v>59995000</c:v>
                </c:pt>
                <c:pt idx="293">
                  <c:v>59995000</c:v>
                </c:pt>
                <c:pt idx="294">
                  <c:v>59993750</c:v>
                </c:pt>
                <c:pt idx="295">
                  <c:v>59993750</c:v>
                </c:pt>
                <c:pt idx="296">
                  <c:v>59993750</c:v>
                </c:pt>
                <c:pt idx="297">
                  <c:v>59993750</c:v>
                </c:pt>
                <c:pt idx="298">
                  <c:v>59993750</c:v>
                </c:pt>
                <c:pt idx="299">
                  <c:v>59993750</c:v>
                </c:pt>
                <c:pt idx="300">
                  <c:v>59992500</c:v>
                </c:pt>
                <c:pt idx="301">
                  <c:v>59992500</c:v>
                </c:pt>
                <c:pt idx="302">
                  <c:v>59992500</c:v>
                </c:pt>
                <c:pt idx="303">
                  <c:v>59992500</c:v>
                </c:pt>
                <c:pt idx="304">
                  <c:v>59992500</c:v>
                </c:pt>
                <c:pt idx="305">
                  <c:v>59992500</c:v>
                </c:pt>
                <c:pt idx="306">
                  <c:v>59991250</c:v>
                </c:pt>
                <c:pt idx="307">
                  <c:v>59991250</c:v>
                </c:pt>
                <c:pt idx="308">
                  <c:v>59991250</c:v>
                </c:pt>
                <c:pt idx="309">
                  <c:v>59991250</c:v>
                </c:pt>
                <c:pt idx="310">
                  <c:v>59991250</c:v>
                </c:pt>
                <c:pt idx="311">
                  <c:v>59991250</c:v>
                </c:pt>
                <c:pt idx="312">
                  <c:v>59990029</c:v>
                </c:pt>
                <c:pt idx="313">
                  <c:v>59990029</c:v>
                </c:pt>
                <c:pt idx="314">
                  <c:v>59990029</c:v>
                </c:pt>
                <c:pt idx="315">
                  <c:v>59490029</c:v>
                </c:pt>
                <c:pt idx="316">
                  <c:v>59490029</c:v>
                </c:pt>
                <c:pt idx="317">
                  <c:v>59490029</c:v>
                </c:pt>
                <c:pt idx="318">
                  <c:v>59490029</c:v>
                </c:pt>
                <c:pt idx="319">
                  <c:v>59490029</c:v>
                </c:pt>
                <c:pt idx="320">
                  <c:v>59490029</c:v>
                </c:pt>
                <c:pt idx="321">
                  <c:v>59490029</c:v>
                </c:pt>
                <c:pt idx="322">
                  <c:v>59490029</c:v>
                </c:pt>
                <c:pt idx="323">
                  <c:v>59490029</c:v>
                </c:pt>
                <c:pt idx="324">
                  <c:v>59820029</c:v>
                </c:pt>
                <c:pt idx="325">
                  <c:v>59820029</c:v>
                </c:pt>
                <c:pt idx="326">
                  <c:v>59620029</c:v>
                </c:pt>
                <c:pt idx="327">
                  <c:v>59820029</c:v>
                </c:pt>
                <c:pt idx="328">
                  <c:v>59820029</c:v>
                </c:pt>
                <c:pt idx="329">
                  <c:v>59999980</c:v>
                </c:pt>
                <c:pt idx="330">
                  <c:v>59999980</c:v>
                </c:pt>
                <c:pt idx="331">
                  <c:v>59999981</c:v>
                </c:pt>
                <c:pt idx="332">
                  <c:v>59999980</c:v>
                </c:pt>
                <c:pt idx="333">
                  <c:v>59999980</c:v>
                </c:pt>
                <c:pt idx="334">
                  <c:v>59999980</c:v>
                </c:pt>
                <c:pt idx="335">
                  <c:v>59999980</c:v>
                </c:pt>
                <c:pt idx="336">
                  <c:v>59999980</c:v>
                </c:pt>
                <c:pt idx="337">
                  <c:v>59999980</c:v>
                </c:pt>
                <c:pt idx="338">
                  <c:v>59999980</c:v>
                </c:pt>
                <c:pt idx="339">
                  <c:v>59999980</c:v>
                </c:pt>
                <c:pt idx="340">
                  <c:v>59999981</c:v>
                </c:pt>
                <c:pt idx="341">
                  <c:v>59999980</c:v>
                </c:pt>
                <c:pt idx="342">
                  <c:v>59999980</c:v>
                </c:pt>
                <c:pt idx="343">
                  <c:v>59999980</c:v>
                </c:pt>
                <c:pt idx="344">
                  <c:v>59999980</c:v>
                </c:pt>
                <c:pt idx="345">
                  <c:v>59999980</c:v>
                </c:pt>
                <c:pt idx="346">
                  <c:v>62202280</c:v>
                </c:pt>
                <c:pt idx="347">
                  <c:v>68625830</c:v>
                </c:pt>
                <c:pt idx="348">
                  <c:v>69999960</c:v>
                </c:pt>
                <c:pt idx="349">
                  <c:v>69999960</c:v>
                </c:pt>
                <c:pt idx="350">
                  <c:v>69999960</c:v>
                </c:pt>
                <c:pt idx="351">
                  <c:v>69999960</c:v>
                </c:pt>
                <c:pt idx="352">
                  <c:v>69999960</c:v>
                </c:pt>
                <c:pt idx="353">
                  <c:v>69999960</c:v>
                </c:pt>
                <c:pt idx="354">
                  <c:v>69999960</c:v>
                </c:pt>
                <c:pt idx="355">
                  <c:v>69999960</c:v>
                </c:pt>
                <c:pt idx="356">
                  <c:v>69999960</c:v>
                </c:pt>
                <c:pt idx="357">
                  <c:v>69999958</c:v>
                </c:pt>
                <c:pt idx="358">
                  <c:v>69999959</c:v>
                </c:pt>
                <c:pt idx="359">
                  <c:v>72671646</c:v>
                </c:pt>
                <c:pt idx="360">
                  <c:v>80000000</c:v>
                </c:pt>
                <c:pt idx="361">
                  <c:v>80000000</c:v>
                </c:pt>
                <c:pt idx="362">
                  <c:v>80000000</c:v>
                </c:pt>
                <c:pt idx="363">
                  <c:v>80000000</c:v>
                </c:pt>
                <c:pt idx="364">
                  <c:v>80000000</c:v>
                </c:pt>
                <c:pt idx="365">
                  <c:v>80000000</c:v>
                </c:pt>
                <c:pt idx="366">
                  <c:v>80000000</c:v>
                </c:pt>
                <c:pt idx="367">
                  <c:v>80000000</c:v>
                </c:pt>
                <c:pt idx="368">
                  <c:v>80000000</c:v>
                </c:pt>
                <c:pt idx="369">
                  <c:v>80000000</c:v>
                </c:pt>
                <c:pt idx="370">
                  <c:v>80000000</c:v>
                </c:pt>
                <c:pt idx="371">
                  <c:v>80000000</c:v>
                </c:pt>
                <c:pt idx="372">
                  <c:v>80000000</c:v>
                </c:pt>
                <c:pt idx="373">
                  <c:v>80000000</c:v>
                </c:pt>
                <c:pt idx="374">
                  <c:v>80000000</c:v>
                </c:pt>
              </c:numCache>
            </c:numRef>
          </c:val>
        </c:ser>
        <c:ser>
          <c:idx val="1"/>
          <c:order val="1"/>
          <c:tx>
            <c:v>Silver</c:v>
          </c:tx>
          <c:spPr>
            <a:solidFill>
              <a:schemeClr val="bg1">
                <a:lumMod val="50000"/>
              </a:schemeClr>
            </a:solidFill>
          </c:spPr>
          <c:cat>
            <c:strRef>
              <c:f>'Raw data--monthly'!$C$6:$NM$6</c:f>
              <c:strCache>
                <c:ptCount val="375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</c:strCache>
            </c:strRef>
          </c:cat>
          <c:val>
            <c:numRef>
              <c:f>'Raw data--monthly'!$C$59:$NM$59</c:f>
              <c:numCache>
                <c:formatCode>#,##0</c:formatCode>
                <c:ptCount val="375"/>
                <c:pt idx="0">
                  <c:v>36900000</c:v>
                </c:pt>
                <c:pt idx="1">
                  <c:v>36999220</c:v>
                </c:pt>
                <c:pt idx="2">
                  <c:v>36951140</c:v>
                </c:pt>
                <c:pt idx="3">
                  <c:v>37751140</c:v>
                </c:pt>
                <c:pt idx="4">
                  <c:v>38251140</c:v>
                </c:pt>
                <c:pt idx="5">
                  <c:v>38451140</c:v>
                </c:pt>
                <c:pt idx="6">
                  <c:v>38551140</c:v>
                </c:pt>
                <c:pt idx="7">
                  <c:v>41451140</c:v>
                </c:pt>
                <c:pt idx="8">
                  <c:v>38051140</c:v>
                </c:pt>
                <c:pt idx="9">
                  <c:v>38351140</c:v>
                </c:pt>
                <c:pt idx="10">
                  <c:v>38751140</c:v>
                </c:pt>
                <c:pt idx="11">
                  <c:v>40211140</c:v>
                </c:pt>
                <c:pt idx="12">
                  <c:v>42411140</c:v>
                </c:pt>
                <c:pt idx="13">
                  <c:v>44575420</c:v>
                </c:pt>
                <c:pt idx="14">
                  <c:v>43375420</c:v>
                </c:pt>
                <c:pt idx="15">
                  <c:v>42075420</c:v>
                </c:pt>
                <c:pt idx="16">
                  <c:v>42194250</c:v>
                </c:pt>
                <c:pt idx="17">
                  <c:v>42055920</c:v>
                </c:pt>
                <c:pt idx="18">
                  <c:v>43055920</c:v>
                </c:pt>
                <c:pt idx="19">
                  <c:v>45255920</c:v>
                </c:pt>
                <c:pt idx="20">
                  <c:v>32384270</c:v>
                </c:pt>
                <c:pt idx="21">
                  <c:v>31022868</c:v>
                </c:pt>
                <c:pt idx="22">
                  <c:v>31434230</c:v>
                </c:pt>
                <c:pt idx="23">
                  <c:v>30734230</c:v>
                </c:pt>
                <c:pt idx="24">
                  <c:v>28627220</c:v>
                </c:pt>
                <c:pt idx="25">
                  <c:v>29783020</c:v>
                </c:pt>
                <c:pt idx="26">
                  <c:v>30024849</c:v>
                </c:pt>
                <c:pt idx="27">
                  <c:v>29530680</c:v>
                </c:pt>
                <c:pt idx="28">
                  <c:v>32707740</c:v>
                </c:pt>
                <c:pt idx="29">
                  <c:v>33261520</c:v>
                </c:pt>
                <c:pt idx="30">
                  <c:v>34400720</c:v>
                </c:pt>
                <c:pt idx="31">
                  <c:v>40475580</c:v>
                </c:pt>
                <c:pt idx="32">
                  <c:v>40900030</c:v>
                </c:pt>
                <c:pt idx="33">
                  <c:v>44396329</c:v>
                </c:pt>
                <c:pt idx="34">
                  <c:v>38183279</c:v>
                </c:pt>
                <c:pt idx="35">
                  <c:v>37255578</c:v>
                </c:pt>
                <c:pt idx="36">
                  <c:v>36518586</c:v>
                </c:pt>
                <c:pt idx="37">
                  <c:v>32953710</c:v>
                </c:pt>
                <c:pt idx="38">
                  <c:v>31287978</c:v>
                </c:pt>
                <c:pt idx="39">
                  <c:v>39811800</c:v>
                </c:pt>
                <c:pt idx="40">
                  <c:v>42268280</c:v>
                </c:pt>
                <c:pt idx="41">
                  <c:v>42529700</c:v>
                </c:pt>
                <c:pt idx="42">
                  <c:v>47788580</c:v>
                </c:pt>
                <c:pt idx="43">
                  <c:v>38074380</c:v>
                </c:pt>
                <c:pt idx="44">
                  <c:v>37890350</c:v>
                </c:pt>
                <c:pt idx="45">
                  <c:v>32609908</c:v>
                </c:pt>
                <c:pt idx="46">
                  <c:v>29203128</c:v>
                </c:pt>
                <c:pt idx="47">
                  <c:v>28945318</c:v>
                </c:pt>
                <c:pt idx="48">
                  <c:v>29182063.041666601</c:v>
                </c:pt>
                <c:pt idx="49">
                  <c:v>30399793</c:v>
                </c:pt>
                <c:pt idx="50">
                  <c:v>38913873</c:v>
                </c:pt>
                <c:pt idx="51">
                  <c:v>47060353</c:v>
                </c:pt>
                <c:pt idx="52">
                  <c:v>47878122</c:v>
                </c:pt>
                <c:pt idx="53">
                  <c:v>47707920</c:v>
                </c:pt>
                <c:pt idx="54">
                  <c:v>56144071</c:v>
                </c:pt>
                <c:pt idx="55">
                  <c:v>64968015</c:v>
                </c:pt>
                <c:pt idx="56">
                  <c:v>64309420</c:v>
                </c:pt>
                <c:pt idx="57">
                  <c:v>62953060</c:v>
                </c:pt>
                <c:pt idx="58">
                  <c:v>53048650</c:v>
                </c:pt>
                <c:pt idx="59">
                  <c:v>54935860</c:v>
                </c:pt>
                <c:pt idx="60">
                  <c:v>48268540</c:v>
                </c:pt>
                <c:pt idx="61">
                  <c:v>45686850</c:v>
                </c:pt>
                <c:pt idx="62">
                  <c:v>49269000</c:v>
                </c:pt>
                <c:pt idx="63">
                  <c:v>52588407</c:v>
                </c:pt>
                <c:pt idx="64">
                  <c:v>54507857</c:v>
                </c:pt>
                <c:pt idx="65">
                  <c:v>61194717</c:v>
                </c:pt>
                <c:pt idx="66">
                  <c:v>62613597</c:v>
                </c:pt>
                <c:pt idx="67">
                  <c:v>66914027</c:v>
                </c:pt>
                <c:pt idx="68">
                  <c:v>69428617</c:v>
                </c:pt>
                <c:pt idx="69">
                  <c:v>70568547</c:v>
                </c:pt>
                <c:pt idx="70">
                  <c:v>68452267</c:v>
                </c:pt>
                <c:pt idx="71">
                  <c:v>62943467</c:v>
                </c:pt>
                <c:pt idx="72">
                  <c:v>58027627</c:v>
                </c:pt>
                <c:pt idx="73">
                  <c:v>56495927</c:v>
                </c:pt>
                <c:pt idx="74">
                  <c:v>67698307</c:v>
                </c:pt>
                <c:pt idx="75">
                  <c:v>67652599</c:v>
                </c:pt>
                <c:pt idx="76">
                  <c:v>67867879</c:v>
                </c:pt>
                <c:pt idx="77">
                  <c:v>68538359</c:v>
                </c:pt>
                <c:pt idx="78">
                  <c:v>71406579</c:v>
                </c:pt>
                <c:pt idx="79">
                  <c:v>72956889</c:v>
                </c:pt>
                <c:pt idx="80">
                  <c:v>66661724</c:v>
                </c:pt>
                <c:pt idx="81">
                  <c:v>63677737</c:v>
                </c:pt>
                <c:pt idx="82">
                  <c:v>62698856</c:v>
                </c:pt>
                <c:pt idx="83">
                  <c:v>66946117</c:v>
                </c:pt>
                <c:pt idx="84">
                  <c:v>60150404</c:v>
                </c:pt>
                <c:pt idx="85">
                  <c:v>58589454</c:v>
                </c:pt>
                <c:pt idx="86">
                  <c:v>63919360</c:v>
                </c:pt>
                <c:pt idx="87">
                  <c:v>67917413</c:v>
                </c:pt>
                <c:pt idx="88">
                  <c:v>65052500</c:v>
                </c:pt>
                <c:pt idx="89">
                  <c:v>61815230</c:v>
                </c:pt>
                <c:pt idx="90">
                  <c:v>61559800</c:v>
                </c:pt>
                <c:pt idx="91">
                  <c:v>67302210</c:v>
                </c:pt>
                <c:pt idx="92">
                  <c:v>73017060</c:v>
                </c:pt>
                <c:pt idx="93">
                  <c:v>72804650</c:v>
                </c:pt>
                <c:pt idx="94">
                  <c:v>74476130</c:v>
                </c:pt>
                <c:pt idx="95">
                  <c:v>69681047</c:v>
                </c:pt>
                <c:pt idx="96">
                  <c:v>68382834</c:v>
                </c:pt>
                <c:pt idx="97">
                  <c:v>61383398</c:v>
                </c:pt>
                <c:pt idx="98">
                  <c:v>55251171</c:v>
                </c:pt>
                <c:pt idx="99">
                  <c:v>55477731</c:v>
                </c:pt>
                <c:pt idx="100">
                  <c:v>59649501</c:v>
                </c:pt>
                <c:pt idx="101">
                  <c:v>64765561</c:v>
                </c:pt>
                <c:pt idx="102">
                  <c:v>70898001</c:v>
                </c:pt>
                <c:pt idx="103">
                  <c:v>72149951</c:v>
                </c:pt>
                <c:pt idx="104">
                  <c:v>72578891</c:v>
                </c:pt>
                <c:pt idx="105">
                  <c:v>70935346</c:v>
                </c:pt>
                <c:pt idx="106">
                  <c:v>74968666</c:v>
                </c:pt>
                <c:pt idx="107">
                  <c:v>68388566</c:v>
                </c:pt>
                <c:pt idx="108">
                  <c:v>70150376</c:v>
                </c:pt>
                <c:pt idx="109">
                  <c:v>68962306</c:v>
                </c:pt>
                <c:pt idx="110">
                  <c:v>72602046</c:v>
                </c:pt>
                <c:pt idx="111">
                  <c:v>75950756</c:v>
                </c:pt>
                <c:pt idx="112">
                  <c:v>74869706</c:v>
                </c:pt>
                <c:pt idx="113">
                  <c:v>79995778</c:v>
                </c:pt>
                <c:pt idx="114">
                  <c:v>80245298</c:v>
                </c:pt>
                <c:pt idx="115">
                  <c:v>80141748</c:v>
                </c:pt>
                <c:pt idx="116">
                  <c:v>77947218</c:v>
                </c:pt>
                <c:pt idx="117">
                  <c:v>75760558</c:v>
                </c:pt>
                <c:pt idx="118">
                  <c:v>71612128</c:v>
                </c:pt>
                <c:pt idx="119">
                  <c:v>67706788</c:v>
                </c:pt>
                <c:pt idx="120">
                  <c:v>72512918</c:v>
                </c:pt>
                <c:pt idx="121">
                  <c:v>74186698</c:v>
                </c:pt>
                <c:pt idx="122">
                  <c:v>77195517</c:v>
                </c:pt>
                <c:pt idx="123">
                  <c:v>77352207</c:v>
                </c:pt>
                <c:pt idx="124">
                  <c:v>76992882</c:v>
                </c:pt>
                <c:pt idx="125">
                  <c:v>74508127</c:v>
                </c:pt>
                <c:pt idx="126">
                  <c:v>75803757</c:v>
                </c:pt>
                <c:pt idx="127">
                  <c:v>72277552</c:v>
                </c:pt>
                <c:pt idx="128">
                  <c:v>75283412</c:v>
                </c:pt>
                <c:pt idx="129">
                  <c:v>71743007</c:v>
                </c:pt>
                <c:pt idx="130">
                  <c:v>64549647</c:v>
                </c:pt>
                <c:pt idx="131">
                  <c:v>58191812</c:v>
                </c:pt>
                <c:pt idx="132">
                  <c:v>55338587</c:v>
                </c:pt>
                <c:pt idx="133">
                  <c:v>53054307</c:v>
                </c:pt>
                <c:pt idx="134">
                  <c:v>55044312</c:v>
                </c:pt>
                <c:pt idx="135">
                  <c:v>61281170</c:v>
                </c:pt>
                <c:pt idx="136">
                  <c:v>62495990</c:v>
                </c:pt>
                <c:pt idx="137">
                  <c:v>63480560</c:v>
                </c:pt>
                <c:pt idx="138">
                  <c:v>63855650</c:v>
                </c:pt>
                <c:pt idx="139">
                  <c:v>63551740</c:v>
                </c:pt>
                <c:pt idx="140">
                  <c:v>60313230</c:v>
                </c:pt>
                <c:pt idx="141">
                  <c:v>52095960</c:v>
                </c:pt>
                <c:pt idx="142">
                  <c:v>42776540</c:v>
                </c:pt>
                <c:pt idx="143">
                  <c:v>39843560</c:v>
                </c:pt>
                <c:pt idx="144">
                  <c:v>35485590</c:v>
                </c:pt>
                <c:pt idx="145">
                  <c:v>35731370</c:v>
                </c:pt>
                <c:pt idx="146">
                  <c:v>42631650</c:v>
                </c:pt>
                <c:pt idx="147">
                  <c:v>44537600</c:v>
                </c:pt>
                <c:pt idx="148">
                  <c:v>50326650</c:v>
                </c:pt>
                <c:pt idx="149">
                  <c:v>51733290</c:v>
                </c:pt>
                <c:pt idx="150">
                  <c:v>48986220</c:v>
                </c:pt>
                <c:pt idx="151">
                  <c:v>51814720</c:v>
                </c:pt>
                <c:pt idx="152">
                  <c:v>53178400</c:v>
                </c:pt>
                <c:pt idx="153">
                  <c:v>53800007</c:v>
                </c:pt>
                <c:pt idx="154">
                  <c:v>53957302</c:v>
                </c:pt>
                <c:pt idx="155">
                  <c:v>54255017</c:v>
                </c:pt>
                <c:pt idx="156">
                  <c:v>55352357</c:v>
                </c:pt>
                <c:pt idx="157">
                  <c:v>50532617</c:v>
                </c:pt>
                <c:pt idx="158">
                  <c:v>53567582</c:v>
                </c:pt>
                <c:pt idx="159">
                  <c:v>55839167</c:v>
                </c:pt>
                <c:pt idx="160">
                  <c:v>54787607</c:v>
                </c:pt>
                <c:pt idx="161">
                  <c:v>54909127</c:v>
                </c:pt>
                <c:pt idx="162">
                  <c:v>60664417</c:v>
                </c:pt>
                <c:pt idx="163">
                  <c:v>63351562</c:v>
                </c:pt>
                <c:pt idx="164">
                  <c:v>59896847</c:v>
                </c:pt>
                <c:pt idx="165">
                  <c:v>55146607</c:v>
                </c:pt>
                <c:pt idx="166">
                  <c:v>60689322</c:v>
                </c:pt>
                <c:pt idx="167">
                  <c:v>55803072</c:v>
                </c:pt>
                <c:pt idx="168">
                  <c:v>53059722</c:v>
                </c:pt>
                <c:pt idx="169">
                  <c:v>50379712</c:v>
                </c:pt>
                <c:pt idx="170">
                  <c:v>50099012</c:v>
                </c:pt>
                <c:pt idx="171">
                  <c:v>58918520</c:v>
                </c:pt>
                <c:pt idx="172">
                  <c:v>58441690</c:v>
                </c:pt>
                <c:pt idx="173">
                  <c:v>62158780</c:v>
                </c:pt>
                <c:pt idx="174">
                  <c:v>60580830</c:v>
                </c:pt>
                <c:pt idx="175">
                  <c:v>57567610</c:v>
                </c:pt>
                <c:pt idx="176">
                  <c:v>62368360</c:v>
                </c:pt>
                <c:pt idx="177">
                  <c:v>61709877</c:v>
                </c:pt>
                <c:pt idx="178">
                  <c:v>64381572</c:v>
                </c:pt>
                <c:pt idx="179">
                  <c:v>60726577</c:v>
                </c:pt>
                <c:pt idx="180">
                  <c:v>56197212</c:v>
                </c:pt>
                <c:pt idx="181">
                  <c:v>52224377</c:v>
                </c:pt>
                <c:pt idx="182">
                  <c:v>55471552</c:v>
                </c:pt>
                <c:pt idx="183">
                  <c:v>69811494</c:v>
                </c:pt>
                <c:pt idx="184">
                  <c:v>71587774</c:v>
                </c:pt>
                <c:pt idx="185">
                  <c:v>64559474</c:v>
                </c:pt>
                <c:pt idx="186">
                  <c:v>63984914</c:v>
                </c:pt>
                <c:pt idx="187">
                  <c:v>74946254</c:v>
                </c:pt>
                <c:pt idx="188">
                  <c:v>90489359</c:v>
                </c:pt>
                <c:pt idx="189">
                  <c:v>93530014</c:v>
                </c:pt>
                <c:pt idx="190">
                  <c:v>99424225</c:v>
                </c:pt>
                <c:pt idx="191">
                  <c:v>83798679</c:v>
                </c:pt>
                <c:pt idx="192">
                  <c:v>78815034</c:v>
                </c:pt>
                <c:pt idx="193">
                  <c:v>76062484</c:v>
                </c:pt>
                <c:pt idx="194">
                  <c:v>73979680</c:v>
                </c:pt>
                <c:pt idx="195">
                  <c:v>81736084</c:v>
                </c:pt>
                <c:pt idx="196">
                  <c:v>83770854</c:v>
                </c:pt>
                <c:pt idx="197">
                  <c:v>85807809</c:v>
                </c:pt>
                <c:pt idx="198">
                  <c:v>81219968</c:v>
                </c:pt>
                <c:pt idx="199">
                  <c:v>77045959</c:v>
                </c:pt>
                <c:pt idx="200">
                  <c:v>74613764</c:v>
                </c:pt>
                <c:pt idx="201">
                  <c:v>66883964</c:v>
                </c:pt>
                <c:pt idx="202">
                  <c:v>61551475</c:v>
                </c:pt>
                <c:pt idx="203">
                  <c:v>62052894</c:v>
                </c:pt>
                <c:pt idx="204">
                  <c:v>54245275</c:v>
                </c:pt>
                <c:pt idx="205">
                  <c:v>53074818</c:v>
                </c:pt>
                <c:pt idx="206">
                  <c:v>52539579</c:v>
                </c:pt>
                <c:pt idx="207">
                  <c:v>58226597</c:v>
                </c:pt>
                <c:pt idx="208">
                  <c:v>62422240</c:v>
                </c:pt>
                <c:pt idx="209">
                  <c:v>67408529</c:v>
                </c:pt>
                <c:pt idx="210">
                  <c:v>73303734</c:v>
                </c:pt>
                <c:pt idx="211">
                  <c:v>77114584</c:v>
                </c:pt>
                <c:pt idx="212">
                  <c:v>77528724</c:v>
                </c:pt>
                <c:pt idx="213">
                  <c:v>77979240</c:v>
                </c:pt>
                <c:pt idx="214">
                  <c:v>82295950</c:v>
                </c:pt>
                <c:pt idx="215">
                  <c:v>72831650</c:v>
                </c:pt>
                <c:pt idx="216">
                  <c:v>63606520</c:v>
                </c:pt>
                <c:pt idx="217">
                  <c:v>68881900</c:v>
                </c:pt>
                <c:pt idx="218">
                  <c:v>70999290</c:v>
                </c:pt>
                <c:pt idx="219">
                  <c:v>76433103</c:v>
                </c:pt>
                <c:pt idx="220">
                  <c:v>79147423</c:v>
                </c:pt>
                <c:pt idx="221">
                  <c:v>77723458</c:v>
                </c:pt>
                <c:pt idx="222">
                  <c:v>74721793</c:v>
                </c:pt>
                <c:pt idx="223">
                  <c:v>76122543</c:v>
                </c:pt>
                <c:pt idx="224">
                  <c:v>85509650</c:v>
                </c:pt>
                <c:pt idx="225">
                  <c:v>83298170</c:v>
                </c:pt>
                <c:pt idx="226">
                  <c:v>81443110</c:v>
                </c:pt>
                <c:pt idx="227">
                  <c:v>72726210</c:v>
                </c:pt>
                <c:pt idx="228">
                  <c:v>74093181</c:v>
                </c:pt>
                <c:pt idx="229">
                  <c:v>68634111</c:v>
                </c:pt>
                <c:pt idx="230">
                  <c:v>70175007</c:v>
                </c:pt>
                <c:pt idx="231">
                  <c:v>75279031</c:v>
                </c:pt>
                <c:pt idx="232">
                  <c:v>81504511</c:v>
                </c:pt>
                <c:pt idx="233">
                  <c:v>88531781</c:v>
                </c:pt>
                <c:pt idx="234">
                  <c:v>75552546</c:v>
                </c:pt>
                <c:pt idx="235">
                  <c:v>73918031</c:v>
                </c:pt>
                <c:pt idx="236">
                  <c:v>71222161</c:v>
                </c:pt>
                <c:pt idx="237">
                  <c:v>71374549</c:v>
                </c:pt>
                <c:pt idx="238">
                  <c:v>73913479</c:v>
                </c:pt>
                <c:pt idx="239">
                  <c:v>77416329</c:v>
                </c:pt>
                <c:pt idx="240">
                  <c:v>79067854</c:v>
                </c:pt>
                <c:pt idx="241">
                  <c:v>81999214</c:v>
                </c:pt>
                <c:pt idx="242">
                  <c:v>86725974</c:v>
                </c:pt>
                <c:pt idx="243">
                  <c:v>89110504</c:v>
                </c:pt>
                <c:pt idx="244">
                  <c:v>92888084</c:v>
                </c:pt>
                <c:pt idx="245">
                  <c:v>92885439</c:v>
                </c:pt>
                <c:pt idx="246">
                  <c:v>92792124</c:v>
                </c:pt>
                <c:pt idx="247">
                  <c:v>98179269</c:v>
                </c:pt>
                <c:pt idx="248">
                  <c:v>102544174</c:v>
                </c:pt>
                <c:pt idx="249">
                  <c:v>101614349</c:v>
                </c:pt>
                <c:pt idx="250">
                  <c:v>93679964</c:v>
                </c:pt>
                <c:pt idx="251">
                  <c:v>84202554</c:v>
                </c:pt>
                <c:pt idx="252">
                  <c:v>85064109</c:v>
                </c:pt>
                <c:pt idx="253">
                  <c:v>73487419</c:v>
                </c:pt>
                <c:pt idx="254">
                  <c:v>70963709</c:v>
                </c:pt>
                <c:pt idx="255">
                  <c:v>70154604</c:v>
                </c:pt>
                <c:pt idx="256">
                  <c:v>75392559</c:v>
                </c:pt>
                <c:pt idx="257">
                  <c:v>77882684</c:v>
                </c:pt>
                <c:pt idx="258">
                  <c:v>83980189</c:v>
                </c:pt>
                <c:pt idx="259">
                  <c:v>84856849</c:v>
                </c:pt>
                <c:pt idx="260">
                  <c:v>84948869</c:v>
                </c:pt>
                <c:pt idx="261">
                  <c:v>73854719</c:v>
                </c:pt>
                <c:pt idx="262">
                  <c:v>61291134</c:v>
                </c:pt>
                <c:pt idx="263">
                  <c:v>62958280</c:v>
                </c:pt>
                <c:pt idx="264">
                  <c:v>67565410</c:v>
                </c:pt>
                <c:pt idx="265">
                  <c:v>63424505</c:v>
                </c:pt>
                <c:pt idx="266">
                  <c:v>72412765</c:v>
                </c:pt>
                <c:pt idx="267">
                  <c:v>78355265</c:v>
                </c:pt>
                <c:pt idx="268">
                  <c:v>85607070</c:v>
                </c:pt>
                <c:pt idx="269">
                  <c:v>89726115</c:v>
                </c:pt>
                <c:pt idx="270">
                  <c:v>90143415</c:v>
                </c:pt>
                <c:pt idx="271">
                  <c:v>96119810</c:v>
                </c:pt>
                <c:pt idx="272">
                  <c:v>97627420</c:v>
                </c:pt>
                <c:pt idx="273">
                  <c:v>91344130</c:v>
                </c:pt>
                <c:pt idx="274">
                  <c:v>89778485</c:v>
                </c:pt>
                <c:pt idx="275">
                  <c:v>85639035</c:v>
                </c:pt>
                <c:pt idx="276">
                  <c:v>85771540</c:v>
                </c:pt>
                <c:pt idx="277">
                  <c:v>70180970</c:v>
                </c:pt>
                <c:pt idx="278">
                  <c:v>75881820</c:v>
                </c:pt>
                <c:pt idx="279">
                  <c:v>88631235</c:v>
                </c:pt>
                <c:pt idx="280">
                  <c:v>85038365</c:v>
                </c:pt>
                <c:pt idx="281">
                  <c:v>83842435</c:v>
                </c:pt>
                <c:pt idx="282">
                  <c:v>95482580</c:v>
                </c:pt>
                <c:pt idx="283">
                  <c:v>97138555</c:v>
                </c:pt>
                <c:pt idx="284">
                  <c:v>96378030</c:v>
                </c:pt>
                <c:pt idx="285">
                  <c:v>91972420</c:v>
                </c:pt>
                <c:pt idx="286">
                  <c:v>94118390</c:v>
                </c:pt>
                <c:pt idx="287">
                  <c:v>85560610</c:v>
                </c:pt>
                <c:pt idx="288">
                  <c:v>81737720</c:v>
                </c:pt>
                <c:pt idx="289">
                  <c:v>77799000</c:v>
                </c:pt>
                <c:pt idx="290">
                  <c:v>81692830</c:v>
                </c:pt>
                <c:pt idx="291">
                  <c:v>77310545</c:v>
                </c:pt>
                <c:pt idx="292">
                  <c:v>82648910</c:v>
                </c:pt>
                <c:pt idx="293">
                  <c:v>84449880</c:v>
                </c:pt>
                <c:pt idx="294">
                  <c:v>83046545</c:v>
                </c:pt>
                <c:pt idx="295">
                  <c:v>85576865</c:v>
                </c:pt>
                <c:pt idx="296">
                  <c:v>86788435</c:v>
                </c:pt>
                <c:pt idx="297">
                  <c:v>84122030</c:v>
                </c:pt>
                <c:pt idx="298">
                  <c:v>80990590</c:v>
                </c:pt>
                <c:pt idx="299">
                  <c:v>80749910</c:v>
                </c:pt>
                <c:pt idx="300">
                  <c:v>78775860</c:v>
                </c:pt>
                <c:pt idx="301">
                  <c:v>80172060</c:v>
                </c:pt>
                <c:pt idx="302">
                  <c:v>79039920</c:v>
                </c:pt>
                <c:pt idx="303">
                  <c:v>80780110</c:v>
                </c:pt>
                <c:pt idx="304">
                  <c:v>94965930</c:v>
                </c:pt>
                <c:pt idx="305">
                  <c:v>96739680</c:v>
                </c:pt>
                <c:pt idx="306">
                  <c:v>107837040</c:v>
                </c:pt>
                <c:pt idx="307">
                  <c:v>117813280</c:v>
                </c:pt>
                <c:pt idx="308">
                  <c:v>126111600</c:v>
                </c:pt>
                <c:pt idx="309">
                  <c:v>119435265</c:v>
                </c:pt>
                <c:pt idx="310">
                  <c:v>110771935</c:v>
                </c:pt>
                <c:pt idx="311">
                  <c:v>104508865</c:v>
                </c:pt>
                <c:pt idx="312">
                  <c:v>104253766</c:v>
                </c:pt>
                <c:pt idx="313">
                  <c:v>105413156</c:v>
                </c:pt>
                <c:pt idx="314">
                  <c:v>110413591</c:v>
                </c:pt>
                <c:pt idx="315">
                  <c:v>117400976</c:v>
                </c:pt>
                <c:pt idx="316">
                  <c:v>121063106</c:v>
                </c:pt>
                <c:pt idx="317">
                  <c:v>117427256</c:v>
                </c:pt>
                <c:pt idx="318">
                  <c:v>111068481</c:v>
                </c:pt>
                <c:pt idx="319">
                  <c:v>107923401</c:v>
                </c:pt>
                <c:pt idx="320">
                  <c:v>95803481</c:v>
                </c:pt>
                <c:pt idx="321">
                  <c:v>92233101</c:v>
                </c:pt>
                <c:pt idx="322">
                  <c:v>93272426</c:v>
                </c:pt>
                <c:pt idx="323">
                  <c:v>88908026</c:v>
                </c:pt>
                <c:pt idx="324">
                  <c:v>97558106</c:v>
                </c:pt>
                <c:pt idx="325">
                  <c:v>98433176</c:v>
                </c:pt>
                <c:pt idx="326">
                  <c:v>98045611</c:v>
                </c:pt>
                <c:pt idx="327">
                  <c:v>103110021</c:v>
                </c:pt>
                <c:pt idx="328">
                  <c:v>105131101</c:v>
                </c:pt>
                <c:pt idx="329">
                  <c:v>101523530</c:v>
                </c:pt>
                <c:pt idx="330">
                  <c:v>101380915</c:v>
                </c:pt>
                <c:pt idx="331">
                  <c:v>106673124</c:v>
                </c:pt>
                <c:pt idx="332">
                  <c:v>106677625</c:v>
                </c:pt>
                <c:pt idx="333">
                  <c:v>94664750</c:v>
                </c:pt>
                <c:pt idx="334">
                  <c:v>102894075</c:v>
                </c:pt>
                <c:pt idx="335">
                  <c:v>104722850</c:v>
                </c:pt>
                <c:pt idx="336">
                  <c:v>97717825</c:v>
                </c:pt>
                <c:pt idx="337">
                  <c:v>114195645</c:v>
                </c:pt>
                <c:pt idx="338">
                  <c:v>116468850</c:v>
                </c:pt>
                <c:pt idx="339">
                  <c:v>119358875</c:v>
                </c:pt>
                <c:pt idx="340">
                  <c:v>131850074</c:v>
                </c:pt>
                <c:pt idx="341">
                  <c:v>144997575</c:v>
                </c:pt>
                <c:pt idx="342">
                  <c:v>170411425</c:v>
                </c:pt>
                <c:pt idx="343">
                  <c:v>196559515</c:v>
                </c:pt>
                <c:pt idx="344">
                  <c:v>205435655</c:v>
                </c:pt>
                <c:pt idx="345">
                  <c:v>210407070</c:v>
                </c:pt>
                <c:pt idx="346">
                  <c:v>214400220</c:v>
                </c:pt>
                <c:pt idx="347">
                  <c:v>195589970</c:v>
                </c:pt>
                <c:pt idx="348">
                  <c:v>186904530</c:v>
                </c:pt>
                <c:pt idx="349">
                  <c:v>187147480</c:v>
                </c:pt>
                <c:pt idx="350">
                  <c:v>191803930</c:v>
                </c:pt>
                <c:pt idx="351">
                  <c:v>198142080</c:v>
                </c:pt>
                <c:pt idx="352">
                  <c:v>200407420</c:v>
                </c:pt>
                <c:pt idx="353">
                  <c:v>199303870</c:v>
                </c:pt>
                <c:pt idx="354">
                  <c:v>192427410</c:v>
                </c:pt>
                <c:pt idx="355">
                  <c:v>189897180</c:v>
                </c:pt>
                <c:pt idx="356">
                  <c:v>188752990</c:v>
                </c:pt>
                <c:pt idx="357">
                  <c:v>178625127</c:v>
                </c:pt>
                <c:pt idx="358">
                  <c:v>157841746</c:v>
                </c:pt>
                <c:pt idx="359">
                  <c:v>156288899</c:v>
                </c:pt>
                <c:pt idx="360">
                  <c:v>160764085</c:v>
                </c:pt>
                <c:pt idx="361">
                  <c:v>159606430</c:v>
                </c:pt>
                <c:pt idx="362">
                  <c:v>172767005</c:v>
                </c:pt>
                <c:pt idx="363">
                  <c:v>187688145</c:v>
                </c:pt>
                <c:pt idx="364">
                  <c:v>204605820</c:v>
                </c:pt>
                <c:pt idx="365">
                  <c:v>210650390</c:v>
                </c:pt>
                <c:pt idx="366">
                  <c:v>209675400</c:v>
                </c:pt>
                <c:pt idx="367">
                  <c:v>209409815</c:v>
                </c:pt>
                <c:pt idx="368">
                  <c:v>208892290</c:v>
                </c:pt>
                <c:pt idx="369">
                  <c:v>181184110</c:v>
                </c:pt>
                <c:pt idx="370">
                  <c:v>186886195</c:v>
                </c:pt>
                <c:pt idx="371">
                  <c:v>178666760</c:v>
                </c:pt>
                <c:pt idx="372">
                  <c:v>184068200</c:v>
                </c:pt>
                <c:pt idx="373">
                  <c:v>162359950</c:v>
                </c:pt>
                <c:pt idx="374">
                  <c:v>171294300</c:v>
                </c:pt>
              </c:numCache>
            </c:numRef>
          </c:val>
        </c:ser>
        <c:ser>
          <c:idx val="4"/>
          <c:order val="2"/>
          <c:tx>
            <c:v>Gold</c:v>
          </c:tx>
          <c:spPr>
            <a:solidFill>
              <a:srgbClr val="FFFF00"/>
            </a:solidFill>
          </c:spPr>
          <c:cat>
            <c:strRef>
              <c:f>'Raw data--monthly'!$C$6:$NM$6</c:f>
              <c:strCache>
                <c:ptCount val="375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</c:strCache>
            </c:strRef>
          </c:cat>
          <c:val>
            <c:numRef>
              <c:f>'Raw data--monthly'!$C$60:$NM$60</c:f>
              <c:numCache>
                <c:formatCode>#,##0</c:formatCode>
                <c:ptCount val="3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2530</c:v>
                </c:pt>
                <c:pt idx="35">
                  <c:v>520170</c:v>
                </c:pt>
                <c:pt idx="36">
                  <c:v>2014840</c:v>
                </c:pt>
                <c:pt idx="37">
                  <c:v>2004140</c:v>
                </c:pt>
                <c:pt idx="38">
                  <c:v>2004175</c:v>
                </c:pt>
                <c:pt idx="39">
                  <c:v>3804180</c:v>
                </c:pt>
                <c:pt idx="40">
                  <c:v>3704180</c:v>
                </c:pt>
                <c:pt idx="41">
                  <c:v>4604180</c:v>
                </c:pt>
                <c:pt idx="42">
                  <c:v>1079140</c:v>
                </c:pt>
                <c:pt idx="43">
                  <c:v>529200</c:v>
                </c:pt>
                <c:pt idx="44">
                  <c:v>600710</c:v>
                </c:pt>
                <c:pt idx="45">
                  <c:v>1550000</c:v>
                </c:pt>
                <c:pt idx="46">
                  <c:v>50000</c:v>
                </c:pt>
                <c:pt idx="47">
                  <c:v>170</c:v>
                </c:pt>
                <c:pt idx="48">
                  <c:v>215</c:v>
                </c:pt>
                <c:pt idx="49">
                  <c:v>215</c:v>
                </c:pt>
                <c:pt idx="50">
                  <c:v>2565</c:v>
                </c:pt>
                <c:pt idx="51">
                  <c:v>2615</c:v>
                </c:pt>
                <c:pt idx="52">
                  <c:v>2375</c:v>
                </c:pt>
                <c:pt idx="53">
                  <c:v>2185</c:v>
                </c:pt>
                <c:pt idx="54">
                  <c:v>212185</c:v>
                </c:pt>
                <c:pt idx="55">
                  <c:v>212165</c:v>
                </c:pt>
                <c:pt idx="56">
                  <c:v>212130</c:v>
                </c:pt>
                <c:pt idx="57">
                  <c:v>212130</c:v>
                </c:pt>
                <c:pt idx="58">
                  <c:v>119640</c:v>
                </c:pt>
                <c:pt idx="59">
                  <c:v>119600</c:v>
                </c:pt>
                <c:pt idx="60">
                  <c:v>119590</c:v>
                </c:pt>
                <c:pt idx="61">
                  <c:v>147490</c:v>
                </c:pt>
                <c:pt idx="62">
                  <c:v>147490</c:v>
                </c:pt>
                <c:pt idx="63">
                  <c:v>147495</c:v>
                </c:pt>
                <c:pt idx="64">
                  <c:v>147495</c:v>
                </c:pt>
                <c:pt idx="65">
                  <c:v>147495</c:v>
                </c:pt>
                <c:pt idx="66">
                  <c:v>147495</c:v>
                </c:pt>
                <c:pt idx="67">
                  <c:v>147495</c:v>
                </c:pt>
                <c:pt idx="68">
                  <c:v>147495</c:v>
                </c:pt>
                <c:pt idx="69">
                  <c:v>147495</c:v>
                </c:pt>
                <c:pt idx="70">
                  <c:v>147495</c:v>
                </c:pt>
                <c:pt idx="71">
                  <c:v>147495</c:v>
                </c:pt>
                <c:pt idx="72">
                  <c:v>147515</c:v>
                </c:pt>
                <c:pt idx="73">
                  <c:v>147495</c:v>
                </c:pt>
                <c:pt idx="74">
                  <c:v>147495</c:v>
                </c:pt>
                <c:pt idx="75">
                  <c:v>147495</c:v>
                </c:pt>
                <c:pt idx="76">
                  <c:v>147495</c:v>
                </c:pt>
                <c:pt idx="77">
                  <c:v>147495</c:v>
                </c:pt>
                <c:pt idx="78">
                  <c:v>147495</c:v>
                </c:pt>
                <c:pt idx="79">
                  <c:v>147495</c:v>
                </c:pt>
                <c:pt idx="80">
                  <c:v>147505</c:v>
                </c:pt>
                <c:pt idx="81">
                  <c:v>147495</c:v>
                </c:pt>
                <c:pt idx="82">
                  <c:v>148166</c:v>
                </c:pt>
                <c:pt idx="83">
                  <c:v>147495</c:v>
                </c:pt>
                <c:pt idx="84">
                  <c:v>312495</c:v>
                </c:pt>
                <c:pt idx="85">
                  <c:v>312495</c:v>
                </c:pt>
                <c:pt idx="86">
                  <c:v>312490</c:v>
                </c:pt>
                <c:pt idx="87">
                  <c:v>312495</c:v>
                </c:pt>
                <c:pt idx="88">
                  <c:v>312495</c:v>
                </c:pt>
                <c:pt idx="89">
                  <c:v>312495</c:v>
                </c:pt>
                <c:pt idx="90">
                  <c:v>312495</c:v>
                </c:pt>
                <c:pt idx="91">
                  <c:v>312495</c:v>
                </c:pt>
                <c:pt idx="92">
                  <c:v>312495</c:v>
                </c:pt>
                <c:pt idx="93">
                  <c:v>312495</c:v>
                </c:pt>
                <c:pt idx="94">
                  <c:v>312495</c:v>
                </c:pt>
                <c:pt idx="95">
                  <c:v>312495</c:v>
                </c:pt>
                <c:pt idx="96">
                  <c:v>312495</c:v>
                </c:pt>
                <c:pt idx="97">
                  <c:v>312495</c:v>
                </c:pt>
                <c:pt idx="98">
                  <c:v>312495</c:v>
                </c:pt>
                <c:pt idx="99">
                  <c:v>312495</c:v>
                </c:pt>
                <c:pt idx="100">
                  <c:v>312495</c:v>
                </c:pt>
                <c:pt idx="101">
                  <c:v>312495</c:v>
                </c:pt>
                <c:pt idx="102">
                  <c:v>312495</c:v>
                </c:pt>
                <c:pt idx="103">
                  <c:v>312495</c:v>
                </c:pt>
                <c:pt idx="104">
                  <c:v>312495</c:v>
                </c:pt>
                <c:pt idx="105">
                  <c:v>312495</c:v>
                </c:pt>
                <c:pt idx="106">
                  <c:v>312495</c:v>
                </c:pt>
                <c:pt idx="107">
                  <c:v>72495</c:v>
                </c:pt>
                <c:pt idx="108">
                  <c:v>72525</c:v>
                </c:pt>
                <c:pt idx="109">
                  <c:v>72525</c:v>
                </c:pt>
                <c:pt idx="110">
                  <c:v>72495</c:v>
                </c:pt>
                <c:pt idx="111">
                  <c:v>72495</c:v>
                </c:pt>
                <c:pt idx="112">
                  <c:v>72495</c:v>
                </c:pt>
                <c:pt idx="113">
                  <c:v>72495</c:v>
                </c:pt>
                <c:pt idx="114">
                  <c:v>72495</c:v>
                </c:pt>
                <c:pt idx="115">
                  <c:v>72495</c:v>
                </c:pt>
                <c:pt idx="116">
                  <c:v>72495</c:v>
                </c:pt>
                <c:pt idx="117">
                  <c:v>72495</c:v>
                </c:pt>
                <c:pt idx="118">
                  <c:v>72495</c:v>
                </c:pt>
                <c:pt idx="119">
                  <c:v>72495</c:v>
                </c:pt>
                <c:pt idx="120">
                  <c:v>72495</c:v>
                </c:pt>
                <c:pt idx="121">
                  <c:v>72495</c:v>
                </c:pt>
                <c:pt idx="122">
                  <c:v>72495</c:v>
                </c:pt>
                <c:pt idx="123">
                  <c:v>72495</c:v>
                </c:pt>
                <c:pt idx="124">
                  <c:v>72495</c:v>
                </c:pt>
                <c:pt idx="125">
                  <c:v>72495</c:v>
                </c:pt>
                <c:pt idx="126">
                  <c:v>72495</c:v>
                </c:pt>
                <c:pt idx="127">
                  <c:v>72495</c:v>
                </c:pt>
                <c:pt idx="128">
                  <c:v>72495</c:v>
                </c:pt>
                <c:pt idx="129">
                  <c:v>72495</c:v>
                </c:pt>
                <c:pt idx="130">
                  <c:v>72495</c:v>
                </c:pt>
                <c:pt idx="131">
                  <c:v>72495</c:v>
                </c:pt>
                <c:pt idx="132">
                  <c:v>72495</c:v>
                </c:pt>
                <c:pt idx="133">
                  <c:v>72495</c:v>
                </c:pt>
                <c:pt idx="134">
                  <c:v>72495</c:v>
                </c:pt>
                <c:pt idx="135">
                  <c:v>72490</c:v>
                </c:pt>
                <c:pt idx="136">
                  <c:v>72490</c:v>
                </c:pt>
                <c:pt idx="137">
                  <c:v>72490</c:v>
                </c:pt>
                <c:pt idx="138">
                  <c:v>72490</c:v>
                </c:pt>
                <c:pt idx="139">
                  <c:v>72490</c:v>
                </c:pt>
                <c:pt idx="140">
                  <c:v>72490</c:v>
                </c:pt>
                <c:pt idx="141">
                  <c:v>72490</c:v>
                </c:pt>
                <c:pt idx="142">
                  <c:v>72490</c:v>
                </c:pt>
                <c:pt idx="143">
                  <c:v>72490</c:v>
                </c:pt>
                <c:pt idx="144">
                  <c:v>72490</c:v>
                </c:pt>
                <c:pt idx="145">
                  <c:v>72490</c:v>
                </c:pt>
                <c:pt idx="146">
                  <c:v>72490</c:v>
                </c:pt>
                <c:pt idx="147">
                  <c:v>72490</c:v>
                </c:pt>
                <c:pt idx="148">
                  <c:v>72490</c:v>
                </c:pt>
                <c:pt idx="149">
                  <c:v>72490</c:v>
                </c:pt>
                <c:pt idx="150">
                  <c:v>72490</c:v>
                </c:pt>
                <c:pt idx="151">
                  <c:v>72490</c:v>
                </c:pt>
                <c:pt idx="152">
                  <c:v>72490</c:v>
                </c:pt>
                <c:pt idx="153">
                  <c:v>72495</c:v>
                </c:pt>
                <c:pt idx="154">
                  <c:v>72495</c:v>
                </c:pt>
                <c:pt idx="155">
                  <c:v>72495</c:v>
                </c:pt>
                <c:pt idx="156">
                  <c:v>72495</c:v>
                </c:pt>
                <c:pt idx="157">
                  <c:v>72495</c:v>
                </c:pt>
                <c:pt idx="158">
                  <c:v>72495</c:v>
                </c:pt>
                <c:pt idx="159">
                  <c:v>72495</c:v>
                </c:pt>
                <c:pt idx="160">
                  <c:v>72495</c:v>
                </c:pt>
                <c:pt idx="161">
                  <c:v>72495</c:v>
                </c:pt>
                <c:pt idx="162">
                  <c:v>72495</c:v>
                </c:pt>
                <c:pt idx="163">
                  <c:v>72495</c:v>
                </c:pt>
                <c:pt idx="164">
                  <c:v>72495</c:v>
                </c:pt>
                <c:pt idx="165">
                  <c:v>72495</c:v>
                </c:pt>
                <c:pt idx="166">
                  <c:v>72495</c:v>
                </c:pt>
                <c:pt idx="167">
                  <c:v>72495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</c:numCache>
            </c:numRef>
          </c:val>
        </c:ser>
        <c:ser>
          <c:idx val="5"/>
          <c:order val="3"/>
          <c:tx>
            <c:v>British securities</c:v>
          </c:tx>
          <c:spPr>
            <a:solidFill>
              <a:srgbClr val="002060"/>
            </a:solidFill>
          </c:spPr>
          <c:cat>
            <c:strRef>
              <c:f>'Raw data--monthly'!$C$6:$NM$6</c:f>
              <c:strCache>
                <c:ptCount val="375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</c:strCache>
            </c:strRef>
          </c:cat>
          <c:val>
            <c:numRef>
              <c:f>'Raw data--monthly'!$C$61:$NM$61</c:f>
              <c:numCache>
                <c:formatCode>#,##0</c:formatCode>
                <c:ptCount val="3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69888"/>
        <c:axId val="212871424"/>
      </c:areaChart>
      <c:catAx>
        <c:axId val="21286988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3200"/>
            </a:pPr>
            <a:endParaRPr lang="en-US"/>
          </a:p>
        </c:txPr>
        <c:crossAx val="212871424"/>
        <c:crossesAt val="-9.9999999999999982E+303"/>
        <c:auto val="1"/>
        <c:lblAlgn val="ctr"/>
        <c:lblOffset val="100"/>
        <c:tickLblSkip val="120"/>
        <c:noMultiLvlLbl val="0"/>
      </c:catAx>
      <c:valAx>
        <c:axId val="212871424"/>
        <c:scaling>
          <c:orientation val="minMax"/>
          <c:max val="300000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3200"/>
            </a:pPr>
            <a:endParaRPr lang="en-US"/>
          </a:p>
        </c:txPr>
        <c:crossAx val="212869888"/>
        <c:crosses val="autoZero"/>
        <c:crossBetween val="midCat"/>
        <c:majorUnit val="100000000"/>
        <c:minorUnit val="1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Figure 2.</a:t>
            </a:r>
            <a:r>
              <a:rPr lang="en-US" sz="2400" baseline="0"/>
              <a:t> </a:t>
            </a:r>
            <a:r>
              <a:rPr lang="en-US" sz="2400"/>
              <a:t>Net Foreign Assets </a:t>
            </a:r>
            <a:r>
              <a:rPr lang="en-US" sz="2000"/>
              <a:t>(</a:t>
            </a:r>
            <a:r>
              <a:rPr lang="en-US" sz="2000" baseline="0"/>
              <a:t>% of monetary base; currency board orthodoxy = 100% or a bit more)</a:t>
            </a:r>
            <a:endParaRPr lang="en-US" sz="2000"/>
          </a:p>
        </c:rich>
      </c:tx>
      <c:layout>
        <c:manualLayout>
          <c:xMode val="edge"/>
          <c:yMode val="edge"/>
          <c:x val="0.1160916039341236"/>
          <c:y val="1.2102874432677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068010729428056E-2"/>
          <c:y val="0.1495175130340175"/>
          <c:w val="0.87947045080903352"/>
          <c:h val="0.62747384262292483"/>
        </c:manualLayout>
      </c:layout>
      <c:areaChart>
        <c:grouping val="stacked"/>
        <c:varyColors val="0"/>
        <c:ser>
          <c:idx val="0"/>
          <c:order val="0"/>
          <c:tx>
            <c:v>Silver</c:v>
          </c:tx>
          <c:spPr>
            <a:solidFill>
              <a:schemeClr val="bg1">
                <a:lumMod val="50000"/>
              </a:schemeClr>
            </a:solidFill>
          </c:spP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data--monthly'!$C$92:$AGU$92</c:f>
              <c:numCache>
                <c:formatCode>#,##0.0</c:formatCode>
                <c:ptCount val="877"/>
                <c:pt idx="0">
                  <c:v>100</c:v>
                </c:pt>
                <c:pt idx="1">
                  <c:v>90.242000000000004</c:v>
                </c:pt>
                <c:pt idx="2">
                  <c:v>89.47007263922518</c:v>
                </c:pt>
                <c:pt idx="3">
                  <c:v>89.670166270783852</c:v>
                </c:pt>
                <c:pt idx="4">
                  <c:v>89.791408450704225</c:v>
                </c:pt>
                <c:pt idx="5">
                  <c:v>89.83911214953271</c:v>
                </c:pt>
                <c:pt idx="6">
                  <c:v>89.862797202797196</c:v>
                </c:pt>
                <c:pt idx="7">
                  <c:v>90.504672489082964</c:v>
                </c:pt>
                <c:pt idx="8">
                  <c:v>84.746414253897555</c:v>
                </c:pt>
                <c:pt idx="9">
                  <c:v>84.847654867256637</c:v>
                </c:pt>
                <c:pt idx="10">
                  <c:v>84.980570175438601</c:v>
                </c:pt>
                <c:pt idx="11">
                  <c:v>85.446536336591592</c:v>
                </c:pt>
                <c:pt idx="12">
                  <c:v>86.096508323183116</c:v>
                </c:pt>
                <c:pt idx="13">
                  <c:v>86.891656920077978</c:v>
                </c:pt>
                <c:pt idx="14">
                  <c:v>86.577684630738517</c:v>
                </c:pt>
                <c:pt idx="15">
                  <c:v>82.662907662082517</c:v>
                </c:pt>
                <c:pt idx="16">
                  <c:v>82.571917808219183</c:v>
                </c:pt>
                <c:pt idx="17">
                  <c:v>81.503720930232561</c:v>
                </c:pt>
                <c:pt idx="18">
                  <c:v>81.855361216730032</c:v>
                </c:pt>
                <c:pt idx="19">
                  <c:v>80.383516873889874</c:v>
                </c:pt>
                <c:pt idx="20">
                  <c:v>62.76021317829457</c:v>
                </c:pt>
                <c:pt idx="21">
                  <c:v>60.710113502935421</c:v>
                </c:pt>
                <c:pt idx="22">
                  <c:v>61.037339805825241</c:v>
                </c:pt>
                <c:pt idx="23">
                  <c:v>60.500452755905513</c:v>
                </c:pt>
                <c:pt idx="24">
                  <c:v>53.508822429906544</c:v>
                </c:pt>
                <c:pt idx="25">
                  <c:v>52.434894366197184</c:v>
                </c:pt>
                <c:pt idx="26">
                  <c:v>49.693675225331539</c:v>
                </c:pt>
                <c:pt idx="27">
                  <c:v>49.278831833225446</c:v>
                </c:pt>
                <c:pt idx="28">
                  <c:v>51.832511261395105</c:v>
                </c:pt>
                <c:pt idx="29">
                  <c:v>52.251544342740644</c:v>
                </c:pt>
                <c:pt idx="30">
                  <c:v>53.091029300850536</c:v>
                </c:pt>
                <c:pt idx="31">
                  <c:v>57.111955749204292</c:v>
                </c:pt>
                <c:pt idx="32">
                  <c:v>57.367286700449291</c:v>
                </c:pt>
                <c:pt idx="33">
                  <c:v>59.360253473196231</c:v>
                </c:pt>
                <c:pt idx="34">
                  <c:v>51.647308930159305</c:v>
                </c:pt>
                <c:pt idx="35">
                  <c:v>50.673520962775157</c:v>
                </c:pt>
                <c:pt idx="36">
                  <c:v>49.164343431351696</c:v>
                </c:pt>
                <c:pt idx="37">
                  <c:v>44.07944589479294</c:v>
                </c:pt>
                <c:pt idx="38">
                  <c:v>41.971269352768985</c:v>
                </c:pt>
                <c:pt idx="39">
                  <c:v>47.725705046180714</c:v>
                </c:pt>
                <c:pt idx="40">
                  <c:v>49.278421235608469</c:v>
                </c:pt>
                <c:pt idx="41">
                  <c:v>48.920795947999807</c:v>
                </c:pt>
                <c:pt idx="42">
                  <c:v>53.894716660886822</c:v>
                </c:pt>
                <c:pt idx="43">
                  <c:v>48.560475707824303</c:v>
                </c:pt>
                <c:pt idx="44">
                  <c:v>48.395213452340094</c:v>
                </c:pt>
                <c:pt idx="45">
                  <c:v>44.465984652987757</c:v>
                </c:pt>
                <c:pt idx="46">
                  <c:v>43.384579592742654</c:v>
                </c:pt>
                <c:pt idx="47">
                  <c:v>43.375625039711224</c:v>
                </c:pt>
                <c:pt idx="48">
                  <c:v>42.948797616799595</c:v>
                </c:pt>
                <c:pt idx="49">
                  <c:v>44.119566290099733</c:v>
                </c:pt>
                <c:pt idx="50">
                  <c:v>49.433920438745581</c:v>
                </c:pt>
                <c:pt idx="51">
                  <c:v>56.344143761016419</c:v>
                </c:pt>
                <c:pt idx="52">
                  <c:v>57.632531734645951</c:v>
                </c:pt>
                <c:pt idx="53">
                  <c:v>59.400180187987168</c:v>
                </c:pt>
                <c:pt idx="54">
                  <c:v>62.955475742482108</c:v>
                </c:pt>
                <c:pt idx="55">
                  <c:v>66.25704582655564</c:v>
                </c:pt>
                <c:pt idx="56">
                  <c:v>66.644537979542392</c:v>
                </c:pt>
                <c:pt idx="57">
                  <c:v>63.209316891610278</c:v>
                </c:pt>
                <c:pt idx="58">
                  <c:v>61.09609998870183</c:v>
                </c:pt>
                <c:pt idx="59">
                  <c:v>61.960515747943134</c:v>
                </c:pt>
                <c:pt idx="60">
                  <c:v>59.658049049867081</c:v>
                </c:pt>
                <c:pt idx="61">
                  <c:v>58.307592544638887</c:v>
                </c:pt>
                <c:pt idx="62">
                  <c:v>60.130314690401313</c:v>
                </c:pt>
                <c:pt idx="63">
                  <c:v>61.682614042691199</c:v>
                </c:pt>
                <c:pt idx="64">
                  <c:v>62.52629109650718</c:v>
                </c:pt>
                <c:pt idx="65">
                  <c:v>65.19594885128032</c:v>
                </c:pt>
                <c:pt idx="66">
                  <c:v>65.714230989307069</c:v>
                </c:pt>
                <c:pt idx="67">
                  <c:v>67.194854455224714</c:v>
                </c:pt>
                <c:pt idx="68">
                  <c:v>68.002828887840209</c:v>
                </c:pt>
                <c:pt idx="69">
                  <c:v>68.356139039462661</c:v>
                </c:pt>
                <c:pt idx="70">
                  <c:v>67.693885629899668</c:v>
                </c:pt>
                <c:pt idx="71">
                  <c:v>65.832520582511464</c:v>
                </c:pt>
                <c:pt idx="72">
                  <c:v>63.980578349423219</c:v>
                </c:pt>
                <c:pt idx="73">
                  <c:v>63.361834382206176</c:v>
                </c:pt>
                <c:pt idx="74">
                  <c:v>67.451199530519943</c:v>
                </c:pt>
                <c:pt idx="75">
                  <c:v>67.406531456916525</c:v>
                </c:pt>
                <c:pt idx="76">
                  <c:v>67.476293824050884</c:v>
                </c:pt>
                <c:pt idx="77">
                  <c:v>67.691664886433998</c:v>
                </c:pt>
                <c:pt idx="78">
                  <c:v>68.581679064816484</c:v>
                </c:pt>
                <c:pt idx="79">
                  <c:v>68.752618266189714</c:v>
                </c:pt>
                <c:pt idx="80">
                  <c:v>64.042827076637764</c:v>
                </c:pt>
                <c:pt idx="81">
                  <c:v>61.823969989454213</c:v>
                </c:pt>
                <c:pt idx="82">
                  <c:v>61.457265591880045</c:v>
                </c:pt>
                <c:pt idx="83">
                  <c:v>62.998125285366534</c:v>
                </c:pt>
                <c:pt idx="84">
                  <c:v>60.396240858791629</c:v>
                </c:pt>
                <c:pt idx="85">
                  <c:v>59.76563573469523</c:v>
                </c:pt>
                <c:pt idx="86">
                  <c:v>61.589313106552893</c:v>
                </c:pt>
                <c:pt idx="87">
                  <c:v>62.891210359295464</c:v>
                </c:pt>
                <c:pt idx="88">
                  <c:v>61.756183426568455</c:v>
                </c:pt>
                <c:pt idx="89">
                  <c:v>60.543596516212091</c:v>
                </c:pt>
                <c:pt idx="90">
                  <c:v>60.444638726738781</c:v>
                </c:pt>
                <c:pt idx="91">
                  <c:v>62.555882504391313</c:v>
                </c:pt>
                <c:pt idx="92">
                  <c:v>64.444526623889615</c:v>
                </c:pt>
                <c:pt idx="93">
                  <c:v>64.377744832468508</c:v>
                </c:pt>
                <c:pt idx="94">
                  <c:v>65.211459670815614</c:v>
                </c:pt>
                <c:pt idx="95">
                  <c:v>64.35024681384256</c:v>
                </c:pt>
                <c:pt idx="96">
                  <c:v>65.295137929068815</c:v>
                </c:pt>
                <c:pt idx="97">
                  <c:v>63.628748360779703</c:v>
                </c:pt>
                <c:pt idx="98">
                  <c:v>63.639470517005314</c:v>
                </c:pt>
                <c:pt idx="99">
                  <c:v>63.734108758410393</c:v>
                </c:pt>
                <c:pt idx="100">
                  <c:v>65.392707046114907</c:v>
                </c:pt>
                <c:pt idx="101">
                  <c:v>68.511843406967714</c:v>
                </c:pt>
                <c:pt idx="102">
                  <c:v>70.4300916431595</c:v>
                </c:pt>
                <c:pt idx="103">
                  <c:v>70.793331312721193</c:v>
                </c:pt>
                <c:pt idx="104">
                  <c:v>70.641787231433256</c:v>
                </c:pt>
                <c:pt idx="105">
                  <c:v>68.52342425148413</c:v>
                </c:pt>
                <c:pt idx="106">
                  <c:v>69.703818120842001</c:v>
                </c:pt>
                <c:pt idx="107">
                  <c:v>67.890878338166402</c:v>
                </c:pt>
                <c:pt idx="108">
                  <c:v>67.211286913433767</c:v>
                </c:pt>
                <c:pt idx="109">
                  <c:v>68.072704666338424</c:v>
                </c:pt>
                <c:pt idx="110">
                  <c:v>69.180021639587011</c:v>
                </c:pt>
                <c:pt idx="111">
                  <c:v>70.133038140358124</c:v>
                </c:pt>
                <c:pt idx="112">
                  <c:v>69.831887023184706</c:v>
                </c:pt>
                <c:pt idx="113">
                  <c:v>70.839346213964006</c:v>
                </c:pt>
                <c:pt idx="114">
                  <c:v>70.90363741510393</c:v>
                </c:pt>
                <c:pt idx="115">
                  <c:v>70.876991216185147</c:v>
                </c:pt>
                <c:pt idx="116">
                  <c:v>70.300575222631693</c:v>
                </c:pt>
                <c:pt idx="117">
                  <c:v>69.703074999901091</c:v>
                </c:pt>
                <c:pt idx="118">
                  <c:v>54.74457038829496</c:v>
                </c:pt>
                <c:pt idx="119">
                  <c:v>53.356107881695912</c:v>
                </c:pt>
                <c:pt idx="120">
                  <c:v>55.067872921738498</c:v>
                </c:pt>
                <c:pt idx="121">
                  <c:v>55.631838665736304</c:v>
                </c:pt>
                <c:pt idx="122">
                  <c:v>57.214226506192688</c:v>
                </c:pt>
                <c:pt idx="123">
                  <c:v>57.263856995315308</c:v>
                </c:pt>
                <c:pt idx="124">
                  <c:v>57.149872063380165</c:v>
                </c:pt>
                <c:pt idx="125">
                  <c:v>56.344706538486989</c:v>
                </c:pt>
                <c:pt idx="126">
                  <c:v>56.768284098149444</c:v>
                </c:pt>
                <c:pt idx="127">
                  <c:v>55.60638302578441</c:v>
                </c:pt>
                <c:pt idx="128">
                  <c:v>56.609800383174132</c:v>
                </c:pt>
                <c:pt idx="129">
                  <c:v>55.720546995329038</c:v>
                </c:pt>
                <c:pt idx="130">
                  <c:v>53.100329240294251</c:v>
                </c:pt>
                <c:pt idx="131">
                  <c:v>50.512044152002403</c:v>
                </c:pt>
                <c:pt idx="132">
                  <c:v>49.255261720430354</c:v>
                </c:pt>
                <c:pt idx="133">
                  <c:v>48.20212230207003</c:v>
                </c:pt>
                <c:pt idx="134">
                  <c:v>49.121999215840852</c:v>
                </c:pt>
                <c:pt idx="135">
                  <c:v>51.80447396807255</c:v>
                </c:pt>
                <c:pt idx="136">
                  <c:v>52.294394325535166</c:v>
                </c:pt>
                <c:pt idx="137">
                  <c:v>52.684202406139661</c:v>
                </c:pt>
                <c:pt idx="138">
                  <c:v>52.831042411920407</c:v>
                </c:pt>
                <c:pt idx="139">
                  <c:v>52.712141691665884</c:v>
                </c:pt>
                <c:pt idx="140">
                  <c:v>51.406862546638514</c:v>
                </c:pt>
                <c:pt idx="141">
                  <c:v>47.747158365501775</c:v>
                </c:pt>
                <c:pt idx="142">
                  <c:v>42.86717836192846</c:v>
                </c:pt>
                <c:pt idx="143">
                  <c:v>41.137082654401532</c:v>
                </c:pt>
                <c:pt idx="144">
                  <c:v>38.363791237416834</c:v>
                </c:pt>
                <c:pt idx="145">
                  <c:v>38.52713800165575</c:v>
                </c:pt>
                <c:pt idx="146">
                  <c:v>42.784106886479279</c:v>
                </c:pt>
                <c:pt idx="147">
                  <c:v>43.857968153893637</c:v>
                </c:pt>
                <c:pt idx="148">
                  <c:v>46.885852041952823</c:v>
                </c:pt>
                <c:pt idx="149">
                  <c:v>47.572893028674066</c:v>
                </c:pt>
                <c:pt idx="150">
                  <c:v>46.214178064260494</c:v>
                </c:pt>
                <c:pt idx="151">
                  <c:v>47.612121800211973</c:v>
                </c:pt>
                <c:pt idx="152">
                  <c:v>48.260456762030671</c:v>
                </c:pt>
                <c:pt idx="153">
                  <c:v>48.550691653243788</c:v>
                </c:pt>
                <c:pt idx="154">
                  <c:v>48.623619184851307</c:v>
                </c:pt>
                <c:pt idx="155">
                  <c:v>48.761085942431826</c:v>
                </c:pt>
                <c:pt idx="156">
                  <c:v>49.261480373050603</c:v>
                </c:pt>
                <c:pt idx="157">
                  <c:v>46.987573718225285</c:v>
                </c:pt>
                <c:pt idx="158">
                  <c:v>48.442551409005304</c:v>
                </c:pt>
                <c:pt idx="159">
                  <c:v>49.4803528434215</c:v>
                </c:pt>
                <c:pt idx="160">
                  <c:v>49.005177387438579</c:v>
                </c:pt>
                <c:pt idx="161">
                  <c:v>49.060545750289378</c:v>
                </c:pt>
                <c:pt idx="162">
                  <c:v>51.551879883517891</c:v>
                </c:pt>
                <c:pt idx="163">
                  <c:v>52.633495421393441</c:v>
                </c:pt>
                <c:pt idx="164">
                  <c:v>51.233791755920656</c:v>
                </c:pt>
                <c:pt idx="165">
                  <c:v>49.168402823750611</c:v>
                </c:pt>
                <c:pt idx="166">
                  <c:v>51.562131256868817</c:v>
                </c:pt>
                <c:pt idx="167">
                  <c:v>49.464189167238658</c:v>
                </c:pt>
                <c:pt idx="168">
                  <c:v>48.236431023587699</c:v>
                </c:pt>
                <c:pt idx="169">
                  <c:v>46.943783798692571</c:v>
                </c:pt>
                <c:pt idx="170">
                  <c:v>46.804648120200447</c:v>
                </c:pt>
                <c:pt idx="171">
                  <c:v>50.854062437099749</c:v>
                </c:pt>
                <c:pt idx="172">
                  <c:v>50.650955155440371</c:v>
                </c:pt>
                <c:pt idx="173">
                  <c:v>52.191156380905518</c:v>
                </c:pt>
                <c:pt idx="174">
                  <c:v>51.549220917975404</c:v>
                </c:pt>
                <c:pt idx="175">
                  <c:v>50.274258030919121</c:v>
                </c:pt>
                <c:pt idx="176">
                  <c:v>52.275138909517125</c:v>
                </c:pt>
                <c:pt idx="177">
                  <c:v>51.545318101693496</c:v>
                </c:pt>
                <c:pt idx="178">
                  <c:v>51.769291339690689</c:v>
                </c:pt>
                <c:pt idx="179">
                  <c:v>50.308876467307577</c:v>
                </c:pt>
                <c:pt idx="180">
                  <c:v>48.371599074403989</c:v>
                </c:pt>
                <c:pt idx="181">
                  <c:v>46.91994575639179</c:v>
                </c:pt>
                <c:pt idx="182">
                  <c:v>48.047096096830508</c:v>
                </c:pt>
                <c:pt idx="183">
                  <c:v>55.080726529295752</c:v>
                </c:pt>
                <c:pt idx="184">
                  <c:v>55.701556424108766</c:v>
                </c:pt>
                <c:pt idx="185">
                  <c:v>53.138894646015203</c:v>
                </c:pt>
                <c:pt idx="186">
                  <c:v>51.635120257093774</c:v>
                </c:pt>
                <c:pt idx="187">
                  <c:v>56.829679572261547</c:v>
                </c:pt>
                <c:pt idx="188">
                  <c:v>61.381250028616861</c:v>
                </c:pt>
                <c:pt idx="189">
                  <c:v>62.161685757140255</c:v>
                </c:pt>
                <c:pt idx="190">
                  <c:v>63.588085038126607</c:v>
                </c:pt>
                <c:pt idx="191">
                  <c:v>59.54522646710506</c:v>
                </c:pt>
                <c:pt idx="192">
                  <c:v>58.060026151494505</c:v>
                </c:pt>
                <c:pt idx="193">
                  <c:v>57.192009170273003</c:v>
                </c:pt>
                <c:pt idx="194">
                  <c:v>56.510937163240278</c:v>
                </c:pt>
                <c:pt idx="195">
                  <c:v>58.943490791531318</c:v>
                </c:pt>
                <c:pt idx="196">
                  <c:v>59.537226271562034</c:v>
                </c:pt>
                <c:pt idx="197">
                  <c:v>60.114644587871226</c:v>
                </c:pt>
                <c:pt idx="198">
                  <c:v>57.764037299566461</c:v>
                </c:pt>
                <c:pt idx="199">
                  <c:v>56.228336678200833</c:v>
                </c:pt>
                <c:pt idx="200">
                  <c:v>55.437339611506459</c:v>
                </c:pt>
                <c:pt idx="201">
                  <c:v>52.722088686256505</c:v>
                </c:pt>
                <c:pt idx="202">
                  <c:v>50.660632146409093</c:v>
                </c:pt>
                <c:pt idx="203">
                  <c:v>50.852475980086588</c:v>
                </c:pt>
                <c:pt idx="204">
                  <c:v>47.485084664308111</c:v>
                </c:pt>
                <c:pt idx="205">
                  <c:v>47.088041987328907</c:v>
                </c:pt>
                <c:pt idx="206">
                  <c:v>47.030966523198991</c:v>
                </c:pt>
                <c:pt idx="207">
                  <c:v>49.256221425196124</c:v>
                </c:pt>
                <c:pt idx="208">
                  <c:v>50.990438614763171</c:v>
                </c:pt>
                <c:pt idx="209">
                  <c:v>52.908530801799934</c:v>
                </c:pt>
                <c:pt idx="210">
                  <c:v>54.992088819477523</c:v>
                </c:pt>
                <c:pt idx="211">
                  <c:v>56.780457432871835</c:v>
                </c:pt>
                <c:pt idx="212">
                  <c:v>56.394378130637804</c:v>
                </c:pt>
                <c:pt idx="213">
                  <c:v>56.516323904166569</c:v>
                </c:pt>
                <c:pt idx="214">
                  <c:v>57.835476326345884</c:v>
                </c:pt>
                <c:pt idx="215">
                  <c:v>54.835223247258867</c:v>
                </c:pt>
                <c:pt idx="216">
                  <c:v>51.471051270189086</c:v>
                </c:pt>
                <c:pt idx="217">
                  <c:v>53.457883869675946</c:v>
                </c:pt>
                <c:pt idx="218">
                  <c:v>54.210329324172157</c:v>
                </c:pt>
                <c:pt idx="219">
                  <c:v>56.034417650234943</c:v>
                </c:pt>
                <c:pt idx="220">
                  <c:v>56.892225508716798</c:v>
                </c:pt>
                <c:pt idx="221">
                  <c:v>56.528533693474571</c:v>
                </c:pt>
                <c:pt idx="222">
                  <c:v>55.475821452323935</c:v>
                </c:pt>
                <c:pt idx="223">
                  <c:v>56.161055999157171</c:v>
                </c:pt>
                <c:pt idx="224">
                  <c:v>59.184260230748272</c:v>
                </c:pt>
                <c:pt idx="225">
                  <c:v>58.141126621103403</c:v>
                </c:pt>
                <c:pt idx="226">
                  <c:v>57.673595212254661</c:v>
                </c:pt>
                <c:pt idx="227">
                  <c:v>54.888964999649801</c:v>
                </c:pt>
                <c:pt idx="228">
                  <c:v>55.286254135797996</c:v>
                </c:pt>
                <c:pt idx="229">
                  <c:v>53.387539870531107</c:v>
                </c:pt>
                <c:pt idx="230">
                  <c:v>53.939618686326945</c:v>
                </c:pt>
                <c:pt idx="231">
                  <c:v>54.866776715036131</c:v>
                </c:pt>
                <c:pt idx="232">
                  <c:v>58.040143397506867</c:v>
                </c:pt>
                <c:pt idx="233">
                  <c:v>62.23414322204345</c:v>
                </c:pt>
                <c:pt idx="234">
                  <c:v>55.767913795970721</c:v>
                </c:pt>
                <c:pt idx="235">
                  <c:v>55.199283346058806</c:v>
                </c:pt>
                <c:pt idx="236">
                  <c:v>54.473538820530699</c:v>
                </c:pt>
                <c:pt idx="237">
                  <c:v>54.287744662910526</c:v>
                </c:pt>
                <c:pt idx="238">
                  <c:v>55.19496492678536</c:v>
                </c:pt>
                <c:pt idx="239">
                  <c:v>56.337080693377743</c:v>
                </c:pt>
                <c:pt idx="240">
                  <c:v>56.853988638097533</c:v>
                </c:pt>
                <c:pt idx="241">
                  <c:v>57.746258816424152</c:v>
                </c:pt>
                <c:pt idx="242">
                  <c:v>59.107458435774888</c:v>
                </c:pt>
                <c:pt idx="243">
                  <c:v>59.761399719281954</c:v>
                </c:pt>
                <c:pt idx="244">
                  <c:v>60.75562086114644</c:v>
                </c:pt>
                <c:pt idx="245">
                  <c:v>60.754941912211962</c:v>
                </c:pt>
                <c:pt idx="246">
                  <c:v>60.730973704201574</c:v>
                </c:pt>
                <c:pt idx="247">
                  <c:v>62.068367570496846</c:v>
                </c:pt>
                <c:pt idx="248">
                  <c:v>63.086970714539447</c:v>
                </c:pt>
                <c:pt idx="249">
                  <c:v>62.874596844963889</c:v>
                </c:pt>
                <c:pt idx="250">
                  <c:v>60.957838801722517</c:v>
                </c:pt>
                <c:pt idx="251">
                  <c:v>58.391874150326913</c:v>
                </c:pt>
                <c:pt idx="252">
                  <c:v>58.638990390970335</c:v>
                </c:pt>
                <c:pt idx="253">
                  <c:v>55.051957905984899</c:v>
                </c:pt>
                <c:pt idx="254">
                  <c:v>54.198210658946216</c:v>
                </c:pt>
                <c:pt idx="255">
                  <c:v>53.921706209090118</c:v>
                </c:pt>
                <c:pt idx="256">
                  <c:v>55.694716291813712</c:v>
                </c:pt>
                <c:pt idx="257">
                  <c:v>56.484760047765256</c:v>
                </c:pt>
                <c:pt idx="258">
                  <c:v>58.327613968744515</c:v>
                </c:pt>
                <c:pt idx="259">
                  <c:v>58.579811381328518</c:v>
                </c:pt>
                <c:pt idx="260">
                  <c:v>58.687083042844527</c:v>
                </c:pt>
                <c:pt idx="261">
                  <c:v>55.175296255039562</c:v>
                </c:pt>
                <c:pt idx="262">
                  <c:v>50.615721551790344</c:v>
                </c:pt>
                <c:pt idx="263">
                  <c:v>51.370074710578507</c:v>
                </c:pt>
                <c:pt idx="264">
                  <c:v>52.965306190761275</c:v>
                </c:pt>
                <c:pt idx="265">
                  <c:v>51.38728731381179</c:v>
                </c:pt>
                <c:pt idx="266">
                  <c:v>54.687148176386167</c:v>
                </c:pt>
                <c:pt idx="267">
                  <c:v>56.671065159643092</c:v>
                </c:pt>
                <c:pt idx="268">
                  <c:v>58.793209697853271</c:v>
                </c:pt>
                <c:pt idx="269">
                  <c:v>59.926830399626681</c:v>
                </c:pt>
                <c:pt idx="270">
                  <c:v>60.07261620493729</c:v>
                </c:pt>
                <c:pt idx="271">
                  <c:v>61.567977824210779</c:v>
                </c:pt>
                <c:pt idx="272">
                  <c:v>61.935556643634719</c:v>
                </c:pt>
                <c:pt idx="273">
                  <c:v>60.555811450961421</c:v>
                </c:pt>
                <c:pt idx="274">
                  <c:v>59.972574342146771</c:v>
                </c:pt>
                <c:pt idx="275">
                  <c:v>58.924136624209595</c:v>
                </c:pt>
                <c:pt idx="276">
                  <c:v>58.840711306049627</c:v>
                </c:pt>
                <c:pt idx="277">
                  <c:v>53.91134954958374</c:v>
                </c:pt>
                <c:pt idx="278">
                  <c:v>56.051263959665334</c:v>
                </c:pt>
                <c:pt idx="279">
                  <c:v>59.632637659198274</c:v>
                </c:pt>
                <c:pt idx="280">
                  <c:v>58.632645794197181</c:v>
                </c:pt>
                <c:pt idx="281">
                  <c:v>58.369864202458736</c:v>
                </c:pt>
                <c:pt idx="282">
                  <c:v>61.411455409593309</c:v>
                </c:pt>
                <c:pt idx="283">
                  <c:v>61.818611732773014</c:v>
                </c:pt>
                <c:pt idx="284">
                  <c:v>61.632916870984154</c:v>
                </c:pt>
                <c:pt idx="285">
                  <c:v>60.520645472517458</c:v>
                </c:pt>
                <c:pt idx="286">
                  <c:v>61.070375922754643</c:v>
                </c:pt>
                <c:pt idx="287">
                  <c:v>58.781571682708737</c:v>
                </c:pt>
                <c:pt idx="288">
                  <c:v>57.817180004742077</c:v>
                </c:pt>
                <c:pt idx="289">
                  <c:v>56.460368375981538</c:v>
                </c:pt>
                <c:pt idx="290">
                  <c:v>57.656913794219307</c:v>
                </c:pt>
                <c:pt idx="291">
                  <c:v>56.101185913817908</c:v>
                </c:pt>
                <c:pt idx="292">
                  <c:v>57.940721058473507</c:v>
                </c:pt>
                <c:pt idx="293">
                  <c:v>58.465125243622339</c:v>
                </c:pt>
                <c:pt idx="294">
                  <c:v>58.058147181533705</c:v>
                </c:pt>
                <c:pt idx="295">
                  <c:v>58.888317393922399</c:v>
                </c:pt>
                <c:pt idx="296">
                  <c:v>59.127362765447316</c:v>
                </c:pt>
                <c:pt idx="297">
                  <c:v>58.371144367396823</c:v>
                </c:pt>
                <c:pt idx="298">
                  <c:v>57.44651498173485</c:v>
                </c:pt>
                <c:pt idx="299">
                  <c:v>57.373746000352696</c:v>
                </c:pt>
                <c:pt idx="300">
                  <c:v>56.767882822856741</c:v>
                </c:pt>
                <c:pt idx="301">
                  <c:v>57.198524363077226</c:v>
                </c:pt>
                <c:pt idx="302">
                  <c:v>56.849992253605308</c:v>
                </c:pt>
                <c:pt idx="303">
                  <c:v>57.383400080455992</c:v>
                </c:pt>
                <c:pt idx="304">
                  <c:v>61.363978686007606</c:v>
                </c:pt>
                <c:pt idx="305">
                  <c:v>61.782049528241338</c:v>
                </c:pt>
                <c:pt idx="306">
                  <c:v>64.254387624398717</c:v>
                </c:pt>
                <c:pt idx="307">
                  <c:v>66.259999112508552</c:v>
                </c:pt>
                <c:pt idx="308">
                  <c:v>67.76446464952042</c:v>
                </c:pt>
                <c:pt idx="309">
                  <c:v>67.505577103578844</c:v>
                </c:pt>
                <c:pt idx="310">
                  <c:v>64.868744981536864</c:v>
                </c:pt>
                <c:pt idx="311">
                  <c:v>63.531180510116968</c:v>
                </c:pt>
                <c:pt idx="312">
                  <c:v>63.475010425812435</c:v>
                </c:pt>
                <c:pt idx="313">
                  <c:v>63.731031539688914</c:v>
                </c:pt>
                <c:pt idx="314">
                  <c:v>64.852418997023378</c:v>
                </c:pt>
                <c:pt idx="315">
                  <c:v>66.369104522867062</c:v>
                </c:pt>
                <c:pt idx="316">
                  <c:v>67.051234529934916</c:v>
                </c:pt>
                <c:pt idx="317">
                  <c:v>66.374100190379934</c:v>
                </c:pt>
                <c:pt idx="318">
                  <c:v>65.562515720137085</c:v>
                </c:pt>
                <c:pt idx="319">
                  <c:v>64.484458163889215</c:v>
                </c:pt>
                <c:pt idx="320">
                  <c:v>61.791351988870737</c:v>
                </c:pt>
                <c:pt idx="321">
                  <c:v>60.870641333768646</c:v>
                </c:pt>
                <c:pt idx="322">
                  <c:v>61.057166173455379</c:v>
                </c:pt>
                <c:pt idx="323">
                  <c:v>59.952253588221367</c:v>
                </c:pt>
                <c:pt idx="324">
                  <c:v>61.989618824749705</c:v>
                </c:pt>
                <c:pt idx="325">
                  <c:v>62.199799365832746</c:v>
                </c:pt>
                <c:pt idx="326">
                  <c:v>62.185781886275286</c:v>
                </c:pt>
                <c:pt idx="327">
                  <c:v>63.479646161532301</c:v>
                </c:pt>
                <c:pt idx="328">
                  <c:v>63.734695845975715</c:v>
                </c:pt>
                <c:pt idx="329">
                  <c:v>62.853717084280795</c:v>
                </c:pt>
                <c:pt idx="330">
                  <c:v>62.82089029187749</c:v>
                </c:pt>
                <c:pt idx="331">
                  <c:v>64.145724330412548</c:v>
                </c:pt>
                <c:pt idx="332">
                  <c:v>64.002374524159976</c:v>
                </c:pt>
                <c:pt idx="333">
                  <c:v>61.206423726986756</c:v>
                </c:pt>
                <c:pt idx="334">
                  <c:v>63.166255514972597</c:v>
                </c:pt>
                <c:pt idx="335">
                  <c:v>63.963498554233396</c:v>
                </c:pt>
                <c:pt idx="336">
                  <c:v>61.957383315092422</c:v>
                </c:pt>
                <c:pt idx="337">
                  <c:v>65.55597765443305</c:v>
                </c:pt>
                <c:pt idx="338">
                  <c:v>65.99967257673778</c:v>
                </c:pt>
                <c:pt idx="339">
                  <c:v>66.54752284184687</c:v>
                </c:pt>
                <c:pt idx="340">
                  <c:v>68.725585718492496</c:v>
                </c:pt>
                <c:pt idx="341">
                  <c:v>70.731367991193849</c:v>
                </c:pt>
                <c:pt idx="342">
                  <c:v>74.185008358640275</c:v>
                </c:pt>
                <c:pt idx="343">
                  <c:v>76.613619386801489</c:v>
                </c:pt>
                <c:pt idx="344">
                  <c:v>77.395657519759922</c:v>
                </c:pt>
                <c:pt idx="345">
                  <c:v>77.811236800223952</c:v>
                </c:pt>
                <c:pt idx="346">
                  <c:v>77.512031208827992</c:v>
                </c:pt>
                <c:pt idx="347">
                  <c:v>74.026598712113355</c:v>
                </c:pt>
                <c:pt idx="348">
                  <c:v>72.752535387762194</c:v>
                </c:pt>
                <c:pt idx="349">
                  <c:v>72.7782813151195</c:v>
                </c:pt>
                <c:pt idx="350">
                  <c:v>73.262444648931691</c:v>
                </c:pt>
                <c:pt idx="351">
                  <c:v>73.894449260818064</c:v>
                </c:pt>
                <c:pt idx="352">
                  <c:v>74.113148726065631</c:v>
                </c:pt>
                <c:pt idx="353">
                  <c:v>74.007068521825332</c:v>
                </c:pt>
                <c:pt idx="354">
                  <c:v>73.325966850828735</c:v>
                </c:pt>
                <c:pt idx="355">
                  <c:v>73.06628447443255</c:v>
                </c:pt>
                <c:pt idx="356">
                  <c:v>72.94717956178782</c:v>
                </c:pt>
                <c:pt idx="357">
                  <c:v>71.881314245828122</c:v>
                </c:pt>
                <c:pt idx="358">
                  <c:v>69.766865485742343</c:v>
                </c:pt>
                <c:pt idx="359">
                  <c:v>68.26018823461483</c:v>
                </c:pt>
                <c:pt idx="360">
                  <c:v>66.772452793364096</c:v>
                </c:pt>
                <c:pt idx="361">
                  <c:v>66.61886524343727</c:v>
                </c:pt>
                <c:pt idx="362">
                  <c:v>68.351110752498158</c:v>
                </c:pt>
                <c:pt idx="363">
                  <c:v>70.114477800277626</c:v>
                </c:pt>
                <c:pt idx="364">
                  <c:v>71.890947275779538</c:v>
                </c:pt>
                <c:pt idx="365">
                  <c:v>72.475522912596119</c:v>
                </c:pt>
                <c:pt idx="366">
                  <c:v>72.382880976430855</c:v>
                </c:pt>
                <c:pt idx="367">
                  <c:v>72.357537355808063</c:v>
                </c:pt>
                <c:pt idx="368">
                  <c:v>72.458507301738805</c:v>
                </c:pt>
                <c:pt idx="369">
                  <c:v>69.55000921081033</c:v>
                </c:pt>
                <c:pt idx="370">
                  <c:v>70.222013582181106</c:v>
                </c:pt>
                <c:pt idx="371">
                  <c:v>69.085530264937205</c:v>
                </c:pt>
                <c:pt idx="372">
                  <c:v>69.717996713862902</c:v>
                </c:pt>
                <c:pt idx="373">
                  <c:v>67.046573968982074</c:v>
                </c:pt>
                <c:pt idx="374">
                  <c:v>68.532989149982612</c:v>
                </c:pt>
                <c:pt idx="375">
                  <c:v>69.799264963185394</c:v>
                </c:pt>
                <c:pt idx="376">
                  <c:v>70.424366890479902</c:v>
                </c:pt>
                <c:pt idx="377">
                  <c:v>71.732431136182953</c:v>
                </c:pt>
                <c:pt idx="378">
                  <c:v>72.396183296174854</c:v>
                </c:pt>
                <c:pt idx="379">
                  <c:v>72.018411815071715</c:v>
                </c:pt>
                <c:pt idx="380">
                  <c:v>72.992323608139145</c:v>
                </c:pt>
                <c:pt idx="381">
                  <c:v>73.783059831189121</c:v>
                </c:pt>
                <c:pt idx="382">
                  <c:v>73.78416701320721</c:v>
                </c:pt>
                <c:pt idx="383">
                  <c:v>73.508071006251058</c:v>
                </c:pt>
                <c:pt idx="384">
                  <c:v>73.69427506206425</c:v>
                </c:pt>
                <c:pt idx="385">
                  <c:v>73.892744803571134</c:v>
                </c:pt>
                <c:pt idx="386">
                  <c:v>74.303789688338853</c:v>
                </c:pt>
                <c:pt idx="387">
                  <c:v>74.584848031006487</c:v>
                </c:pt>
                <c:pt idx="388">
                  <c:v>74.356181895127847</c:v>
                </c:pt>
                <c:pt idx="389">
                  <c:v>74.659810730642064</c:v>
                </c:pt>
                <c:pt idx="390">
                  <c:v>74.38378185997118</c:v>
                </c:pt>
                <c:pt idx="391">
                  <c:v>74.849401754508875</c:v>
                </c:pt>
                <c:pt idx="392">
                  <c:v>75.274594175732858</c:v>
                </c:pt>
                <c:pt idx="393">
                  <c:v>74.879577384185268</c:v>
                </c:pt>
                <c:pt idx="394">
                  <c:v>73.627130713007972</c:v>
                </c:pt>
                <c:pt idx="395">
                  <c:v>73.640634332862902</c:v>
                </c:pt>
                <c:pt idx="396">
                  <c:v>73.941376990734256</c:v>
                </c:pt>
                <c:pt idx="397">
                  <c:v>73.996291806202294</c:v>
                </c:pt>
                <c:pt idx="398">
                  <c:v>74.198620675163937</c:v>
                </c:pt>
                <c:pt idx="399">
                  <c:v>74.073486046333983</c:v>
                </c:pt>
                <c:pt idx="400">
                  <c:v>75.330398812319061</c:v>
                </c:pt>
                <c:pt idx="401">
                  <c:v>74.633447771362896</c:v>
                </c:pt>
                <c:pt idx="402">
                  <c:v>73.660829313811263</c:v>
                </c:pt>
                <c:pt idx="403">
                  <c:v>73.318492189305431</c:v>
                </c:pt>
                <c:pt idx="404">
                  <c:v>71.818269405719519</c:v>
                </c:pt>
                <c:pt idx="405">
                  <c:v>71.163059699918065</c:v>
                </c:pt>
                <c:pt idx="406">
                  <c:v>70.499229734888374</c:v>
                </c:pt>
                <c:pt idx="407">
                  <c:v>69.338745615382919</c:v>
                </c:pt>
                <c:pt idx="408">
                  <c:v>69.266441124042188</c:v>
                </c:pt>
                <c:pt idx="409">
                  <c:v>69.134154385403917</c:v>
                </c:pt>
                <c:pt idx="410">
                  <c:v>70.245677719777518</c:v>
                </c:pt>
                <c:pt idx="411">
                  <c:v>71.206566860709216</c:v>
                </c:pt>
                <c:pt idx="412">
                  <c:v>72.963787967966411</c:v>
                </c:pt>
                <c:pt idx="413">
                  <c:v>72.017318941781426</c:v>
                </c:pt>
                <c:pt idx="414">
                  <c:v>70.381865878119015</c:v>
                </c:pt>
                <c:pt idx="415">
                  <c:v>68.781344496986321</c:v>
                </c:pt>
                <c:pt idx="416">
                  <c:v>67.798417112850515</c:v>
                </c:pt>
                <c:pt idx="417">
                  <c:v>60.524107103421528</c:v>
                </c:pt>
                <c:pt idx="418">
                  <c:v>58.791399727512108</c:v>
                </c:pt>
                <c:pt idx="419">
                  <c:v>57.842942652417463</c:v>
                </c:pt>
                <c:pt idx="420">
                  <c:v>57.900621585028141</c:v>
                </c:pt>
                <c:pt idx="421">
                  <c:v>58.174796486814849</c:v>
                </c:pt>
                <c:pt idx="422">
                  <c:v>56.521042919024794</c:v>
                </c:pt>
                <c:pt idx="423">
                  <c:v>57.4630023039675</c:v>
                </c:pt>
                <c:pt idx="424">
                  <c:v>59.614619063477051</c:v>
                </c:pt>
                <c:pt idx="425">
                  <c:v>59.752256710491608</c:v>
                </c:pt>
                <c:pt idx="426">
                  <c:v>59.912418357663228</c:v>
                </c:pt>
                <c:pt idx="427">
                  <c:v>59.333906102019817</c:v>
                </c:pt>
                <c:pt idx="428">
                  <c:v>59.425260945417087</c:v>
                </c:pt>
                <c:pt idx="429">
                  <c:v>57.971150331287333</c:v>
                </c:pt>
                <c:pt idx="430">
                  <c:v>58.878668382002822</c:v>
                </c:pt>
                <c:pt idx="431">
                  <c:v>59.22917827404094</c:v>
                </c:pt>
                <c:pt idx="432">
                  <c:v>58.668249283467333</c:v>
                </c:pt>
                <c:pt idx="433">
                  <c:v>57.769155200886637</c:v>
                </c:pt>
                <c:pt idx="434">
                  <c:v>55.88214164154639</c:v>
                </c:pt>
                <c:pt idx="435">
                  <c:v>58.845201758400535</c:v>
                </c:pt>
                <c:pt idx="436">
                  <c:v>60.919925633875636</c:v>
                </c:pt>
                <c:pt idx="437">
                  <c:v>61.028795134918418</c:v>
                </c:pt>
                <c:pt idx="438">
                  <c:v>60.006964083222393</c:v>
                </c:pt>
                <c:pt idx="439">
                  <c:v>60.30608786498609</c:v>
                </c:pt>
                <c:pt idx="440">
                  <c:v>60.242355584068598</c:v>
                </c:pt>
                <c:pt idx="441">
                  <c:v>58.906465519653395</c:v>
                </c:pt>
                <c:pt idx="442">
                  <c:v>59.174785456583351</c:v>
                </c:pt>
                <c:pt idx="443">
                  <c:v>55.507224386527483</c:v>
                </c:pt>
                <c:pt idx="444">
                  <c:v>53.717550998641983</c:v>
                </c:pt>
                <c:pt idx="445">
                  <c:v>52.165110815130063</c:v>
                </c:pt>
                <c:pt idx="446">
                  <c:v>52.469728794864878</c:v>
                </c:pt>
                <c:pt idx="447">
                  <c:v>53.535275874304439</c:v>
                </c:pt>
                <c:pt idx="448">
                  <c:v>53.738828609691438</c:v>
                </c:pt>
                <c:pt idx="449">
                  <c:v>51.90497877562656</c:v>
                </c:pt>
                <c:pt idx="450">
                  <c:v>49.557485234309127</c:v>
                </c:pt>
                <c:pt idx="451">
                  <c:v>44.661569369968348</c:v>
                </c:pt>
                <c:pt idx="452">
                  <c:v>37.036223769057919</c:v>
                </c:pt>
                <c:pt idx="453">
                  <c:v>31.628024481037507</c:v>
                </c:pt>
                <c:pt idx="454">
                  <c:v>25.016877509037087</c:v>
                </c:pt>
                <c:pt idx="455">
                  <c:v>17.754720757207338</c:v>
                </c:pt>
                <c:pt idx="456">
                  <c:v>18.711660943051026</c:v>
                </c:pt>
                <c:pt idx="457">
                  <c:v>13.263360146828981</c:v>
                </c:pt>
                <c:pt idx="458">
                  <c:v>16.304139363898468</c:v>
                </c:pt>
                <c:pt idx="459">
                  <c:v>22.785409446903092</c:v>
                </c:pt>
                <c:pt idx="460">
                  <c:v>22.70652707079304</c:v>
                </c:pt>
                <c:pt idx="461">
                  <c:v>20.431775102774289</c:v>
                </c:pt>
                <c:pt idx="462">
                  <c:v>18.827136509102726</c:v>
                </c:pt>
                <c:pt idx="463">
                  <c:v>22.581579933138734</c:v>
                </c:pt>
                <c:pt idx="464">
                  <c:v>24.340599060946744</c:v>
                </c:pt>
                <c:pt idx="465">
                  <c:v>23.942729926730028</c:v>
                </c:pt>
                <c:pt idx="466">
                  <c:v>26.328273386776498</c:v>
                </c:pt>
                <c:pt idx="467">
                  <c:v>27.466944151513331</c:v>
                </c:pt>
                <c:pt idx="468">
                  <c:v>37.494693948616984</c:v>
                </c:pt>
                <c:pt idx="469">
                  <c:v>35.157621446391531</c:v>
                </c:pt>
                <c:pt idx="470">
                  <c:v>37.687794329350098</c:v>
                </c:pt>
                <c:pt idx="471">
                  <c:v>43.055494446784039</c:v>
                </c:pt>
                <c:pt idx="472">
                  <c:v>45.284995676624106</c:v>
                </c:pt>
                <c:pt idx="473">
                  <c:v>44.035176334978175</c:v>
                </c:pt>
                <c:pt idx="474">
                  <c:v>42.389247860897804</c:v>
                </c:pt>
                <c:pt idx="475">
                  <c:v>43.440595613253151</c:v>
                </c:pt>
                <c:pt idx="476">
                  <c:v>45.878754607481767</c:v>
                </c:pt>
                <c:pt idx="477">
                  <c:v>43.392757898336967</c:v>
                </c:pt>
                <c:pt idx="478">
                  <c:v>41.247891953438575</c:v>
                </c:pt>
                <c:pt idx="479">
                  <c:v>38.586603078257099</c:v>
                </c:pt>
                <c:pt idx="480">
                  <c:v>35.121747785770417</c:v>
                </c:pt>
                <c:pt idx="481">
                  <c:v>34.402311835355334</c:v>
                </c:pt>
                <c:pt idx="482">
                  <c:v>37.614117811092839</c:v>
                </c:pt>
                <c:pt idx="483">
                  <c:v>42.101472273566273</c:v>
                </c:pt>
                <c:pt idx="484">
                  <c:v>45.414027102337968</c:v>
                </c:pt>
                <c:pt idx="485">
                  <c:v>46.406644093526793</c:v>
                </c:pt>
                <c:pt idx="486">
                  <c:v>45.973936775755199</c:v>
                </c:pt>
                <c:pt idx="487">
                  <c:v>45.661961010594275</c:v>
                </c:pt>
                <c:pt idx="488">
                  <c:v>45.409220000481632</c:v>
                </c:pt>
                <c:pt idx="489">
                  <c:v>42.100135440864243</c:v>
                </c:pt>
                <c:pt idx="490">
                  <c:v>34.455605659754831</c:v>
                </c:pt>
                <c:pt idx="491">
                  <c:v>29.760424794760695</c:v>
                </c:pt>
                <c:pt idx="492">
                  <c:v>30.596020557838514</c:v>
                </c:pt>
                <c:pt idx="493">
                  <c:v>28.846266740239578</c:v>
                </c:pt>
                <c:pt idx="494">
                  <c:v>31.860014067614919</c:v>
                </c:pt>
                <c:pt idx="495">
                  <c:v>34.10271837225838</c:v>
                </c:pt>
                <c:pt idx="496">
                  <c:v>35.15785103291158</c:v>
                </c:pt>
                <c:pt idx="497">
                  <c:v>33.396022716722683</c:v>
                </c:pt>
                <c:pt idx="498">
                  <c:v>29.196960675599644</c:v>
                </c:pt>
                <c:pt idx="499">
                  <c:v>31.705273400545991</c:v>
                </c:pt>
                <c:pt idx="500">
                  <c:v>30.526796795362305</c:v>
                </c:pt>
                <c:pt idx="501">
                  <c:v>25.410635875752156</c:v>
                </c:pt>
                <c:pt idx="502">
                  <c:v>30.759688174013561</c:v>
                </c:pt>
                <c:pt idx="503">
                  <c:v>29.500977555119896</c:v>
                </c:pt>
                <c:pt idx="504">
                  <c:v>31.475499856666765</c:v>
                </c:pt>
                <c:pt idx="505">
                  <c:v>27.43453376066612</c:v>
                </c:pt>
                <c:pt idx="506">
                  <c:v>27.615535706185664</c:v>
                </c:pt>
                <c:pt idx="507">
                  <c:v>30.462247943952953</c:v>
                </c:pt>
                <c:pt idx="508">
                  <c:v>33.249650970681657</c:v>
                </c:pt>
                <c:pt idx="509">
                  <c:v>31.411409668620511</c:v>
                </c:pt>
                <c:pt idx="510">
                  <c:v>34.763535581245719</c:v>
                </c:pt>
                <c:pt idx="511">
                  <c:v>34.712904126279305</c:v>
                </c:pt>
                <c:pt idx="512">
                  <c:v>34.347424068825504</c:v>
                </c:pt>
                <c:pt idx="513">
                  <c:v>33.47386370505329</c:v>
                </c:pt>
                <c:pt idx="514">
                  <c:v>32.559351045620303</c:v>
                </c:pt>
                <c:pt idx="515">
                  <c:v>29.615402234546629</c:v>
                </c:pt>
                <c:pt idx="516">
                  <c:v>33.351511986156211</c:v>
                </c:pt>
                <c:pt idx="517">
                  <c:v>34.912831030946492</c:v>
                </c:pt>
                <c:pt idx="518">
                  <c:v>35.329738268000256</c:v>
                </c:pt>
                <c:pt idx="519">
                  <c:v>37.889687089699663</c:v>
                </c:pt>
                <c:pt idx="520">
                  <c:v>41.50205248818304</c:v>
                </c:pt>
                <c:pt idx="521">
                  <c:v>37.045481007318372</c:v>
                </c:pt>
                <c:pt idx="522">
                  <c:v>35.008319156056132</c:v>
                </c:pt>
                <c:pt idx="523">
                  <c:v>32.172958143284646</c:v>
                </c:pt>
                <c:pt idx="524">
                  <c:v>28.181131532541201</c:v>
                </c:pt>
                <c:pt idx="525">
                  <c:v>25.842549961195342</c:v>
                </c:pt>
                <c:pt idx="526">
                  <c:v>26.356116561575686</c:v>
                </c:pt>
                <c:pt idx="527">
                  <c:v>29.669386821880938</c:v>
                </c:pt>
                <c:pt idx="528">
                  <c:v>36.61184675109812</c:v>
                </c:pt>
                <c:pt idx="529">
                  <c:v>38.13628568323891</c:v>
                </c:pt>
                <c:pt idx="530">
                  <c:v>43.258188873806709</c:v>
                </c:pt>
                <c:pt idx="531">
                  <c:v>50.538074071947342</c:v>
                </c:pt>
                <c:pt idx="532">
                  <c:v>53.047263628608732</c:v>
                </c:pt>
                <c:pt idx="533">
                  <c:v>52.28186870877623</c:v>
                </c:pt>
                <c:pt idx="534">
                  <c:v>47.353774726266913</c:v>
                </c:pt>
                <c:pt idx="535">
                  <c:v>47.237973879144185</c:v>
                </c:pt>
                <c:pt idx="536">
                  <c:v>44.12807531642683</c:v>
                </c:pt>
                <c:pt idx="537">
                  <c:v>45.039974549308013</c:v>
                </c:pt>
                <c:pt idx="538">
                  <c:v>40.061242951710327</c:v>
                </c:pt>
                <c:pt idx="539">
                  <c:v>42.696757028433176</c:v>
                </c:pt>
                <c:pt idx="540">
                  <c:v>40.325652029695227</c:v>
                </c:pt>
                <c:pt idx="541">
                  <c:v>38.586789352451859</c:v>
                </c:pt>
                <c:pt idx="542">
                  <c:v>38.003230574844565</c:v>
                </c:pt>
                <c:pt idx="543">
                  <c:v>42.419859933867869</c:v>
                </c:pt>
                <c:pt idx="544">
                  <c:v>45.708336609742496</c:v>
                </c:pt>
                <c:pt idx="545">
                  <c:v>46.977473989916881</c:v>
                </c:pt>
                <c:pt idx="546">
                  <c:v>48.407281364909856</c:v>
                </c:pt>
                <c:pt idx="547">
                  <c:v>46.637426505735618</c:v>
                </c:pt>
                <c:pt idx="548">
                  <c:v>48.09263472157506</c:v>
                </c:pt>
                <c:pt idx="549">
                  <c:v>50.073914346564806</c:v>
                </c:pt>
                <c:pt idx="550">
                  <c:v>48.905203122091827</c:v>
                </c:pt>
                <c:pt idx="551">
                  <c:v>50.187853923471039</c:v>
                </c:pt>
                <c:pt idx="552">
                  <c:v>54.075418031312317</c:v>
                </c:pt>
                <c:pt idx="553">
                  <c:v>54.853458525227808</c:v>
                </c:pt>
                <c:pt idx="554">
                  <c:v>58.823984352765237</c:v>
                </c:pt>
                <c:pt idx="555">
                  <c:v>60.215918100089041</c:v>
                </c:pt>
                <c:pt idx="556">
                  <c:v>62.633407320432703</c:v>
                </c:pt>
                <c:pt idx="557">
                  <c:v>64.164290519415431</c:v>
                </c:pt>
                <c:pt idx="558">
                  <c:v>65.315086597143221</c:v>
                </c:pt>
                <c:pt idx="559">
                  <c:v>66.566066556010043</c:v>
                </c:pt>
                <c:pt idx="560">
                  <c:v>67.0026947504536</c:v>
                </c:pt>
                <c:pt idx="561">
                  <c:v>65.76235525988578</c:v>
                </c:pt>
                <c:pt idx="562">
                  <c:v>66.578118893738733</c:v>
                </c:pt>
                <c:pt idx="563">
                  <c:v>67.528916265856523</c:v>
                </c:pt>
                <c:pt idx="564">
                  <c:v>68.628800939272921</c:v>
                </c:pt>
                <c:pt idx="565">
                  <c:v>67.318247185973703</c:v>
                </c:pt>
                <c:pt idx="566">
                  <c:v>69.682282162822688</c:v>
                </c:pt>
                <c:pt idx="567">
                  <c:v>71.220090596291271</c:v>
                </c:pt>
                <c:pt idx="568">
                  <c:v>72.425673304728406</c:v>
                </c:pt>
                <c:pt idx="569">
                  <c:v>72.400119450100817</c:v>
                </c:pt>
                <c:pt idx="570">
                  <c:v>71.900826446280988</c:v>
                </c:pt>
                <c:pt idx="571">
                  <c:v>71.810541944181026</c:v>
                </c:pt>
                <c:pt idx="572">
                  <c:v>69.459485612127438</c:v>
                </c:pt>
                <c:pt idx="573">
                  <c:v>65.127174568126748</c:v>
                </c:pt>
                <c:pt idx="574">
                  <c:v>57.655874259367245</c:v>
                </c:pt>
                <c:pt idx="575">
                  <c:v>55.172904764447289</c:v>
                </c:pt>
                <c:pt idx="576">
                  <c:v>54.060297646917732</c:v>
                </c:pt>
                <c:pt idx="577">
                  <c:v>51.108209533307665</c:v>
                </c:pt>
                <c:pt idx="578">
                  <c:v>52.232910679388354</c:v>
                </c:pt>
                <c:pt idx="579">
                  <c:v>56.720577410935775</c:v>
                </c:pt>
                <c:pt idx="580">
                  <c:v>59.741521937185389</c:v>
                </c:pt>
                <c:pt idx="581">
                  <c:v>60.686037893403849</c:v>
                </c:pt>
                <c:pt idx="582">
                  <c:v>60.48487193270072</c:v>
                </c:pt>
                <c:pt idx="583">
                  <c:v>59.888164574607856</c:v>
                </c:pt>
                <c:pt idx="584">
                  <c:v>57.285803287906752</c:v>
                </c:pt>
                <c:pt idx="585">
                  <c:v>55.866927859370357</c:v>
                </c:pt>
                <c:pt idx="586">
                  <c:v>52.17217359419746</c:v>
                </c:pt>
                <c:pt idx="587">
                  <c:v>48.856166528091826</c:v>
                </c:pt>
                <c:pt idx="588">
                  <c:v>47.712461814938251</c:v>
                </c:pt>
                <c:pt idx="589">
                  <c:v>42.946980848137834</c:v>
                </c:pt>
                <c:pt idx="590">
                  <c:v>43.809491234493706</c:v>
                </c:pt>
                <c:pt idx="591">
                  <c:v>47.161276878375375</c:v>
                </c:pt>
                <c:pt idx="592">
                  <c:v>48.893776311996817</c:v>
                </c:pt>
                <c:pt idx="593">
                  <c:v>48.343406372999262</c:v>
                </c:pt>
                <c:pt idx="594">
                  <c:v>45.335519625580439</c:v>
                </c:pt>
                <c:pt idx="595">
                  <c:v>42.776551410304833</c:v>
                </c:pt>
                <c:pt idx="596">
                  <c:v>41.969217942223189</c:v>
                </c:pt>
                <c:pt idx="597">
                  <c:v>39.226500282070319</c:v>
                </c:pt>
                <c:pt idx="598">
                  <c:v>31.374782358967998</c:v>
                </c:pt>
                <c:pt idx="599">
                  <c:v>25.483206409412464</c:v>
                </c:pt>
                <c:pt idx="600">
                  <c:v>25.375247568712947</c:v>
                </c:pt>
                <c:pt idx="601">
                  <c:v>21.10560594087319</c:v>
                </c:pt>
                <c:pt idx="602">
                  <c:v>21.814731757132037</c:v>
                </c:pt>
                <c:pt idx="603">
                  <c:v>24.19544509975622</c:v>
                </c:pt>
                <c:pt idx="604">
                  <c:v>25.270694797893285</c:v>
                </c:pt>
                <c:pt idx="605">
                  <c:v>24.713562474257664</c:v>
                </c:pt>
                <c:pt idx="606">
                  <c:v>23.844284522057784</c:v>
                </c:pt>
                <c:pt idx="607">
                  <c:v>24.068021669933149</c:v>
                </c:pt>
                <c:pt idx="608">
                  <c:v>23.730796419911098</c:v>
                </c:pt>
                <c:pt idx="609">
                  <c:v>21.548450022540933</c:v>
                </c:pt>
                <c:pt idx="610">
                  <c:v>21.310987176591183</c:v>
                </c:pt>
                <c:pt idx="611">
                  <c:v>20.491859957515484</c:v>
                </c:pt>
                <c:pt idx="612">
                  <c:v>23.852230537165102</c:v>
                </c:pt>
                <c:pt idx="613">
                  <c:v>23.476461763568604</c:v>
                </c:pt>
                <c:pt idx="614">
                  <c:v>24.862102473104866</c:v>
                </c:pt>
                <c:pt idx="615">
                  <c:v>28.611957655405938</c:v>
                </c:pt>
                <c:pt idx="616">
                  <c:v>30.485085048436744</c:v>
                </c:pt>
                <c:pt idx="617">
                  <c:v>27.548725546425668</c:v>
                </c:pt>
                <c:pt idx="618">
                  <c:v>22.541817856278453</c:v>
                </c:pt>
                <c:pt idx="619">
                  <c:v>25.132190874663937</c:v>
                </c:pt>
                <c:pt idx="620">
                  <c:v>29.634612496867813</c:v>
                </c:pt>
                <c:pt idx="621">
                  <c:v>28.932169828360752</c:v>
                </c:pt>
                <c:pt idx="622">
                  <c:v>28.838174149917613</c:v>
                </c:pt>
                <c:pt idx="623">
                  <c:v>29.03118741926971</c:v>
                </c:pt>
                <c:pt idx="624">
                  <c:v>31.057983984247702</c:v>
                </c:pt>
                <c:pt idx="625">
                  <c:v>33.563557645448448</c:v>
                </c:pt>
                <c:pt idx="626">
                  <c:v>37.135006057154428</c:v>
                </c:pt>
                <c:pt idx="627">
                  <c:v>41.454153567311955</c:v>
                </c:pt>
                <c:pt idx="628">
                  <c:v>44.986394248548287</c:v>
                </c:pt>
                <c:pt idx="629">
                  <c:v>57.75938759345518</c:v>
                </c:pt>
                <c:pt idx="630">
                  <c:v>57.768828485766655</c:v>
                </c:pt>
                <c:pt idx="631">
                  <c:v>53.951832251661337</c:v>
                </c:pt>
                <c:pt idx="632">
                  <c:v>50.151829678500057</c:v>
                </c:pt>
                <c:pt idx="633">
                  <c:v>49.12083627781125</c:v>
                </c:pt>
                <c:pt idx="634">
                  <c:v>50.697968708241746</c:v>
                </c:pt>
                <c:pt idx="635">
                  <c:v>52.476644374176388</c:v>
                </c:pt>
                <c:pt idx="636">
                  <c:v>52.477544059475036</c:v>
                </c:pt>
                <c:pt idx="637">
                  <c:v>51.385583957408301</c:v>
                </c:pt>
                <c:pt idx="638">
                  <c:v>52.496775672695179</c:v>
                </c:pt>
                <c:pt idx="639">
                  <c:v>55.772347544899063</c:v>
                </c:pt>
                <c:pt idx="640">
                  <c:v>58.914316615954597</c:v>
                </c:pt>
                <c:pt idx="641">
                  <c:v>60.182740075532024</c:v>
                </c:pt>
                <c:pt idx="642">
                  <c:v>59.196039583942856</c:v>
                </c:pt>
                <c:pt idx="643">
                  <c:v>57.256072962105051</c:v>
                </c:pt>
                <c:pt idx="644">
                  <c:v>54.163409386969278</c:v>
                </c:pt>
                <c:pt idx="645">
                  <c:v>47.313458339106994</c:v>
                </c:pt>
                <c:pt idx="646">
                  <c:v>41.854805360624567</c:v>
                </c:pt>
                <c:pt idx="647">
                  <c:v>37.919195276727244</c:v>
                </c:pt>
                <c:pt idx="648">
                  <c:v>34.791230342394762</c:v>
                </c:pt>
                <c:pt idx="649">
                  <c:v>30.620579945988339</c:v>
                </c:pt>
                <c:pt idx="650">
                  <c:v>29.010362306701353</c:v>
                </c:pt>
                <c:pt idx="651">
                  <c:v>33.484023859228216</c:v>
                </c:pt>
                <c:pt idx="652">
                  <c:v>37.428897561191981</c:v>
                </c:pt>
                <c:pt idx="653">
                  <c:v>37.06035122640202</c:v>
                </c:pt>
                <c:pt idx="654">
                  <c:v>35.952925776705314</c:v>
                </c:pt>
                <c:pt idx="655">
                  <c:v>35.025692203450568</c:v>
                </c:pt>
                <c:pt idx="656">
                  <c:v>26.136811689647129</c:v>
                </c:pt>
                <c:pt idx="657">
                  <c:v>21.186626814537185</c:v>
                </c:pt>
                <c:pt idx="658">
                  <c:v>21.110854389829019</c:v>
                </c:pt>
                <c:pt idx="659">
                  <c:v>21.141716245475983</c:v>
                </c:pt>
                <c:pt idx="660">
                  <c:v>22.268049279229523</c:v>
                </c:pt>
                <c:pt idx="661">
                  <c:v>18.770467337510869</c:v>
                </c:pt>
                <c:pt idx="662">
                  <c:v>17.652495137479981</c:v>
                </c:pt>
                <c:pt idx="663">
                  <c:v>21.760879009823409</c:v>
                </c:pt>
                <c:pt idx="664">
                  <c:v>26.580641793608905</c:v>
                </c:pt>
                <c:pt idx="665">
                  <c:v>27.688681974917134</c:v>
                </c:pt>
                <c:pt idx="666">
                  <c:v>27.278344925902935</c:v>
                </c:pt>
                <c:pt idx="667">
                  <c:v>25.676035257964873</c:v>
                </c:pt>
                <c:pt idx="668">
                  <c:v>21.777428494632318</c:v>
                </c:pt>
                <c:pt idx="669">
                  <c:v>17.720209648088524</c:v>
                </c:pt>
                <c:pt idx="670">
                  <c:v>14.423901488212687</c:v>
                </c:pt>
                <c:pt idx="671">
                  <c:v>12.623897135961203</c:v>
                </c:pt>
                <c:pt idx="672">
                  <c:v>10.879199071043319</c:v>
                </c:pt>
                <c:pt idx="673">
                  <c:v>12.947567962310218</c:v>
                </c:pt>
                <c:pt idx="674">
                  <c:v>13.955676253995509</c:v>
                </c:pt>
                <c:pt idx="675">
                  <c:v>13.022162579825034</c:v>
                </c:pt>
                <c:pt idx="676">
                  <c:v>15.174503562107665</c:v>
                </c:pt>
                <c:pt idx="677">
                  <c:v>19.000643566650123</c:v>
                </c:pt>
                <c:pt idx="678">
                  <c:v>20.752898863331225</c:v>
                </c:pt>
                <c:pt idx="679">
                  <c:v>21.921424005091716</c:v>
                </c:pt>
                <c:pt idx="680">
                  <c:v>24.295066623386283</c:v>
                </c:pt>
                <c:pt idx="681">
                  <c:v>21.846424609632301</c:v>
                </c:pt>
                <c:pt idx="682">
                  <c:v>21.452933650937815</c:v>
                </c:pt>
                <c:pt idx="683">
                  <c:v>22.86719443507582</c:v>
                </c:pt>
                <c:pt idx="684">
                  <c:v>24.365757761264558</c:v>
                </c:pt>
                <c:pt idx="685">
                  <c:v>24.45114709286398</c:v>
                </c:pt>
                <c:pt idx="686">
                  <c:v>25.124304852694532</c:v>
                </c:pt>
                <c:pt idx="687">
                  <c:v>28.56430366782805</c:v>
                </c:pt>
                <c:pt idx="688">
                  <c:v>29.562127457750758</c:v>
                </c:pt>
                <c:pt idx="689">
                  <c:v>30.18466282231612</c:v>
                </c:pt>
                <c:pt idx="690">
                  <c:v>29.658119007334747</c:v>
                </c:pt>
                <c:pt idx="691">
                  <c:v>29.04699336736245</c:v>
                </c:pt>
                <c:pt idx="692">
                  <c:v>26.406907509782691</c:v>
                </c:pt>
                <c:pt idx="693">
                  <c:v>23.876944629870252</c:v>
                </c:pt>
                <c:pt idx="694">
                  <c:v>21.781540124350244</c:v>
                </c:pt>
                <c:pt idx="695">
                  <c:v>21.300276027496061</c:v>
                </c:pt>
                <c:pt idx="696">
                  <c:v>22.834469417708895</c:v>
                </c:pt>
                <c:pt idx="697">
                  <c:v>23.060709521116628</c:v>
                </c:pt>
                <c:pt idx="698">
                  <c:v>24.78173094857593</c:v>
                </c:pt>
                <c:pt idx="699">
                  <c:v>27.717066216379635</c:v>
                </c:pt>
                <c:pt idx="700">
                  <c:v>30.731114948771303</c:v>
                </c:pt>
                <c:pt idx="701">
                  <c:v>33.864960331630385</c:v>
                </c:pt>
                <c:pt idx="702">
                  <c:v>36.836714693961547</c:v>
                </c:pt>
                <c:pt idx="703">
                  <c:v>37.228359503103718</c:v>
                </c:pt>
                <c:pt idx="704">
                  <c:v>37.406723224531447</c:v>
                </c:pt>
                <c:pt idx="705">
                  <c:v>37.850168910237535</c:v>
                </c:pt>
                <c:pt idx="706">
                  <c:v>38.548336654963101</c:v>
                </c:pt>
                <c:pt idx="707">
                  <c:v>38.953617401197633</c:v>
                </c:pt>
                <c:pt idx="708">
                  <c:v>39.460089833725007</c:v>
                </c:pt>
                <c:pt idx="709">
                  <c:v>39.83373571982824</c:v>
                </c:pt>
                <c:pt idx="710">
                  <c:v>40.026938287271342</c:v>
                </c:pt>
                <c:pt idx="711">
                  <c:v>41.37558663643533</c:v>
                </c:pt>
                <c:pt idx="712">
                  <c:v>42.612661191981914</c:v>
                </c:pt>
                <c:pt idx="713">
                  <c:v>43.403428886587733</c:v>
                </c:pt>
                <c:pt idx="714">
                  <c:v>44.155085574700671</c:v>
                </c:pt>
                <c:pt idx="715">
                  <c:v>44.496175209129206</c:v>
                </c:pt>
                <c:pt idx="716">
                  <c:v>45.198474089026973</c:v>
                </c:pt>
                <c:pt idx="717">
                  <c:v>42.871121460082826</c:v>
                </c:pt>
                <c:pt idx="718">
                  <c:v>42.910178322416186</c:v>
                </c:pt>
                <c:pt idx="719">
                  <c:v>43.871757354903423</c:v>
                </c:pt>
                <c:pt idx="720">
                  <c:v>44.356175086984891</c:v>
                </c:pt>
                <c:pt idx="721">
                  <c:v>44.087452756216074</c:v>
                </c:pt>
                <c:pt idx="722">
                  <c:v>44.698108042200559</c:v>
                </c:pt>
                <c:pt idx="723">
                  <c:v>45.863809330113497</c:v>
                </c:pt>
                <c:pt idx="724">
                  <c:v>47.164938709563934</c:v>
                </c:pt>
                <c:pt idx="725">
                  <c:v>48.455317214391961</c:v>
                </c:pt>
                <c:pt idx="726">
                  <c:v>49.607436312160878</c:v>
                </c:pt>
                <c:pt idx="727">
                  <c:v>50.711922573778985</c:v>
                </c:pt>
                <c:pt idx="728">
                  <c:v>50.598832710898613</c:v>
                </c:pt>
                <c:pt idx="729">
                  <c:v>49.71383958997562</c:v>
                </c:pt>
                <c:pt idx="730">
                  <c:v>49.261255272416435</c:v>
                </c:pt>
                <c:pt idx="731">
                  <c:v>49.622887723540451</c:v>
                </c:pt>
                <c:pt idx="732">
                  <c:v>49.830214716328847</c:v>
                </c:pt>
                <c:pt idx="733">
                  <c:v>48.249173430374256</c:v>
                </c:pt>
                <c:pt idx="734">
                  <c:v>48.801525191971798</c:v>
                </c:pt>
                <c:pt idx="735">
                  <c:v>49.505435533893575</c:v>
                </c:pt>
                <c:pt idx="736">
                  <c:v>51.24084575269638</c:v>
                </c:pt>
                <c:pt idx="737">
                  <c:v>53.582714882067762</c:v>
                </c:pt>
                <c:pt idx="738">
                  <c:v>54.374267210818601</c:v>
                </c:pt>
                <c:pt idx="739">
                  <c:v>54.759974168281175</c:v>
                </c:pt>
                <c:pt idx="740">
                  <c:v>53.560493694447167</c:v>
                </c:pt>
                <c:pt idx="741">
                  <c:v>47.274926151104154</c:v>
                </c:pt>
                <c:pt idx="742">
                  <c:v>44.660191482943439</c:v>
                </c:pt>
                <c:pt idx="743">
                  <c:v>43.151968337230528</c:v>
                </c:pt>
                <c:pt idx="744">
                  <c:v>43.047673997096069</c:v>
                </c:pt>
                <c:pt idx="745">
                  <c:v>42.735554697025556</c:v>
                </c:pt>
                <c:pt idx="746">
                  <c:v>43.931018785348726</c:v>
                </c:pt>
                <c:pt idx="747">
                  <c:v>45.596846193982259</c:v>
                </c:pt>
                <c:pt idx="748">
                  <c:v>46.853359477142163</c:v>
                </c:pt>
                <c:pt idx="749">
                  <c:v>47.42459635423446</c:v>
                </c:pt>
                <c:pt idx="750">
                  <c:v>47.768216938834058</c:v>
                </c:pt>
                <c:pt idx="751">
                  <c:v>47.816187383680159</c:v>
                </c:pt>
                <c:pt idx="752">
                  <c:v>46.995978871281572</c:v>
                </c:pt>
                <c:pt idx="753">
                  <c:v>45.577336177840763</c:v>
                </c:pt>
                <c:pt idx="754">
                  <c:v>42.886917762801325</c:v>
                </c:pt>
                <c:pt idx="755">
                  <c:v>41.519820999288925</c:v>
                </c:pt>
                <c:pt idx="756">
                  <c:v>41.670374658867594</c:v>
                </c:pt>
                <c:pt idx="757">
                  <c:v>41.296128308138286</c:v>
                </c:pt>
                <c:pt idx="758">
                  <c:v>42.57607259472703</c:v>
                </c:pt>
                <c:pt idx="759">
                  <c:v>44.18155247270056</c:v>
                </c:pt>
                <c:pt idx="760">
                  <c:v>46.013008683172146</c:v>
                </c:pt>
                <c:pt idx="761">
                  <c:v>47.171764875590974</c:v>
                </c:pt>
                <c:pt idx="762">
                  <c:v>47.535869405201495</c:v>
                </c:pt>
                <c:pt idx="763">
                  <c:v>47.111492678318868</c:v>
                </c:pt>
                <c:pt idx="764">
                  <c:v>46.001807517490164</c:v>
                </c:pt>
                <c:pt idx="765">
                  <c:v>43.458438183875728</c:v>
                </c:pt>
                <c:pt idx="766">
                  <c:v>43.285260435215385</c:v>
                </c:pt>
                <c:pt idx="767">
                  <c:v>43.45579275532149</c:v>
                </c:pt>
                <c:pt idx="768">
                  <c:v>43.918386488546574</c:v>
                </c:pt>
                <c:pt idx="769">
                  <c:v>45.752148531182982</c:v>
                </c:pt>
                <c:pt idx="770">
                  <c:v>46.29281949568697</c:v>
                </c:pt>
                <c:pt idx="771">
                  <c:v>47.492694305956327</c:v>
                </c:pt>
                <c:pt idx="772">
                  <c:v>49.044491015038901</c:v>
                </c:pt>
                <c:pt idx="773">
                  <c:v>49.785502068837175</c:v>
                </c:pt>
                <c:pt idx="774">
                  <c:v>52.294441033713561</c:v>
                </c:pt>
                <c:pt idx="775">
                  <c:v>54.116319104218313</c:v>
                </c:pt>
                <c:pt idx="776">
                  <c:v>55.808824093157497</c:v>
                </c:pt>
                <c:pt idx="777">
                  <c:v>57.138552496972167</c:v>
                </c:pt>
                <c:pt idx="778">
                  <c:v>56.970515440028976</c:v>
                </c:pt>
                <c:pt idx="779">
                  <c:v>56.408758615989697</c:v>
                </c:pt>
                <c:pt idx="780">
                  <c:v>56.738612164109853</c:v>
                </c:pt>
                <c:pt idx="781">
                  <c:v>60.093221370599665</c:v>
                </c:pt>
                <c:pt idx="782">
                  <c:v>60.732340635646423</c:v>
                </c:pt>
                <c:pt idx="783">
                  <c:v>62.203460048728587</c:v>
                </c:pt>
                <c:pt idx="784">
                  <c:v>63.288864562347811</c:v>
                </c:pt>
                <c:pt idx="785">
                  <c:v>63.663716391782266</c:v>
                </c:pt>
                <c:pt idx="786">
                  <c:v>63.079571236631089</c:v>
                </c:pt>
                <c:pt idx="787">
                  <c:v>63.028948656436974</c:v>
                </c:pt>
                <c:pt idx="788">
                  <c:v>62.514564424936673</c:v>
                </c:pt>
                <c:pt idx="789">
                  <c:v>59.4190234211842</c:v>
                </c:pt>
                <c:pt idx="790">
                  <c:v>56.945670015449146</c:v>
                </c:pt>
                <c:pt idx="791">
                  <c:v>57.251084858610866</c:v>
                </c:pt>
                <c:pt idx="792">
                  <c:v>57.541932111556278</c:v>
                </c:pt>
                <c:pt idx="793">
                  <c:v>56.225229045277644</c:v>
                </c:pt>
                <c:pt idx="794">
                  <c:v>55.120366526003565</c:v>
                </c:pt>
                <c:pt idx="795">
                  <c:v>57.031993727891589</c:v>
                </c:pt>
                <c:pt idx="796">
                  <c:v>57.042661245207775</c:v>
                </c:pt>
                <c:pt idx="797">
                  <c:v>57.527647297958922</c:v>
                </c:pt>
                <c:pt idx="798">
                  <c:v>57.902796320597616</c:v>
                </c:pt>
                <c:pt idx="799">
                  <c:v>57.852972997825979</c:v>
                </c:pt>
                <c:pt idx="800">
                  <c:v>57.291285388845225</c:v>
                </c:pt>
                <c:pt idx="801">
                  <c:v>53.345833609773251</c:v>
                </c:pt>
                <c:pt idx="802">
                  <c:v>52.449012849743234</c:v>
                </c:pt>
                <c:pt idx="803">
                  <c:v>51.935366550631265</c:v>
                </c:pt>
                <c:pt idx="804">
                  <c:v>53.12450140934957</c:v>
                </c:pt>
                <c:pt idx="805">
                  <c:v>54.110857018403571</c:v>
                </c:pt>
                <c:pt idx="806">
                  <c:v>54.067115551694179</c:v>
                </c:pt>
                <c:pt idx="807">
                  <c:v>54.68541899738959</c:v>
                </c:pt>
                <c:pt idx="808">
                  <c:v>58.391460822388247</c:v>
                </c:pt>
                <c:pt idx="809">
                  <c:v>60.370572899806653</c:v>
                </c:pt>
                <c:pt idx="810">
                  <c:v>60.491756170878531</c:v>
                </c:pt>
                <c:pt idx="811">
                  <c:v>61.452225412547001</c:v>
                </c:pt>
                <c:pt idx="812">
                  <c:v>61.493481379149131</c:v>
                </c:pt>
                <c:pt idx="813">
                  <c:v>60.226118118126259</c:v>
                </c:pt>
                <c:pt idx="814">
                  <c:v>59.163659900324127</c:v>
                </c:pt>
                <c:pt idx="815">
                  <c:v>59.19875722993622</c:v>
                </c:pt>
                <c:pt idx="816">
                  <c:v>62.604893846864599</c:v>
                </c:pt>
                <c:pt idx="817">
                  <c:v>63.601620738416962</c:v>
                </c:pt>
                <c:pt idx="818">
                  <c:v>65.875580528710088</c:v>
                </c:pt>
                <c:pt idx="819">
                  <c:v>68.645384686010516</c:v>
                </c:pt>
                <c:pt idx="820">
                  <c:v>69.453689336002284</c:v>
                </c:pt>
                <c:pt idx="821">
                  <c:v>71.459876648168802</c:v>
                </c:pt>
                <c:pt idx="822">
                  <c:v>71.007423484042079</c:v>
                </c:pt>
                <c:pt idx="823">
                  <c:v>72.352086676716794</c:v>
                </c:pt>
                <c:pt idx="824">
                  <c:v>74.416323129615037</c:v>
                </c:pt>
                <c:pt idx="825">
                  <c:v>74.370893764720464</c:v>
                </c:pt>
                <c:pt idx="826">
                  <c:v>76.561314791403291</c:v>
                </c:pt>
                <c:pt idx="827">
                  <c:v>78.368363891905702</c:v>
                </c:pt>
                <c:pt idx="828">
                  <c:v>77.592638647102717</c:v>
                </c:pt>
                <c:pt idx="829">
                  <c:v>78.306481828400152</c:v>
                </c:pt>
                <c:pt idx="830">
                  <c:v>82.330899928935978</c:v>
                </c:pt>
                <c:pt idx="831">
                  <c:v>85.244771895623884</c:v>
                </c:pt>
                <c:pt idx="832">
                  <c:v>85.169446820108988</c:v>
                </c:pt>
                <c:pt idx="833">
                  <c:v>85.980097325363431</c:v>
                </c:pt>
                <c:pt idx="834">
                  <c:v>89.111768375974606</c:v>
                </c:pt>
                <c:pt idx="835">
                  <c:v>82.362224407297504</c:v>
                </c:pt>
                <c:pt idx="836">
                  <c:v>79.673482852773262</c:v>
                </c:pt>
                <c:pt idx="837">
                  <c:v>68.59453430005577</c:v>
                </c:pt>
                <c:pt idx="838">
                  <c:v>64.651707970529131</c:v>
                </c:pt>
                <c:pt idx="839">
                  <c:v>62.49860755263451</c:v>
                </c:pt>
                <c:pt idx="840">
                  <c:v>62.417199955091498</c:v>
                </c:pt>
                <c:pt idx="841">
                  <c:v>65.652664725803575</c:v>
                </c:pt>
                <c:pt idx="842">
                  <c:v>65.590312815338038</c:v>
                </c:pt>
                <c:pt idx="843">
                  <c:v>65.484342990927715</c:v>
                </c:pt>
                <c:pt idx="844">
                  <c:v>65.654594501520975</c:v>
                </c:pt>
                <c:pt idx="845">
                  <c:v>65.508600068344919</c:v>
                </c:pt>
                <c:pt idx="846">
                  <c:v>65.591397849462368</c:v>
                </c:pt>
                <c:pt idx="847">
                  <c:v>65.351151549616148</c:v>
                </c:pt>
                <c:pt idx="848">
                  <c:v>64.322723908216133</c:v>
                </c:pt>
                <c:pt idx="849">
                  <c:v>63.308400368907961</c:v>
                </c:pt>
                <c:pt idx="850">
                  <c:v>62.837536655296084</c:v>
                </c:pt>
                <c:pt idx="851">
                  <c:v>62.978085665356751</c:v>
                </c:pt>
                <c:pt idx="852">
                  <c:v>63.233340086159231</c:v>
                </c:pt>
                <c:pt idx="853">
                  <c:v>63.161171068517149</c:v>
                </c:pt>
                <c:pt idx="854">
                  <c:v>62.161235910289399</c:v>
                </c:pt>
                <c:pt idx="855">
                  <c:v>58.582862182593821</c:v>
                </c:pt>
                <c:pt idx="856">
                  <c:v>58.765822197346409</c:v>
                </c:pt>
                <c:pt idx="857">
                  <c:v>58.640207079730111</c:v>
                </c:pt>
                <c:pt idx="858">
                  <c:v>58.301261025166333</c:v>
                </c:pt>
                <c:pt idx="859">
                  <c:v>57.895552288132329</c:v>
                </c:pt>
                <c:pt idx="860">
                  <c:v>57.486473508412537</c:v>
                </c:pt>
                <c:pt idx="861">
                  <c:v>56.836403343903207</c:v>
                </c:pt>
                <c:pt idx="862">
                  <c:v>56.355794412201433</c:v>
                </c:pt>
                <c:pt idx="863">
                  <c:v>55.807450252632016</c:v>
                </c:pt>
                <c:pt idx="864">
                  <c:v>55.294639796554073</c:v>
                </c:pt>
                <c:pt idx="865">
                  <c:v>55.036597596412385</c:v>
                </c:pt>
                <c:pt idx="866">
                  <c:v>53.684915239772543</c:v>
                </c:pt>
                <c:pt idx="867">
                  <c:v>53.721003123047318</c:v>
                </c:pt>
                <c:pt idx="868">
                  <c:v>54.075031592772419</c:v>
                </c:pt>
                <c:pt idx="869">
                  <c:v>53.626298997027405</c:v>
                </c:pt>
                <c:pt idx="870">
                  <c:v>53.250742116244481</c:v>
                </c:pt>
                <c:pt idx="871">
                  <c:v>52.687462258204157</c:v>
                </c:pt>
                <c:pt idx="872">
                  <c:v>52.125911812128507</c:v>
                </c:pt>
                <c:pt idx="873">
                  <c:v>51.695368432489317</c:v>
                </c:pt>
                <c:pt idx="874">
                  <c:v>51.12827888384362</c:v>
                </c:pt>
                <c:pt idx="875">
                  <c:v>49.92992408956664</c:v>
                </c:pt>
                <c:pt idx="876">
                  <c:v>48.563475409213531</c:v>
                </c:pt>
              </c:numCache>
            </c:numRef>
          </c:val>
        </c:ser>
        <c:ser>
          <c:idx val="1"/>
          <c:order val="1"/>
          <c:tx>
            <c:v>Gold</c:v>
          </c:tx>
          <c:spPr>
            <a:solidFill>
              <a:srgbClr val="FFFF00"/>
            </a:solidFill>
          </c:spP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data--monthly'!$C$93:$AGU$93</c:f>
              <c:numCache>
                <c:formatCode>#,##0.0</c:formatCode>
                <c:ptCount val="8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3.4221181369285501E-3</c:v>
                </c:pt>
                <c:pt idx="35">
                  <c:v>0.7075140640471812</c:v>
                </c:pt>
                <c:pt idx="36">
                  <c:v>2.7125443936746252</c:v>
                </c:pt>
                <c:pt idx="37">
                  <c:v>2.6807719281255529</c:v>
                </c:pt>
                <c:pt idx="38">
                  <c:v>2.6885012753168573</c:v>
                </c:pt>
                <c:pt idx="39">
                  <c:v>4.5603859313715969</c:v>
                </c:pt>
                <c:pt idx="40">
                  <c:v>4.3185136081363185</c:v>
                </c:pt>
                <c:pt idx="41">
                  <c:v>5.2960672256766861</c:v>
                </c:pt>
                <c:pt idx="42">
                  <c:v>1.2170260036483489</c:v>
                </c:pt>
                <c:pt idx="43">
                  <c:v>0.67494739886980748</c:v>
                </c:pt>
                <c:pt idx="44">
                  <c:v>0.76725310462836105</c:v>
                </c:pt>
                <c:pt idx="45">
                  <c:v>2.1135378919845782</c:v>
                </c:pt>
                <c:pt idx="46">
                  <c:v>7.4280706492713136E-2</c:v>
                </c:pt>
                <c:pt idx="47">
                  <c:v>2.5475126086888764E-4</c:v>
                </c:pt>
                <c:pt idx="48">
                  <c:v>3.1642695975358143E-4</c:v>
                </c:pt>
                <c:pt idx="49">
                  <c:v>3.1203195207189218E-4</c:v>
                </c:pt>
                <c:pt idx="50">
                  <c:v>3.2584267807365874E-3</c:v>
                </c:pt>
                <c:pt idx="51">
                  <c:v>3.1308718813702467E-3</c:v>
                </c:pt>
                <c:pt idx="52">
                  <c:v>2.8588686680272074E-3</c:v>
                </c:pt>
                <c:pt idx="53">
                  <c:v>2.7204999444694292E-3</c:v>
                </c:pt>
                <c:pt idx="54">
                  <c:v>0.23792730706005566</c:v>
                </c:pt>
                <c:pt idx="55">
                  <c:v>0.21637456720497275</c:v>
                </c:pt>
                <c:pt idx="56">
                  <c:v>0.21983258193901187</c:v>
                </c:pt>
                <c:pt idx="57">
                  <c:v>0.21299349693592795</c:v>
                </c:pt>
                <c:pt idx="58">
                  <c:v>0.13778931985353607</c:v>
                </c:pt>
                <c:pt idx="59">
                  <c:v>0.13489326795746892</c:v>
                </c:pt>
                <c:pt idx="60">
                  <c:v>0.14780861583701527</c:v>
                </c:pt>
                <c:pt idx="61">
                  <c:v>0.18823330617910383</c:v>
                </c:pt>
                <c:pt idx="62">
                  <c:v>0.18000406165514399</c:v>
                </c:pt>
                <c:pt idx="63">
                  <c:v>0.17300157348798831</c:v>
                </c:pt>
                <c:pt idx="64">
                  <c:v>0.16919240294622712</c:v>
                </c:pt>
                <c:pt idx="65">
                  <c:v>0.15713899740429538</c:v>
                </c:pt>
                <c:pt idx="66">
                  <c:v>0.15479897281365015</c:v>
                </c:pt>
                <c:pt idx="67">
                  <c:v>0.14811401289408826</c:v>
                </c:pt>
                <c:pt idx="68">
                  <c:v>0.14446603836011873</c:v>
                </c:pt>
                <c:pt idx="69">
                  <c:v>0.1428708561567173</c:v>
                </c:pt>
                <c:pt idx="70">
                  <c:v>0.14586090568749246</c:v>
                </c:pt>
                <c:pt idx="71">
                  <c:v>0.15426489969669971</c:v>
                </c:pt>
                <c:pt idx="72">
                  <c:v>0.16264830225118745</c:v>
                </c:pt>
                <c:pt idx="73">
                  <c:v>0.16541995606521334</c:v>
                </c:pt>
                <c:pt idx="74">
                  <c:v>0.14695662440648682</c:v>
                </c:pt>
                <c:pt idx="75">
                  <c:v>0.14695852789392325</c:v>
                </c:pt>
                <c:pt idx="76">
                  <c:v>0.14664398098514889</c:v>
                </c:pt>
                <c:pt idx="77">
                  <c:v>0.14567290869080454</c:v>
                </c:pt>
                <c:pt idx="78">
                  <c:v>0.14165998281005884</c:v>
                </c:pt>
                <c:pt idx="79">
                  <c:v>0.13899533779697831</c:v>
                </c:pt>
                <c:pt idx="80">
                  <c:v>0.14171006450327406</c:v>
                </c:pt>
                <c:pt idx="81">
                  <c:v>0.14320117019225337</c:v>
                </c:pt>
                <c:pt idx="82">
                  <c:v>0.14523195149982479</c:v>
                </c:pt>
                <c:pt idx="83">
                  <c:v>0.13879682504909341</c:v>
                </c:pt>
                <c:pt idx="84">
                  <c:v>0.31377217827444831</c:v>
                </c:pt>
                <c:pt idx="85">
                  <c:v>0.31876832883463269</c:v>
                </c:pt>
                <c:pt idx="86">
                  <c:v>0.30109882909758034</c:v>
                </c:pt>
                <c:pt idx="87">
                  <c:v>0.28936892489158911</c:v>
                </c:pt>
                <c:pt idx="88">
                  <c:v>0.29666036724008316</c:v>
                </c:pt>
                <c:pt idx="89">
                  <c:v>0.30606650162643895</c:v>
                </c:pt>
                <c:pt idx="90">
                  <c:v>0.3068341251744196</c:v>
                </c:pt>
                <c:pt idx="91">
                  <c:v>0.29045703704543674</c:v>
                </c:pt>
                <c:pt idx="92">
                  <c:v>0.27580667240412565</c:v>
                </c:pt>
                <c:pt idx="93">
                  <c:v>0.27632470414214266</c:v>
                </c:pt>
                <c:pt idx="94">
                  <c:v>0.27362129436413424</c:v>
                </c:pt>
                <c:pt idx="95">
                  <c:v>0.2885882351637416</c:v>
                </c:pt>
                <c:pt idx="96">
                  <c:v>0.29838488599557544</c:v>
                </c:pt>
                <c:pt idx="97">
                  <c:v>0.32392579047190989</c:v>
                </c:pt>
                <c:pt idx="98">
                  <c:v>0.35993836835080972</c:v>
                </c:pt>
                <c:pt idx="99">
                  <c:v>0.35900153011772334</c:v>
                </c:pt>
                <c:pt idx="100">
                  <c:v>0.34258281537637136</c:v>
                </c:pt>
                <c:pt idx="101">
                  <c:v>0.33057088018523267</c:v>
                </c:pt>
                <c:pt idx="102">
                  <c:v>0.31043260991278343</c:v>
                </c:pt>
                <c:pt idx="103">
                  <c:v>0.30661922512696937</c:v>
                </c:pt>
                <c:pt idx="104">
                  <c:v>0.30415462397857163</c:v>
                </c:pt>
                <c:pt idx="105">
                  <c:v>0.30186964142625788</c:v>
                </c:pt>
                <c:pt idx="106">
                  <c:v>0.29054931621262303</c:v>
                </c:pt>
                <c:pt idx="107">
                  <c:v>7.1967428372827311E-2</c:v>
                </c:pt>
                <c:pt idx="108">
                  <c:v>6.9486421332891846E-2</c:v>
                </c:pt>
                <c:pt idx="109">
                  <c:v>7.1589440555050385E-2</c:v>
                </c:pt>
                <c:pt idx="110">
                  <c:v>6.9078021145049545E-2</c:v>
                </c:pt>
                <c:pt idx="111">
                  <c:v>6.6941988042689957E-2</c:v>
                </c:pt>
                <c:pt idx="112">
                  <c:v>6.7616969802790139E-2</c:v>
                </c:pt>
                <c:pt idx="113">
                  <c:v>6.41971180501716E-2</c:v>
                </c:pt>
                <c:pt idx="114">
                  <c:v>6.4055581105922993E-2</c:v>
                </c:pt>
                <c:pt idx="115">
                  <c:v>6.4114242656865203E-2</c:v>
                </c:pt>
                <c:pt idx="116">
                  <c:v>6.5383221255756491E-2</c:v>
                </c:pt>
                <c:pt idx="117">
                  <c:v>6.6698616740888186E-2</c:v>
                </c:pt>
                <c:pt idx="118">
                  <c:v>5.5419490261474191E-2</c:v>
                </c:pt>
                <c:pt idx="119">
                  <c:v>5.7129442337207688E-2</c:v>
                </c:pt>
                <c:pt idx="120">
                  <c:v>5.5054265606321789E-2</c:v>
                </c:pt>
                <c:pt idx="121">
                  <c:v>5.4363251806577959E-2</c:v>
                </c:pt>
                <c:pt idx="122">
                  <c:v>5.3730391501444819E-2</c:v>
                </c:pt>
                <c:pt idx="123">
                  <c:v>5.3668065513313448E-2</c:v>
                </c:pt>
                <c:pt idx="124">
                  <c:v>5.3811207836521116E-2</c:v>
                </c:pt>
                <c:pt idx="125">
                  <c:v>5.4822335025380711E-2</c:v>
                </c:pt>
                <c:pt idx="126">
                  <c:v>5.4290406156192815E-2</c:v>
                </c:pt>
                <c:pt idx="127">
                  <c:v>5.5773675586774728E-2</c:v>
                </c:pt>
                <c:pt idx="128">
                  <c:v>5.4513037729722033E-2</c:v>
                </c:pt>
                <c:pt idx="129">
                  <c:v>5.6304596410718867E-2</c:v>
                </c:pt>
                <c:pt idx="130">
                  <c:v>5.9636396900437448E-2</c:v>
                </c:pt>
                <c:pt idx="131">
                  <c:v>6.292759264481082E-2</c:v>
                </c:pt>
                <c:pt idx="132">
                  <c:v>6.4525684373231265E-2</c:v>
                </c:pt>
                <c:pt idx="133">
                  <c:v>6.5864828962680963E-2</c:v>
                </c:pt>
                <c:pt idx="134">
                  <c:v>6.4695137494903784E-2</c:v>
                </c:pt>
                <c:pt idx="135">
                  <c:v>6.1279938322743824E-2</c:v>
                </c:pt>
                <c:pt idx="136">
                  <c:v>6.0657022069064662E-2</c:v>
                </c:pt>
                <c:pt idx="137">
                  <c:v>6.016137589871709E-2</c:v>
                </c:pt>
                <c:pt idx="138">
                  <c:v>5.9974681401569169E-2</c:v>
                </c:pt>
                <c:pt idx="139">
                  <c:v>6.0125862033499948E-2</c:v>
                </c:pt>
                <c:pt idx="140">
                  <c:v>6.1785506529924289E-2</c:v>
                </c:pt>
                <c:pt idx="141">
                  <c:v>6.6438770106457837E-2</c:v>
                </c:pt>
                <c:pt idx="142">
                  <c:v>7.264359762281368E-2</c:v>
                </c:pt>
                <c:pt idx="143">
                  <c:v>7.4843390540844421E-2</c:v>
                </c:pt>
                <c:pt idx="144">
                  <c:v>7.8369592468389176E-2</c:v>
                </c:pt>
                <c:pt idx="145">
                  <c:v>7.816191301201228E-2</c:v>
                </c:pt>
                <c:pt idx="146">
                  <c:v>7.2749234622654368E-2</c:v>
                </c:pt>
                <c:pt idx="147">
                  <c:v>7.1383822017256196E-2</c:v>
                </c:pt>
                <c:pt idx="148">
                  <c:v>6.7533909261219646E-2</c:v>
                </c:pt>
                <c:pt idx="149">
                  <c:v>6.6660346087569197E-2</c:v>
                </c:pt>
                <c:pt idx="150">
                  <c:v>6.8387921498703985E-2</c:v>
                </c:pt>
                <c:pt idx="151">
                  <c:v>6.661046724362045E-2</c:v>
                </c:pt>
                <c:pt idx="152">
                  <c:v>6.5786118248755202E-2</c:v>
                </c:pt>
                <c:pt idx="153">
                  <c:v>6.5421597276035817E-2</c:v>
                </c:pt>
                <c:pt idx="154">
                  <c:v>6.5328864530806149E-2</c:v>
                </c:pt>
                <c:pt idx="155">
                  <c:v>6.5154065390793173E-2</c:v>
                </c:pt>
                <c:pt idx="156">
                  <c:v>6.4517776896913417E-2</c:v>
                </c:pt>
                <c:pt idx="157">
                  <c:v>6.7409217232955537E-2</c:v>
                </c:pt>
                <c:pt idx="158">
                  <c:v>6.555910558732779E-2</c:v>
                </c:pt>
                <c:pt idx="159">
                  <c:v>6.4239464377823574E-2</c:v>
                </c:pt>
                <c:pt idx="160">
                  <c:v>6.4843685081963157E-2</c:v>
                </c:pt>
                <c:pt idx="161">
                  <c:v>6.4773280117296869E-2</c:v>
                </c:pt>
                <c:pt idx="162">
                  <c:v>6.1605364676225759E-2</c:v>
                </c:pt>
                <c:pt idx="163">
                  <c:v>6.0230010596643492E-2</c:v>
                </c:pt>
                <c:pt idx="164">
                  <c:v>6.200983723476243E-2</c:v>
                </c:pt>
                <c:pt idx="165">
                  <c:v>6.4636131878572339E-2</c:v>
                </c:pt>
                <c:pt idx="166">
                  <c:v>6.1592329297511426E-2</c:v>
                </c:pt>
                <c:pt idx="167">
                  <c:v>6.4260017686462972E-2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1.031416146850622</c:v>
                </c:pt>
                <c:pt idx="433">
                  <c:v>1.0517974427097738</c:v>
                </c:pt>
                <c:pt idx="434">
                  <c:v>1.098795224674922</c:v>
                </c:pt>
                <c:pt idx="435">
                  <c:v>1.024997528504564</c:v>
                </c:pt>
                <c:pt idx="436">
                  <c:v>0.97332465108678989</c:v>
                </c:pt>
                <c:pt idx="437">
                  <c:v>0.97061315754858124</c:v>
                </c:pt>
                <c:pt idx="438">
                  <c:v>0.99606278547262139</c:v>
                </c:pt>
                <c:pt idx="439">
                  <c:v>0.98861283673943057</c:v>
                </c:pt>
                <c:pt idx="440">
                  <c:v>0.99020014692481639</c:v>
                </c:pt>
                <c:pt idx="441">
                  <c:v>1.4262815952618026</c:v>
                </c:pt>
                <c:pt idx="442">
                  <c:v>1.8692239678108034</c:v>
                </c:pt>
                <c:pt idx="443">
                  <c:v>6.3880849006499671</c:v>
                </c:pt>
                <c:pt idx="444">
                  <c:v>10.825593644255965</c:v>
                </c:pt>
                <c:pt idx="445">
                  <c:v>12.145396999686271</c:v>
                </c:pt>
                <c:pt idx="446">
                  <c:v>12.133238044468609</c:v>
                </c:pt>
                <c:pt idx="447">
                  <c:v>12.153586547721098</c:v>
                </c:pt>
                <c:pt idx="448">
                  <c:v>12.093798682664188</c:v>
                </c:pt>
                <c:pt idx="449">
                  <c:v>13.349974447314535</c:v>
                </c:pt>
                <c:pt idx="450">
                  <c:v>14.284207094122641</c:v>
                </c:pt>
                <c:pt idx="451">
                  <c:v>19.223264486102881</c:v>
                </c:pt>
                <c:pt idx="452">
                  <c:v>26.349882523440417</c:v>
                </c:pt>
                <c:pt idx="453">
                  <c:v>30.341691699729957</c:v>
                </c:pt>
                <c:pt idx="454">
                  <c:v>38.258907328895148</c:v>
                </c:pt>
                <c:pt idx="455">
                  <c:v>45.247648485798734</c:v>
                </c:pt>
                <c:pt idx="456">
                  <c:v>46.977460297967873</c:v>
                </c:pt>
                <c:pt idx="457">
                  <c:v>50.902625428370683</c:v>
                </c:pt>
                <c:pt idx="458">
                  <c:v>48.785852837376126</c:v>
                </c:pt>
                <c:pt idx="459">
                  <c:v>44.321402502778305</c:v>
                </c:pt>
                <c:pt idx="460">
                  <c:v>44.795852404325608</c:v>
                </c:pt>
                <c:pt idx="461">
                  <c:v>44.415373416185766</c:v>
                </c:pt>
                <c:pt idx="462">
                  <c:v>45.849199228546603</c:v>
                </c:pt>
                <c:pt idx="463">
                  <c:v>42.08867245754027</c:v>
                </c:pt>
                <c:pt idx="464">
                  <c:v>40.391283948962347</c:v>
                </c:pt>
                <c:pt idx="465">
                  <c:v>40.423090191333912</c:v>
                </c:pt>
                <c:pt idx="466">
                  <c:v>39.959388869899676</c:v>
                </c:pt>
                <c:pt idx="467">
                  <c:v>37.306618585044333</c:v>
                </c:pt>
                <c:pt idx="468">
                  <c:v>29.02232177834922</c:v>
                </c:pt>
                <c:pt idx="469">
                  <c:v>29.877956192881232</c:v>
                </c:pt>
                <c:pt idx="470">
                  <c:v>27.92268144068937</c:v>
                </c:pt>
                <c:pt idx="471">
                  <c:v>25.519022985977109</c:v>
                </c:pt>
                <c:pt idx="472">
                  <c:v>23.163196394872539</c:v>
                </c:pt>
                <c:pt idx="473">
                  <c:v>23.60414966779345</c:v>
                </c:pt>
                <c:pt idx="474">
                  <c:v>24.877087547708364</c:v>
                </c:pt>
                <c:pt idx="475">
                  <c:v>25.172946301899586</c:v>
                </c:pt>
                <c:pt idx="476">
                  <c:v>21.436227224008576</c:v>
                </c:pt>
                <c:pt idx="477">
                  <c:v>20.983854188933066</c:v>
                </c:pt>
                <c:pt idx="478">
                  <c:v>22.951300991453238</c:v>
                </c:pt>
                <c:pt idx="479">
                  <c:v>25.290844714213456</c:v>
                </c:pt>
                <c:pt idx="480">
                  <c:v>33.289858063131312</c:v>
                </c:pt>
                <c:pt idx="481">
                  <c:v>33.602258071742419</c:v>
                </c:pt>
                <c:pt idx="482">
                  <c:v>30.70604899658716</c:v>
                </c:pt>
                <c:pt idx="483">
                  <c:v>28.484659654640808</c:v>
                </c:pt>
                <c:pt idx="484">
                  <c:v>26.205892565798429</c:v>
                </c:pt>
                <c:pt idx="485">
                  <c:v>25.484929504450143</c:v>
                </c:pt>
                <c:pt idx="486">
                  <c:v>25.166602151306599</c:v>
                </c:pt>
                <c:pt idx="487">
                  <c:v>25.231143800888702</c:v>
                </c:pt>
                <c:pt idx="488">
                  <c:v>25.401108770260379</c:v>
                </c:pt>
                <c:pt idx="489">
                  <c:v>28.295482005763493</c:v>
                </c:pt>
                <c:pt idx="490">
                  <c:v>35.10119575378156</c:v>
                </c:pt>
                <c:pt idx="491">
                  <c:v>39.798479533420554</c:v>
                </c:pt>
                <c:pt idx="492">
                  <c:v>41.401202566370692</c:v>
                </c:pt>
                <c:pt idx="493">
                  <c:v>42.014893255222539</c:v>
                </c:pt>
                <c:pt idx="494">
                  <c:v>39.678875273907565</c:v>
                </c:pt>
                <c:pt idx="495">
                  <c:v>38.560411311053983</c:v>
                </c:pt>
                <c:pt idx="496">
                  <c:v>38.218526936609408</c:v>
                </c:pt>
                <c:pt idx="497">
                  <c:v>40.080532426503552</c:v>
                </c:pt>
                <c:pt idx="498">
                  <c:v>43.481348358797597</c:v>
                </c:pt>
                <c:pt idx="499">
                  <c:v>41.273616779738894</c:v>
                </c:pt>
                <c:pt idx="500">
                  <c:v>42.423865519861344</c:v>
                </c:pt>
                <c:pt idx="501">
                  <c:v>45.535859489347864</c:v>
                </c:pt>
                <c:pt idx="502">
                  <c:v>41.050509607116176</c:v>
                </c:pt>
                <c:pt idx="503">
                  <c:v>43.688265852082097</c:v>
                </c:pt>
                <c:pt idx="504">
                  <c:v>42.354487717281224</c:v>
                </c:pt>
                <c:pt idx="505">
                  <c:v>44.87282333805387</c:v>
                </c:pt>
                <c:pt idx="506">
                  <c:v>45.651441181814988</c:v>
                </c:pt>
                <c:pt idx="507">
                  <c:v>44.940407180977338</c:v>
                </c:pt>
                <c:pt idx="508">
                  <c:v>43.229875298497021</c:v>
                </c:pt>
                <c:pt idx="509">
                  <c:v>44.39672682955139</c:v>
                </c:pt>
                <c:pt idx="510">
                  <c:v>40.209471290469544</c:v>
                </c:pt>
                <c:pt idx="511">
                  <c:v>39.937801162458442</c:v>
                </c:pt>
                <c:pt idx="512">
                  <c:v>40.528452833222779</c:v>
                </c:pt>
                <c:pt idx="513">
                  <c:v>40.743725495658417</c:v>
                </c:pt>
                <c:pt idx="514">
                  <c:v>40.852018413974207</c:v>
                </c:pt>
                <c:pt idx="515">
                  <c:v>43.895218773169525</c:v>
                </c:pt>
                <c:pt idx="516">
                  <c:v>41.122661185281686</c:v>
                </c:pt>
                <c:pt idx="517">
                  <c:v>39.939876535762401</c:v>
                </c:pt>
                <c:pt idx="518">
                  <c:v>39.837710230491737</c:v>
                </c:pt>
                <c:pt idx="519">
                  <c:v>37.938046613745229</c:v>
                </c:pt>
                <c:pt idx="520">
                  <c:v>34.449075271062803</c:v>
                </c:pt>
                <c:pt idx="521">
                  <c:v>35.550659397104539</c:v>
                </c:pt>
                <c:pt idx="522">
                  <c:v>36.903823067580568</c:v>
                </c:pt>
                <c:pt idx="523">
                  <c:v>38.968945692549646</c:v>
                </c:pt>
                <c:pt idx="524">
                  <c:v>41.539699704694705</c:v>
                </c:pt>
                <c:pt idx="525">
                  <c:v>44.16361515459468</c:v>
                </c:pt>
                <c:pt idx="526">
                  <c:v>44.232390999965638</c:v>
                </c:pt>
                <c:pt idx="527">
                  <c:v>42.335668220697606</c:v>
                </c:pt>
                <c:pt idx="528">
                  <c:v>36.516426100780087</c:v>
                </c:pt>
                <c:pt idx="529">
                  <c:v>34.50923819577838</c:v>
                </c:pt>
                <c:pt idx="530">
                  <c:v>28.788157512078012</c:v>
                </c:pt>
                <c:pt idx="531">
                  <c:v>23.27090915015479</c:v>
                </c:pt>
                <c:pt idx="532">
                  <c:v>21.58386815776344</c:v>
                </c:pt>
                <c:pt idx="533">
                  <c:v>21.457609310812312</c:v>
                </c:pt>
                <c:pt idx="534">
                  <c:v>25.621964266276514</c:v>
                </c:pt>
                <c:pt idx="535">
                  <c:v>26.316114077500334</c:v>
                </c:pt>
                <c:pt idx="536">
                  <c:v>28.791924264342846</c:v>
                </c:pt>
                <c:pt idx="537">
                  <c:v>29.105717551537932</c:v>
                </c:pt>
                <c:pt idx="538">
                  <c:v>33.176443097404878</c:v>
                </c:pt>
                <c:pt idx="539">
                  <c:v>30.943119687039459</c:v>
                </c:pt>
                <c:pt idx="540">
                  <c:v>34.148250063266843</c:v>
                </c:pt>
                <c:pt idx="541">
                  <c:v>35.513559852675712</c:v>
                </c:pt>
                <c:pt idx="542">
                  <c:v>36.032571670645915</c:v>
                </c:pt>
                <c:pt idx="543">
                  <c:v>32.695955162622148</c:v>
                </c:pt>
                <c:pt idx="544">
                  <c:v>30.445178307105071</c:v>
                </c:pt>
                <c:pt idx="545">
                  <c:v>29.91959015682361</c:v>
                </c:pt>
                <c:pt idx="546">
                  <c:v>28.935857268382712</c:v>
                </c:pt>
                <c:pt idx="547">
                  <c:v>29.671633553430162</c:v>
                </c:pt>
                <c:pt idx="548">
                  <c:v>26.608024997206368</c:v>
                </c:pt>
                <c:pt idx="549">
                  <c:v>22.731739898390739</c:v>
                </c:pt>
                <c:pt idx="550">
                  <c:v>22.39796988032294</c:v>
                </c:pt>
                <c:pt idx="551">
                  <c:v>22.266340516364529</c:v>
                </c:pt>
                <c:pt idx="552">
                  <c:v>20.532695779502944</c:v>
                </c:pt>
                <c:pt idx="553">
                  <c:v>19.21879859258658</c:v>
                </c:pt>
                <c:pt idx="554">
                  <c:v>14.397032369590393</c:v>
                </c:pt>
                <c:pt idx="555">
                  <c:v>13.250855863034982</c:v>
                </c:pt>
                <c:pt idx="556">
                  <c:v>12.417904928637313</c:v>
                </c:pt>
                <c:pt idx="557">
                  <c:v>8.9337206997277683</c:v>
                </c:pt>
                <c:pt idx="558">
                  <c:v>7.3133388072705552</c:v>
                </c:pt>
                <c:pt idx="559">
                  <c:v>6.3352646552542184</c:v>
                </c:pt>
                <c:pt idx="560">
                  <c:v>5.5545807961767188</c:v>
                </c:pt>
                <c:pt idx="561">
                  <c:v>5.7851177671302469</c:v>
                </c:pt>
                <c:pt idx="562">
                  <c:v>5.4635544801651452</c:v>
                </c:pt>
                <c:pt idx="563">
                  <c:v>5.245029638161359</c:v>
                </c:pt>
                <c:pt idx="564">
                  <c:v>5.0235741001344962</c:v>
                </c:pt>
                <c:pt idx="565">
                  <c:v>5.2131823767849923</c:v>
                </c:pt>
                <c:pt idx="566">
                  <c:v>4.8496056193046151</c:v>
                </c:pt>
                <c:pt idx="567">
                  <c:v>4.5988921741885642</c:v>
                </c:pt>
                <c:pt idx="568">
                  <c:v>4.4054354825500575</c:v>
                </c:pt>
                <c:pt idx="569">
                  <c:v>4.4049460088849592</c:v>
                </c:pt>
                <c:pt idx="570">
                  <c:v>4.4864226682408503</c:v>
                </c:pt>
                <c:pt idx="571">
                  <c:v>4.4976817881516808</c:v>
                </c:pt>
                <c:pt idx="572">
                  <c:v>4.8959545524680568</c:v>
                </c:pt>
                <c:pt idx="573">
                  <c:v>10.189198840101145</c:v>
                </c:pt>
                <c:pt idx="574">
                  <c:v>19.52212636476612</c:v>
                </c:pt>
                <c:pt idx="575">
                  <c:v>21.100175406331633</c:v>
                </c:pt>
                <c:pt idx="576">
                  <c:v>23.989986661073171</c:v>
                </c:pt>
                <c:pt idx="577">
                  <c:v>26.287715021010069</c:v>
                </c:pt>
                <c:pt idx="578">
                  <c:v>25.730467292996924</c:v>
                </c:pt>
                <c:pt idx="579">
                  <c:v>22.472495160850791</c:v>
                </c:pt>
                <c:pt idx="580">
                  <c:v>19.976060482737307</c:v>
                </c:pt>
                <c:pt idx="581">
                  <c:v>18.696327424032937</c:v>
                </c:pt>
                <c:pt idx="582">
                  <c:v>18.158933707909505</c:v>
                </c:pt>
                <c:pt idx="583">
                  <c:v>17.63338501520499</c:v>
                </c:pt>
                <c:pt idx="584">
                  <c:v>19.809047595579685</c:v>
                </c:pt>
                <c:pt idx="585">
                  <c:v>20.074341511238472</c:v>
                </c:pt>
                <c:pt idx="586">
                  <c:v>24.543010984068431</c:v>
                </c:pt>
                <c:pt idx="587">
                  <c:v>28.776787959266471</c:v>
                </c:pt>
                <c:pt idx="588">
                  <c:v>30.63656764567947</c:v>
                </c:pt>
                <c:pt idx="589">
                  <c:v>31.507094391314162</c:v>
                </c:pt>
                <c:pt idx="590">
                  <c:v>30.893877218170594</c:v>
                </c:pt>
                <c:pt idx="591">
                  <c:v>28.979603906345687</c:v>
                </c:pt>
                <c:pt idx="592">
                  <c:v>27.88631968476248</c:v>
                </c:pt>
                <c:pt idx="593">
                  <c:v>28.202943075773565</c:v>
                </c:pt>
                <c:pt idx="594">
                  <c:v>29.978588209683053</c:v>
                </c:pt>
                <c:pt idx="595">
                  <c:v>32.716326403831793</c:v>
                </c:pt>
                <c:pt idx="596">
                  <c:v>33.929992809384323</c:v>
                </c:pt>
                <c:pt idx="597">
                  <c:v>35.852098332518182</c:v>
                </c:pt>
                <c:pt idx="598">
                  <c:v>43.25940620870113</c:v>
                </c:pt>
                <c:pt idx="599">
                  <c:v>50.219384443829114</c:v>
                </c:pt>
                <c:pt idx="600">
                  <c:v>51.956196804499989</c:v>
                </c:pt>
                <c:pt idx="601">
                  <c:v>55.023929699818126</c:v>
                </c:pt>
                <c:pt idx="602">
                  <c:v>54.767091915342249</c:v>
                </c:pt>
                <c:pt idx="603">
                  <c:v>54.002626540768645</c:v>
                </c:pt>
                <c:pt idx="604">
                  <c:v>53.717975072221591</c:v>
                </c:pt>
                <c:pt idx="605">
                  <c:v>54.74649278657769</c:v>
                </c:pt>
                <c:pt idx="606">
                  <c:v>55.940629957340043</c:v>
                </c:pt>
                <c:pt idx="607">
                  <c:v>54.728813514623873</c:v>
                </c:pt>
                <c:pt idx="608">
                  <c:v>55.46352287035787</c:v>
                </c:pt>
                <c:pt idx="609">
                  <c:v>57.295295214683904</c:v>
                </c:pt>
                <c:pt idx="610">
                  <c:v>58.717204213721196</c:v>
                </c:pt>
                <c:pt idx="611">
                  <c:v>59.281938465710816</c:v>
                </c:pt>
                <c:pt idx="612">
                  <c:v>55.85139913952635</c:v>
                </c:pt>
                <c:pt idx="613">
                  <c:v>55.539037309174681</c:v>
                </c:pt>
                <c:pt idx="614">
                  <c:v>54.053656305149829</c:v>
                </c:pt>
                <c:pt idx="615">
                  <c:v>51.128128650253799</c:v>
                </c:pt>
                <c:pt idx="616">
                  <c:v>49.604605230530666</c:v>
                </c:pt>
                <c:pt idx="617">
                  <c:v>51.628748981889657</c:v>
                </c:pt>
                <c:pt idx="618">
                  <c:v>55.281624392637362</c:v>
                </c:pt>
                <c:pt idx="619">
                  <c:v>52.300916496463849</c:v>
                </c:pt>
                <c:pt idx="620">
                  <c:v>48.761975053176862</c:v>
                </c:pt>
                <c:pt idx="621">
                  <c:v>49.416191923726728</c:v>
                </c:pt>
                <c:pt idx="622">
                  <c:v>49.267699847743501</c:v>
                </c:pt>
                <c:pt idx="623">
                  <c:v>49.527556899303562</c:v>
                </c:pt>
                <c:pt idx="624">
                  <c:v>47.771410948282622</c:v>
                </c:pt>
                <c:pt idx="625">
                  <c:v>45.051857758956523</c:v>
                </c:pt>
                <c:pt idx="626">
                  <c:v>42.03184452216049</c:v>
                </c:pt>
                <c:pt idx="627">
                  <c:v>38.647172296759415</c:v>
                </c:pt>
                <c:pt idx="628">
                  <c:v>36.463749630527019</c:v>
                </c:pt>
                <c:pt idx="629">
                  <c:v>20.990269406419625</c:v>
                </c:pt>
                <c:pt idx="630">
                  <c:v>19.124063301538452</c:v>
                </c:pt>
                <c:pt idx="631">
                  <c:v>23.048055659766284</c:v>
                </c:pt>
                <c:pt idx="632">
                  <c:v>26.979526762549945</c:v>
                </c:pt>
                <c:pt idx="633">
                  <c:v>27.880066475323616</c:v>
                </c:pt>
                <c:pt idx="634">
                  <c:v>26.484028590819257</c:v>
                </c:pt>
                <c:pt idx="635">
                  <c:v>24.10478411708706</c:v>
                </c:pt>
                <c:pt idx="636">
                  <c:v>24.816787691811232</c:v>
                </c:pt>
                <c:pt idx="637">
                  <c:v>25.472043123929989</c:v>
                </c:pt>
                <c:pt idx="638">
                  <c:v>24.84262613809662</c:v>
                </c:pt>
                <c:pt idx="639">
                  <c:v>23.19239424096406</c:v>
                </c:pt>
                <c:pt idx="640">
                  <c:v>20.532085099070393</c:v>
                </c:pt>
                <c:pt idx="641">
                  <c:v>18.811346260568342</c:v>
                </c:pt>
                <c:pt idx="642">
                  <c:v>18.904574521434643</c:v>
                </c:pt>
                <c:pt idx="643">
                  <c:v>20.75013638199944</c:v>
                </c:pt>
                <c:pt idx="644">
                  <c:v>23.308047075111045</c:v>
                </c:pt>
                <c:pt idx="645">
                  <c:v>30.327065529185887</c:v>
                </c:pt>
                <c:pt idx="646">
                  <c:v>33.512701194089075</c:v>
                </c:pt>
                <c:pt idx="647">
                  <c:v>33.599026252831464</c:v>
                </c:pt>
                <c:pt idx="648">
                  <c:v>35.68061699614492</c:v>
                </c:pt>
                <c:pt idx="649">
                  <c:v>36.915460483399244</c:v>
                </c:pt>
                <c:pt idx="650">
                  <c:v>36.253364724725479</c:v>
                </c:pt>
                <c:pt idx="651">
                  <c:v>34.22587216378507</c:v>
                </c:pt>
                <c:pt idx="652">
                  <c:v>32.080670834401339</c:v>
                </c:pt>
                <c:pt idx="653">
                  <c:v>31.859573645980401</c:v>
                </c:pt>
                <c:pt idx="654">
                  <c:v>32.031284363189677</c:v>
                </c:pt>
                <c:pt idx="655">
                  <c:v>33.392057408519435</c:v>
                </c:pt>
                <c:pt idx="656">
                  <c:v>31.766809600652834</c:v>
                </c:pt>
                <c:pt idx="657">
                  <c:v>29.016481374564755</c:v>
                </c:pt>
                <c:pt idx="658">
                  <c:v>27.256117998931781</c:v>
                </c:pt>
                <c:pt idx="659">
                  <c:v>24.308774499084571</c:v>
                </c:pt>
                <c:pt idx="660">
                  <c:v>21.619861869221022</c:v>
                </c:pt>
                <c:pt idx="661">
                  <c:v>20.021112869170356</c:v>
                </c:pt>
                <c:pt idx="662">
                  <c:v>17.110796277616693</c:v>
                </c:pt>
                <c:pt idx="663">
                  <c:v>12.759834523343709</c:v>
                </c:pt>
                <c:pt idx="664">
                  <c:v>11.777025685467756</c:v>
                </c:pt>
                <c:pt idx="665">
                  <c:v>14.042227365326404</c:v>
                </c:pt>
                <c:pt idx="666">
                  <c:v>16.027088490793631</c:v>
                </c:pt>
                <c:pt idx="667">
                  <c:v>20.763273411423601</c:v>
                </c:pt>
                <c:pt idx="668">
                  <c:v>23.868597700617695</c:v>
                </c:pt>
                <c:pt idx="669">
                  <c:v>25.64148400187079</c:v>
                </c:pt>
                <c:pt idx="670">
                  <c:v>26.940385824529095</c:v>
                </c:pt>
                <c:pt idx="671">
                  <c:v>28.291135784467983</c:v>
                </c:pt>
                <c:pt idx="672">
                  <c:v>27.732620584425941</c:v>
                </c:pt>
                <c:pt idx="673">
                  <c:v>21.790340063328834</c:v>
                </c:pt>
                <c:pt idx="674">
                  <c:v>19.564527607246678</c:v>
                </c:pt>
                <c:pt idx="675">
                  <c:v>18.717681208361906</c:v>
                </c:pt>
                <c:pt idx="676">
                  <c:v>16.746584497833513</c:v>
                </c:pt>
                <c:pt idx="677">
                  <c:v>15.563499386579206</c:v>
                </c:pt>
                <c:pt idx="678">
                  <c:v>15.258290035172442</c:v>
                </c:pt>
                <c:pt idx="679">
                  <c:v>15.0487985734106</c:v>
                </c:pt>
                <c:pt idx="680">
                  <c:v>14.613671169641869</c:v>
                </c:pt>
                <c:pt idx="681">
                  <c:v>13.463682420719197</c:v>
                </c:pt>
                <c:pt idx="682">
                  <c:v>12.712532787330337</c:v>
                </c:pt>
                <c:pt idx="683">
                  <c:v>12.057180878420059</c:v>
                </c:pt>
                <c:pt idx="684">
                  <c:v>11.39903150025062</c:v>
                </c:pt>
                <c:pt idx="685">
                  <c:v>11.419777806383056</c:v>
                </c:pt>
                <c:pt idx="686">
                  <c:v>11.348217111245022</c:v>
                </c:pt>
                <c:pt idx="687">
                  <c:v>10.869479582130653</c:v>
                </c:pt>
                <c:pt idx="688">
                  <c:v>11.448721405195096</c:v>
                </c:pt>
                <c:pt idx="689">
                  <c:v>11.457734375563081</c:v>
                </c:pt>
                <c:pt idx="690">
                  <c:v>12.430059104799598</c:v>
                </c:pt>
                <c:pt idx="691">
                  <c:v>14.173234989646947</c:v>
                </c:pt>
                <c:pt idx="692">
                  <c:v>18.197248301296526</c:v>
                </c:pt>
                <c:pt idx="693">
                  <c:v>21.709291807827064</c:v>
                </c:pt>
                <c:pt idx="694">
                  <c:v>25.236388159064802</c:v>
                </c:pt>
                <c:pt idx="695">
                  <c:v>25.104420330880206</c:v>
                </c:pt>
                <c:pt idx="696">
                  <c:v>27.395874447404537</c:v>
                </c:pt>
                <c:pt idx="697">
                  <c:v>27.132294655498175</c:v>
                </c:pt>
                <c:pt idx="698">
                  <c:v>26.122909590795704</c:v>
                </c:pt>
                <c:pt idx="699">
                  <c:v>27.975116286451254</c:v>
                </c:pt>
                <c:pt idx="700">
                  <c:v>27.228402482410161</c:v>
                </c:pt>
                <c:pt idx="701">
                  <c:v>23.960883490204029</c:v>
                </c:pt>
                <c:pt idx="702">
                  <c:v>22.93115084670788</c:v>
                </c:pt>
                <c:pt idx="703">
                  <c:v>14.885138779149063</c:v>
                </c:pt>
                <c:pt idx="704">
                  <c:v>14.894889809297359</c:v>
                </c:pt>
                <c:pt idx="705">
                  <c:v>14.801026996053272</c:v>
                </c:pt>
                <c:pt idx="706">
                  <c:v>14.686199484644696</c:v>
                </c:pt>
                <c:pt idx="707">
                  <c:v>14.619867531700278</c:v>
                </c:pt>
                <c:pt idx="708">
                  <c:v>14.547510027791491</c:v>
                </c:pt>
                <c:pt idx="709">
                  <c:v>14.4994850007257</c:v>
                </c:pt>
                <c:pt idx="710">
                  <c:v>14.479543286762658</c:v>
                </c:pt>
                <c:pt idx="711">
                  <c:v>14.179182087198182</c:v>
                </c:pt>
                <c:pt idx="712">
                  <c:v>13.871984483792099</c:v>
                </c:pt>
                <c:pt idx="713">
                  <c:v>13.83576060289424</c:v>
                </c:pt>
                <c:pt idx="714">
                  <c:v>13.64749833089363</c:v>
                </c:pt>
                <c:pt idx="715">
                  <c:v>13.543544637885912</c:v>
                </c:pt>
                <c:pt idx="716">
                  <c:v>14.022031951011597</c:v>
                </c:pt>
                <c:pt idx="717">
                  <c:v>14.095240907253269</c:v>
                </c:pt>
                <c:pt idx="718">
                  <c:v>13.944507610605351</c:v>
                </c:pt>
                <c:pt idx="719">
                  <c:v>13.987429717766796</c:v>
                </c:pt>
                <c:pt idx="720">
                  <c:v>13.915390346747159</c:v>
                </c:pt>
                <c:pt idx="721">
                  <c:v>13.972187498086981</c:v>
                </c:pt>
                <c:pt idx="722">
                  <c:v>14.107061619991725</c:v>
                </c:pt>
                <c:pt idx="723">
                  <c:v>13.816762753063648</c:v>
                </c:pt>
                <c:pt idx="724">
                  <c:v>13.479759053823694</c:v>
                </c:pt>
                <c:pt idx="725">
                  <c:v>13.342680609136375</c:v>
                </c:pt>
                <c:pt idx="726">
                  <c:v>13.453543749298436</c:v>
                </c:pt>
                <c:pt idx="727">
                  <c:v>13.538161541636786</c:v>
                </c:pt>
                <c:pt idx="728">
                  <c:v>13.716019886470686</c:v>
                </c:pt>
                <c:pt idx="729">
                  <c:v>13.961279886228326</c:v>
                </c:pt>
                <c:pt idx="730">
                  <c:v>14.085437889268428</c:v>
                </c:pt>
                <c:pt idx="731">
                  <c:v>13.985258829379292</c:v>
                </c:pt>
                <c:pt idx="732">
                  <c:v>13.92021783582163</c:v>
                </c:pt>
                <c:pt idx="733">
                  <c:v>14.026939796004443</c:v>
                </c:pt>
                <c:pt idx="734">
                  <c:v>14.202031540747674</c:v>
                </c:pt>
                <c:pt idx="735">
                  <c:v>14.007425329392175</c:v>
                </c:pt>
                <c:pt idx="736">
                  <c:v>13.839347137598544</c:v>
                </c:pt>
                <c:pt idx="737">
                  <c:v>13.793977174408001</c:v>
                </c:pt>
                <c:pt idx="738">
                  <c:v>13.563871348527664</c:v>
                </c:pt>
                <c:pt idx="739">
                  <c:v>13.44907546490716</c:v>
                </c:pt>
                <c:pt idx="740">
                  <c:v>12.517963285257046</c:v>
                </c:pt>
                <c:pt idx="741">
                  <c:v>12.114292773324971</c:v>
                </c:pt>
                <c:pt idx="742">
                  <c:v>12.128779228789401</c:v>
                </c:pt>
                <c:pt idx="743">
                  <c:v>11.987292925154957</c:v>
                </c:pt>
                <c:pt idx="744">
                  <c:v>12.009280573019716</c:v>
                </c:pt>
                <c:pt idx="745">
                  <c:v>12.307008901623659</c:v>
                </c:pt>
                <c:pt idx="746">
                  <c:v>12.78802103494383</c:v>
                </c:pt>
                <c:pt idx="747">
                  <c:v>12.939880572786828</c:v>
                </c:pt>
                <c:pt idx="748">
                  <c:v>12.662486967682968</c:v>
                </c:pt>
                <c:pt idx="749">
                  <c:v>12.528616575706467</c:v>
                </c:pt>
                <c:pt idx="750">
                  <c:v>12.449637098494563</c:v>
                </c:pt>
                <c:pt idx="751">
                  <c:v>12.331401679462404</c:v>
                </c:pt>
                <c:pt idx="752">
                  <c:v>12.393823525219835</c:v>
                </c:pt>
                <c:pt idx="753">
                  <c:v>12.59377090360114</c:v>
                </c:pt>
                <c:pt idx="754">
                  <c:v>12.322149193279945</c:v>
                </c:pt>
                <c:pt idx="755">
                  <c:v>12.14737490885619</c:v>
                </c:pt>
                <c:pt idx="756">
                  <c:v>12.116176443050138</c:v>
                </c:pt>
                <c:pt idx="757">
                  <c:v>12.42507918323159</c:v>
                </c:pt>
                <c:pt idx="758">
                  <c:v>12.883008231605931</c:v>
                </c:pt>
                <c:pt idx="759">
                  <c:v>12.520335973163208</c:v>
                </c:pt>
                <c:pt idx="760">
                  <c:v>12.109175920482988</c:v>
                </c:pt>
                <c:pt idx="761">
                  <c:v>11.857745033742455</c:v>
                </c:pt>
                <c:pt idx="762">
                  <c:v>11.776357707014281</c:v>
                </c:pt>
                <c:pt idx="763">
                  <c:v>11.637437353875779</c:v>
                </c:pt>
                <c:pt idx="764">
                  <c:v>11.765703808945968</c:v>
                </c:pt>
                <c:pt idx="765">
                  <c:v>11.638186686502362</c:v>
                </c:pt>
                <c:pt idx="766">
                  <c:v>11.674037119101929</c:v>
                </c:pt>
                <c:pt idx="767">
                  <c:v>11.638976296197891</c:v>
                </c:pt>
                <c:pt idx="768">
                  <c:v>11.543625311109361</c:v>
                </c:pt>
                <c:pt idx="769">
                  <c:v>12.055670854017167</c:v>
                </c:pt>
                <c:pt idx="770">
                  <c:v>11.930223279207747</c:v>
                </c:pt>
                <c:pt idx="771">
                  <c:v>11.658196313301994</c:v>
                </c:pt>
                <c:pt idx="772">
                  <c:v>11.30222868157367</c:v>
                </c:pt>
                <c:pt idx="773">
                  <c:v>11.129930968139401</c:v>
                </c:pt>
                <c:pt idx="774">
                  <c:v>11.361468170311912</c:v>
                </c:pt>
                <c:pt idx="775">
                  <c:v>11.517047796937376</c:v>
                </c:pt>
                <c:pt idx="776">
                  <c:v>11.799926056674861</c:v>
                </c:pt>
                <c:pt idx="777">
                  <c:v>12.318746712833619</c:v>
                </c:pt>
                <c:pt idx="778">
                  <c:v>12.367382951449613</c:v>
                </c:pt>
                <c:pt idx="779">
                  <c:v>12.213925860891734</c:v>
                </c:pt>
                <c:pt idx="780">
                  <c:v>12.122053104729748</c:v>
                </c:pt>
                <c:pt idx="781">
                  <c:v>17.132211500287912</c:v>
                </c:pt>
                <c:pt idx="782">
                  <c:v>17.358634141397495</c:v>
                </c:pt>
                <c:pt idx="783">
                  <c:v>17.245986377330652</c:v>
                </c:pt>
                <c:pt idx="784">
                  <c:v>16.754719076297025</c:v>
                </c:pt>
                <c:pt idx="785">
                  <c:v>16.490003400732284</c:v>
                </c:pt>
                <c:pt idx="786">
                  <c:v>16.368575563674277</c:v>
                </c:pt>
                <c:pt idx="787">
                  <c:v>16.229530571160851</c:v>
                </c:pt>
                <c:pt idx="788">
                  <c:v>16.39314242628479</c:v>
                </c:pt>
                <c:pt idx="789">
                  <c:v>16.295184044165847</c:v>
                </c:pt>
                <c:pt idx="790">
                  <c:v>15.999481641712046</c:v>
                </c:pt>
                <c:pt idx="791">
                  <c:v>16.019993006703121</c:v>
                </c:pt>
                <c:pt idx="792">
                  <c:v>16.099216130479508</c:v>
                </c:pt>
                <c:pt idx="793">
                  <c:v>16.284136431399848</c:v>
                </c:pt>
                <c:pt idx="794">
                  <c:v>16.26375149075492</c:v>
                </c:pt>
                <c:pt idx="795">
                  <c:v>16.80061886802563</c:v>
                </c:pt>
                <c:pt idx="796">
                  <c:v>16.463388204591453</c:v>
                </c:pt>
                <c:pt idx="797">
                  <c:v>16.27273846820637</c:v>
                </c:pt>
                <c:pt idx="798">
                  <c:v>16.123186393900166</c:v>
                </c:pt>
                <c:pt idx="799">
                  <c:v>16.117766473584027</c:v>
                </c:pt>
                <c:pt idx="800">
                  <c:v>16.421150230268569</c:v>
                </c:pt>
                <c:pt idx="801">
                  <c:v>16.446841059174524</c:v>
                </c:pt>
                <c:pt idx="802">
                  <c:v>16.973981667075119</c:v>
                </c:pt>
                <c:pt idx="803">
                  <c:v>16.735075596196811</c:v>
                </c:pt>
                <c:pt idx="804">
                  <c:v>17.135563473913738</c:v>
                </c:pt>
                <c:pt idx="805">
                  <c:v>17.54328650767723</c:v>
                </c:pt>
                <c:pt idx="806">
                  <c:v>17.495655951346656</c:v>
                </c:pt>
                <c:pt idx="807">
                  <c:v>17.164775451494325</c:v>
                </c:pt>
                <c:pt idx="808">
                  <c:v>17.346943147933761</c:v>
                </c:pt>
                <c:pt idx="809">
                  <c:v>17.395324003626754</c:v>
                </c:pt>
                <c:pt idx="810">
                  <c:v>17.250339764174548</c:v>
                </c:pt>
                <c:pt idx="811">
                  <c:v>17.434100624439072</c:v>
                </c:pt>
                <c:pt idx="812">
                  <c:v>17.825838130858738</c:v>
                </c:pt>
                <c:pt idx="813">
                  <c:v>17.960976431328916</c:v>
                </c:pt>
                <c:pt idx="814">
                  <c:v>17.90866919610281</c:v>
                </c:pt>
                <c:pt idx="815">
                  <c:v>17.771505304047576</c:v>
                </c:pt>
                <c:pt idx="816">
                  <c:v>18.209935612856317</c:v>
                </c:pt>
                <c:pt idx="817">
                  <c:v>18.559049079957898</c:v>
                </c:pt>
                <c:pt idx="818">
                  <c:v>19.237144302147239</c:v>
                </c:pt>
                <c:pt idx="819">
                  <c:v>19.713459619834421</c:v>
                </c:pt>
                <c:pt idx="820">
                  <c:v>19.182694375091522</c:v>
                </c:pt>
                <c:pt idx="821">
                  <c:v>19.113172953867512</c:v>
                </c:pt>
                <c:pt idx="822">
                  <c:v>18.823562094197968</c:v>
                </c:pt>
                <c:pt idx="823">
                  <c:v>18.970885145023281</c:v>
                </c:pt>
                <c:pt idx="824">
                  <c:v>19.581225279413026</c:v>
                </c:pt>
                <c:pt idx="825">
                  <c:v>19.672740795834883</c:v>
                </c:pt>
                <c:pt idx="826">
                  <c:v>16.56763590391909</c:v>
                </c:pt>
                <c:pt idx="827">
                  <c:v>15.185587427330224</c:v>
                </c:pt>
                <c:pt idx="828">
                  <c:v>16.071872668490425</c:v>
                </c:pt>
                <c:pt idx="829">
                  <c:v>17.197452229299362</c:v>
                </c:pt>
                <c:pt idx="830">
                  <c:v>13.056398992182958</c:v>
                </c:pt>
                <c:pt idx="831">
                  <c:v>11.233799129699854</c:v>
                </c:pt>
                <c:pt idx="832">
                  <c:v>10.636445927821891</c:v>
                </c:pt>
                <c:pt idx="833">
                  <c:v>8.0536410809325183</c:v>
                </c:pt>
                <c:pt idx="834">
                  <c:v>2.8293478159164902</c:v>
                </c:pt>
                <c:pt idx="835">
                  <c:v>2.6888140807016891</c:v>
                </c:pt>
                <c:pt idx="836">
                  <c:v>2.7621667733254824</c:v>
                </c:pt>
                <c:pt idx="837">
                  <c:v>2.543223647518126</c:v>
                </c:pt>
                <c:pt idx="838">
                  <c:v>2.6959142665773612</c:v>
                </c:pt>
                <c:pt idx="839">
                  <c:v>2.7403364152835024</c:v>
                </c:pt>
                <c:pt idx="840">
                  <c:v>2.952733804872572</c:v>
                </c:pt>
                <c:pt idx="841">
                  <c:v>3.2856039451013013</c:v>
                </c:pt>
                <c:pt idx="842">
                  <c:v>6.3572149344096873</c:v>
                </c:pt>
                <c:pt idx="843">
                  <c:v>6.3096283289435178</c:v>
                </c:pt>
                <c:pt idx="844">
                  <c:v>6.2331401021638069</c:v>
                </c:pt>
                <c:pt idx="845">
                  <c:v>6.3275999544367236</c:v>
                </c:pt>
                <c:pt idx="846">
                  <c:v>6.4516129032258061</c:v>
                </c:pt>
                <c:pt idx="847">
                  <c:v>6.5567244810918393</c:v>
                </c:pt>
                <c:pt idx="848">
                  <c:v>6.6902009907191253</c:v>
                </c:pt>
                <c:pt idx="849">
                  <c:v>10.68498535288299</c:v>
                </c:pt>
                <c:pt idx="850">
                  <c:v>14.639212978163933</c:v>
                </c:pt>
                <c:pt idx="851">
                  <c:v>14.654504509788481</c:v>
                </c:pt>
                <c:pt idx="852">
                  <c:v>14.694554894702803</c:v>
                </c:pt>
                <c:pt idx="853">
                  <c:v>14.86445631140155</c:v>
                </c:pt>
                <c:pt idx="854">
                  <c:v>15.053384677452842</c:v>
                </c:pt>
                <c:pt idx="855">
                  <c:v>16.460992973425867</c:v>
                </c:pt>
                <c:pt idx="856">
                  <c:v>16.285652049698772</c:v>
                </c:pt>
                <c:pt idx="857">
                  <c:v>16.306523630211242</c:v>
                </c:pt>
                <c:pt idx="858">
                  <c:v>16.422581758024982</c:v>
                </c:pt>
                <c:pt idx="859">
                  <c:v>16.49489844706736</c:v>
                </c:pt>
                <c:pt idx="860">
                  <c:v>16.833454792858998</c:v>
                </c:pt>
                <c:pt idx="861">
                  <c:v>17.127598315654865</c:v>
                </c:pt>
                <c:pt idx="862">
                  <c:v>20.966781232918787</c:v>
                </c:pt>
                <c:pt idx="863">
                  <c:v>21.184770781059203</c:v>
                </c:pt>
                <c:pt idx="864">
                  <c:v>23.431675192203123</c:v>
                </c:pt>
                <c:pt idx="865">
                  <c:v>23.496021172900278</c:v>
                </c:pt>
                <c:pt idx="866">
                  <c:v>23.164012263935032</c:v>
                </c:pt>
                <c:pt idx="867">
                  <c:v>22.972960440011242</c:v>
                </c:pt>
                <c:pt idx="868">
                  <c:v>22.607859366882384</c:v>
                </c:pt>
                <c:pt idx="869">
                  <c:v>22.474145183807618</c:v>
                </c:pt>
                <c:pt idx="870">
                  <c:v>22.453283412051153</c:v>
                </c:pt>
                <c:pt idx="871">
                  <c:v>22.384207176757577</c:v>
                </c:pt>
                <c:pt idx="872">
                  <c:v>22.392988238195432</c:v>
                </c:pt>
                <c:pt idx="873">
                  <c:v>22.594169616955043</c:v>
                </c:pt>
                <c:pt idx="874">
                  <c:v>22.634046159281539</c:v>
                </c:pt>
                <c:pt idx="875">
                  <c:v>22.680767801916961</c:v>
                </c:pt>
                <c:pt idx="876">
                  <c:v>22.327453308004731</c:v>
                </c:pt>
              </c:numCache>
            </c:numRef>
          </c:val>
        </c:ser>
        <c:ser>
          <c:idx val="3"/>
          <c:order val="2"/>
          <c:tx>
            <c:v>British securities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data--monthly'!$C$95:$AGU$95</c:f>
              <c:numCache>
                <c:formatCode>#,##0.0</c:formatCode>
                <c:ptCount val="8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4.5673119878865753</c:v>
                </c:pt>
                <c:pt idx="522">
                  <c:v>4.6802565716652591</c:v>
                </c:pt>
                <c:pt idx="523">
                  <c:v>4.8096848583858032</c:v>
                </c:pt>
                <c:pt idx="524">
                  <c:v>5.0465303980660279</c:v>
                </c:pt>
                <c:pt idx="525">
                  <c:v>5.0293604633801259</c:v>
                </c:pt>
                <c:pt idx="526">
                  <c:v>4.9389598276490698</c:v>
                </c:pt>
                <c:pt idx="527">
                  <c:v>4.6912371384602807</c:v>
                </c:pt>
                <c:pt idx="528">
                  <c:v>4.4786232067340759</c:v>
                </c:pt>
                <c:pt idx="529">
                  <c:v>4.5705076794241339</c:v>
                </c:pt>
                <c:pt idx="530">
                  <c:v>4.6628300590085807</c:v>
                </c:pt>
                <c:pt idx="531">
                  <c:v>4.3900483793209011</c:v>
                </c:pt>
                <c:pt idx="532">
                  <c:v>4.2281466049372769</c:v>
                </c:pt>
                <c:pt idx="533">
                  <c:v>4.3767556329419444</c:v>
                </c:pt>
                <c:pt idx="534">
                  <c:v>4.5040455280632496</c:v>
                </c:pt>
                <c:pt idx="535">
                  <c:v>4.4223953150205411</c:v>
                </c:pt>
                <c:pt idx="536">
                  <c:v>4.5322196914181569</c:v>
                </c:pt>
                <c:pt idx="537">
                  <c:v>4.3848750881181759</c:v>
                </c:pt>
                <c:pt idx="538">
                  <c:v>4.4790503839867499</c:v>
                </c:pt>
                <c:pt idx="539">
                  <c:v>4.3970200427825654</c:v>
                </c:pt>
                <c:pt idx="540">
                  <c:v>4.259676163231302</c:v>
                </c:pt>
                <c:pt idx="541">
                  <c:v>4.3274289856191634</c:v>
                </c:pt>
                <c:pt idx="542">
                  <c:v>4.3415869433719214</c:v>
                </c:pt>
                <c:pt idx="543">
                  <c:v>4.1621068185153067</c:v>
                </c:pt>
                <c:pt idx="544">
                  <c:v>3.9744159690125915</c:v>
                </c:pt>
                <c:pt idx="545">
                  <c:v>3.8633689438721839</c:v>
                </c:pt>
                <c:pt idx="546">
                  <c:v>3.7919450384868676</c:v>
                </c:pt>
                <c:pt idx="547">
                  <c:v>3.9484917669603319</c:v>
                </c:pt>
                <c:pt idx="548">
                  <c:v>4.2168026936935608</c:v>
                </c:pt>
                <c:pt idx="549">
                  <c:v>4.6219431883222537</c:v>
                </c:pt>
                <c:pt idx="550">
                  <c:v>4.7828066518605326</c:v>
                </c:pt>
                <c:pt idx="551">
                  <c:v>4.6886499097053935</c:v>
                </c:pt>
                <c:pt idx="552">
                  <c:v>4.26575349965883</c:v>
                </c:pt>
                <c:pt idx="553">
                  <c:v>4.3230937148042754</c:v>
                </c:pt>
                <c:pt idx="554">
                  <c:v>4.4631658880320444</c:v>
                </c:pt>
                <c:pt idx="555">
                  <c:v>4.429588981096197</c:v>
                </c:pt>
                <c:pt idx="556">
                  <c:v>4.1581164963074206</c:v>
                </c:pt>
                <c:pt idx="557">
                  <c:v>4.483666814459534</c:v>
                </c:pt>
                <c:pt idx="558">
                  <c:v>4.5619311521333898</c:v>
                </c:pt>
                <c:pt idx="559">
                  <c:v>4.519271376404995</c:v>
                </c:pt>
                <c:pt idx="560">
                  <c:v>4.5929266701709928</c:v>
                </c:pt>
                <c:pt idx="561">
                  <c:v>4.753974905382826</c:v>
                </c:pt>
                <c:pt idx="562">
                  <c:v>4.7387015967102419</c:v>
                </c:pt>
                <c:pt idx="563">
                  <c:v>4.560480135557536</c:v>
                </c:pt>
                <c:pt idx="564">
                  <c:v>4.3967687662692123</c:v>
                </c:pt>
                <c:pt idx="565">
                  <c:v>4.5819153975667852</c:v>
                </c:pt>
                <c:pt idx="566">
                  <c:v>4.2760449568828216</c:v>
                </c:pt>
                <c:pt idx="567">
                  <c:v>4.0572194939618784</c:v>
                </c:pt>
                <c:pt idx="568">
                  <c:v>3.8808880554638669</c:v>
                </c:pt>
                <c:pt idx="569">
                  <c:v>3.8658241631232442</c:v>
                </c:pt>
                <c:pt idx="570">
                  <c:v>3.9354584809130264</c:v>
                </c:pt>
                <c:pt idx="571">
                  <c:v>3.9605126982700729</c:v>
                </c:pt>
                <c:pt idx="572">
                  <c:v>4.298273025894269</c:v>
                </c:pt>
                <c:pt idx="573">
                  <c:v>4.1450273355744596</c:v>
                </c:pt>
                <c:pt idx="574">
                  <c:v>3.8576757592277193</c:v>
                </c:pt>
                <c:pt idx="575">
                  <c:v>3.9550469365195191</c:v>
                </c:pt>
                <c:pt idx="576">
                  <c:v>3.675901296536336</c:v>
                </c:pt>
                <c:pt idx="577">
                  <c:v>3.7846941254677953</c:v>
                </c:pt>
                <c:pt idx="578">
                  <c:v>3.6835155826338153</c:v>
                </c:pt>
                <c:pt idx="579">
                  <c:v>3.5117193096802648</c:v>
                </c:pt>
                <c:pt idx="580">
                  <c:v>3.3804044511948868</c:v>
                </c:pt>
                <c:pt idx="581">
                  <c:v>3.4448862128247257</c:v>
                </c:pt>
                <c:pt idx="582">
                  <c:v>3.5653095134767052</c:v>
                </c:pt>
                <c:pt idx="583">
                  <c:v>3.7487530592987972</c:v>
                </c:pt>
                <c:pt idx="584">
                  <c:v>3.8389607779615629</c:v>
                </c:pt>
                <c:pt idx="585">
                  <c:v>4.0265676152508343</c:v>
                </c:pt>
                <c:pt idx="586">
                  <c:v>3.912429805140651</c:v>
                </c:pt>
                <c:pt idx="587">
                  <c:v>3.7371855644181666</c:v>
                </c:pt>
                <c:pt idx="588">
                  <c:v>3.6369864537620864</c:v>
                </c:pt>
                <c:pt idx="589">
                  <c:v>7.3145124223735944</c:v>
                </c:pt>
                <c:pt idx="590">
                  <c:v>7.2600226291275343</c:v>
                </c:pt>
                <c:pt idx="591">
                  <c:v>6.8708793350514137</c:v>
                </c:pt>
                <c:pt idx="592">
                  <c:v>6.6342608455693846</c:v>
                </c:pt>
                <c:pt idx="593">
                  <c:v>6.7010455993253517</c:v>
                </c:pt>
                <c:pt idx="594">
                  <c:v>7.1025791773331131</c:v>
                </c:pt>
                <c:pt idx="595">
                  <c:v>7.066392279832173</c:v>
                </c:pt>
                <c:pt idx="596">
                  <c:v>6.8911107763371211</c:v>
                </c:pt>
                <c:pt idx="597">
                  <c:v>7.1204031422730685</c:v>
                </c:pt>
                <c:pt idx="598">
                  <c:v>7.3126692048819599</c:v>
                </c:pt>
                <c:pt idx="599">
                  <c:v>6.9945789390255451</c:v>
                </c:pt>
                <c:pt idx="600">
                  <c:v>6.5186382248594317</c:v>
                </c:pt>
                <c:pt idx="601">
                  <c:v>6.8568685432190222</c:v>
                </c:pt>
                <c:pt idx="602">
                  <c:v>6.7923096213889353</c:v>
                </c:pt>
                <c:pt idx="603">
                  <c:v>6.2380362749139078</c:v>
                </c:pt>
                <c:pt idx="604">
                  <c:v>6.0066718807581925</c:v>
                </c:pt>
                <c:pt idx="605">
                  <c:v>5.8685579033479467</c:v>
                </c:pt>
                <c:pt idx="606">
                  <c:v>5.8541447018852546</c:v>
                </c:pt>
                <c:pt idx="607">
                  <c:v>6.0799807945566657</c:v>
                </c:pt>
                <c:pt idx="608">
                  <c:v>5.9466062844300138</c:v>
                </c:pt>
                <c:pt idx="609">
                  <c:v>6.0881332321597208</c:v>
                </c:pt>
                <c:pt idx="610">
                  <c:v>5.9040179085394415</c:v>
                </c:pt>
                <c:pt idx="611">
                  <c:v>5.9227553652982268</c:v>
                </c:pt>
                <c:pt idx="612">
                  <c:v>5.7989651862604426</c:v>
                </c:pt>
                <c:pt idx="613">
                  <c:v>6.0207320748111783</c:v>
                </c:pt>
                <c:pt idx="614">
                  <c:v>6.0378720999062541</c:v>
                </c:pt>
                <c:pt idx="615">
                  <c:v>5.8406981129463684</c:v>
                </c:pt>
                <c:pt idx="616">
                  <c:v>5.7225889046569263</c:v>
                </c:pt>
                <c:pt idx="617">
                  <c:v>5.9492952866380877</c:v>
                </c:pt>
                <c:pt idx="618">
                  <c:v>6.4725476801236193</c:v>
                </c:pt>
                <c:pt idx="619">
                  <c:v>6.4615322410710769</c:v>
                </c:pt>
                <c:pt idx="620">
                  <c:v>6.1735083505459105</c:v>
                </c:pt>
                <c:pt idx="621">
                  <c:v>6.1950347957680947</c:v>
                </c:pt>
                <c:pt idx="622">
                  <c:v>6.2554669849198046</c:v>
                </c:pt>
                <c:pt idx="623">
                  <c:v>6.1370344089941122</c:v>
                </c:pt>
                <c:pt idx="624">
                  <c:v>6.0498269647397258</c:v>
                </c:pt>
                <c:pt idx="625">
                  <c:v>6.110797932717059</c:v>
                </c:pt>
                <c:pt idx="626">
                  <c:v>5.9908432806106422</c:v>
                </c:pt>
                <c:pt idx="627">
                  <c:v>5.6930639643988235</c:v>
                </c:pt>
                <c:pt idx="628">
                  <c:v>5.3018544561423973</c:v>
                </c:pt>
                <c:pt idx="629">
                  <c:v>6.0802149380301449</c:v>
                </c:pt>
                <c:pt idx="630">
                  <c:v>6.6091146614228631</c:v>
                </c:pt>
                <c:pt idx="631">
                  <c:v>6.5808643698824838</c:v>
                </c:pt>
                <c:pt idx="632">
                  <c:v>6.5371692658124809</c:v>
                </c:pt>
                <c:pt idx="633">
                  <c:v>6.5754002211866007</c:v>
                </c:pt>
                <c:pt idx="634">
                  <c:v>6.6379670290020334</c:v>
                </c:pt>
                <c:pt idx="635">
                  <c:v>6.7174128582987196</c:v>
                </c:pt>
                <c:pt idx="636">
                  <c:v>6.49034966539773</c:v>
                </c:pt>
                <c:pt idx="637">
                  <c:v>6.6396399017857828</c:v>
                </c:pt>
                <c:pt idx="638">
                  <c:v>6.4525664780702474</c:v>
                </c:pt>
                <c:pt idx="639">
                  <c:v>6.0169526135649036</c:v>
                </c:pt>
                <c:pt idx="640">
                  <c:v>5.8770766227831723</c:v>
                </c:pt>
                <c:pt idx="641">
                  <c:v>6.0232033821431399</c:v>
                </c:pt>
                <c:pt idx="642">
                  <c:v>6.2690601468127687</c:v>
                </c:pt>
                <c:pt idx="643">
                  <c:v>6.2906826309094201</c:v>
                </c:pt>
                <c:pt idx="644">
                  <c:v>6.4452461435473944</c:v>
                </c:pt>
                <c:pt idx="645">
                  <c:v>6.4159210310474917</c:v>
                </c:pt>
                <c:pt idx="646">
                  <c:v>8.779330630235421</c:v>
                </c:pt>
                <c:pt idx="647">
                  <c:v>13.280559922588415</c:v>
                </c:pt>
                <c:pt idx="648">
                  <c:v>14.764407407896252</c:v>
                </c:pt>
                <c:pt idx="649">
                  <c:v>17.235388795130788</c:v>
                </c:pt>
                <c:pt idx="650">
                  <c:v>19.6980429758372</c:v>
                </c:pt>
                <c:pt idx="651">
                  <c:v>18.294020249308169</c:v>
                </c:pt>
                <c:pt idx="652">
                  <c:v>17.303392279106504</c:v>
                </c:pt>
                <c:pt idx="653">
                  <c:v>17.648270847474414</c:v>
                </c:pt>
                <c:pt idx="654">
                  <c:v>18.255671223078426</c:v>
                </c:pt>
                <c:pt idx="655">
                  <c:v>18.003961220794292</c:v>
                </c:pt>
                <c:pt idx="656">
                  <c:v>29.07252195568033</c:v>
                </c:pt>
                <c:pt idx="657">
                  <c:v>37.681292156726506</c:v>
                </c:pt>
                <c:pt idx="658">
                  <c:v>40.170663203410697</c:v>
                </c:pt>
                <c:pt idx="659">
                  <c:v>43.023636322090809</c:v>
                </c:pt>
                <c:pt idx="660">
                  <c:v>44.563637837439479</c:v>
                </c:pt>
                <c:pt idx="661">
                  <c:v>49.304309062579989</c:v>
                </c:pt>
                <c:pt idx="662">
                  <c:v>53.98481984769365</c:v>
                </c:pt>
                <c:pt idx="663">
                  <c:v>54.858196192704668</c:v>
                </c:pt>
                <c:pt idx="664">
                  <c:v>51.83605493022884</c:v>
                </c:pt>
                <c:pt idx="665">
                  <c:v>48.958204815826591</c:v>
                </c:pt>
                <c:pt idx="666">
                  <c:v>47.479718823039676</c:v>
                </c:pt>
                <c:pt idx="667">
                  <c:v>44.854487845780049</c:v>
                </c:pt>
                <c:pt idx="668">
                  <c:v>45.587167240731937</c:v>
                </c:pt>
                <c:pt idx="669">
                  <c:v>47.532139608720954</c:v>
                </c:pt>
                <c:pt idx="670">
                  <c:v>49.114299963920317</c:v>
                </c:pt>
                <c:pt idx="671">
                  <c:v>49.757108591807096</c:v>
                </c:pt>
                <c:pt idx="672">
                  <c:v>51.585268208738974</c:v>
                </c:pt>
                <c:pt idx="673">
                  <c:v>55.857461910486762</c:v>
                </c:pt>
                <c:pt idx="674">
                  <c:v>57.525780834944165</c:v>
                </c:pt>
                <c:pt idx="675">
                  <c:v>59.585214480081518</c:v>
                </c:pt>
                <c:pt idx="676">
                  <c:v>59.842247495560308</c:v>
                </c:pt>
                <c:pt idx="677">
                  <c:v>57.827295237769484</c:v>
                </c:pt>
                <c:pt idx="678">
                  <c:v>56.547444458889302</c:v>
                </c:pt>
                <c:pt idx="679">
                  <c:v>55.699994423424783</c:v>
                </c:pt>
                <c:pt idx="680">
                  <c:v>53.986866073040815</c:v>
                </c:pt>
                <c:pt idx="681">
                  <c:v>56.082864787923526</c:v>
                </c:pt>
                <c:pt idx="682">
                  <c:v>55.095841887030247</c:v>
                </c:pt>
                <c:pt idx="683">
                  <c:v>54.460607347491305</c:v>
                </c:pt>
                <c:pt idx="684">
                  <c:v>53.757240024435838</c:v>
                </c:pt>
                <c:pt idx="685">
                  <c:v>53.66854602256219</c:v>
                </c:pt>
                <c:pt idx="686">
                  <c:v>53.165073234806123</c:v>
                </c:pt>
                <c:pt idx="687">
                  <c:v>50.686831210378415</c:v>
                </c:pt>
                <c:pt idx="688">
                  <c:v>49.367043003459052</c:v>
                </c:pt>
                <c:pt idx="689">
                  <c:v>48.838462879197145</c:v>
                </c:pt>
                <c:pt idx="690">
                  <c:v>48.00279670600019</c:v>
                </c:pt>
                <c:pt idx="691">
                  <c:v>47.064473951159862</c:v>
                </c:pt>
                <c:pt idx="692">
                  <c:v>45.917326146503093</c:v>
                </c:pt>
                <c:pt idx="693">
                  <c:v>45.103226679546857</c:v>
                </c:pt>
                <c:pt idx="694">
                  <c:v>44.558809898419248</c:v>
                </c:pt>
                <c:pt idx="695">
                  <c:v>45.074460532385444</c:v>
                </c:pt>
                <c:pt idx="696">
                  <c:v>38.547458777672801</c:v>
                </c:pt>
                <c:pt idx="697">
                  <c:v>35.887792182851868</c:v>
                </c:pt>
                <c:pt idx="698">
                  <c:v>30.418243950258343</c:v>
                </c:pt>
                <c:pt idx="699">
                  <c:v>22.678924103865974</c:v>
                </c:pt>
                <c:pt idx="700">
                  <c:v>17.940950648757173</c:v>
                </c:pt>
                <c:pt idx="701">
                  <c:v>14.411565486844102</c:v>
                </c:pt>
                <c:pt idx="702">
                  <c:v>10.324357353464382</c:v>
                </c:pt>
                <c:pt idx="703">
                  <c:v>5.2307536658421379</c:v>
                </c:pt>
                <c:pt idx="704">
                  <c:v>5.2099908420832444</c:v>
                </c:pt>
                <c:pt idx="705">
                  <c:v>5.1733078919087241</c:v>
                </c:pt>
                <c:pt idx="706">
                  <c:v>5.1091685594864442</c:v>
                </c:pt>
                <c:pt idx="707">
                  <c:v>5.070534096033489</c:v>
                </c:pt>
                <c:pt idx="708">
                  <c:v>5.0063418643725308</c:v>
                </c:pt>
                <c:pt idx="709">
                  <c:v>4.9893590300799762</c:v>
                </c:pt>
                <c:pt idx="710">
                  <c:v>4.9744079459469788</c:v>
                </c:pt>
                <c:pt idx="711">
                  <c:v>5.4416287291537673</c:v>
                </c:pt>
                <c:pt idx="712">
                  <c:v>4.755601730756732</c:v>
                </c:pt>
                <c:pt idx="713">
                  <c:v>4.7420185319804107</c:v>
                </c:pt>
                <c:pt idx="714">
                  <c:v>4.6792958950056072</c:v>
                </c:pt>
                <c:pt idx="715">
                  <c:v>4.6459459875869671</c:v>
                </c:pt>
                <c:pt idx="716">
                  <c:v>3.6577180214775522</c:v>
                </c:pt>
                <c:pt idx="717">
                  <c:v>3.3896119576936701</c:v>
                </c:pt>
                <c:pt idx="718">
                  <c:v>3.3541966550123323</c:v>
                </c:pt>
                <c:pt idx="719">
                  <c:v>3.3756196055472412</c:v>
                </c:pt>
                <c:pt idx="720">
                  <c:v>3.3457706601309036</c:v>
                </c:pt>
                <c:pt idx="721">
                  <c:v>3.3638018761821553</c:v>
                </c:pt>
                <c:pt idx="722">
                  <c:v>3.3924275575170451</c:v>
                </c:pt>
                <c:pt idx="723">
                  <c:v>3.3210726184597439</c:v>
                </c:pt>
                <c:pt idx="724">
                  <c:v>3.2420034794324457</c:v>
                </c:pt>
                <c:pt idx="725">
                  <c:v>3.2089829261733103</c:v>
                </c:pt>
                <c:pt idx="726">
                  <c:v>3.2353482952431736</c:v>
                </c:pt>
                <c:pt idx="727">
                  <c:v>3.254162513893101</c:v>
                </c:pt>
                <c:pt idx="728">
                  <c:v>3.2993958382481137</c:v>
                </c:pt>
                <c:pt idx="729">
                  <c:v>3.3586727872619759</c:v>
                </c:pt>
                <c:pt idx="730">
                  <c:v>3.3862030574593396</c:v>
                </c:pt>
                <c:pt idx="731">
                  <c:v>3.3625501541594693</c:v>
                </c:pt>
                <c:pt idx="732">
                  <c:v>3.3472945203131022</c:v>
                </c:pt>
                <c:pt idx="733">
                  <c:v>3.3733780316522637</c:v>
                </c:pt>
                <c:pt idx="734">
                  <c:v>3.4162642735285131</c:v>
                </c:pt>
                <c:pt idx="735">
                  <c:v>3.3671531372555754</c:v>
                </c:pt>
                <c:pt idx="736">
                  <c:v>2.1893771436129494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1.6801726472515797</c:v>
                </c:pt>
                <c:pt idx="741">
                  <c:v>4.9069047095105907</c:v>
                </c:pt>
                <c:pt idx="742">
                  <c:v>7.6060551906057068</c:v>
                </c:pt>
                <c:pt idx="743">
                  <c:v>7.518481141377257</c:v>
                </c:pt>
                <c:pt idx="744">
                  <c:v>7.5326476105212059</c:v>
                </c:pt>
                <c:pt idx="745">
                  <c:v>7.7181963320326936</c:v>
                </c:pt>
                <c:pt idx="746">
                  <c:v>8.0226528348190183</c:v>
                </c:pt>
                <c:pt idx="747">
                  <c:v>8.125932167015419</c:v>
                </c:pt>
                <c:pt idx="748">
                  <c:v>7.9411669523142798</c:v>
                </c:pt>
                <c:pt idx="749">
                  <c:v>7.8583792380384487</c:v>
                </c:pt>
                <c:pt idx="750">
                  <c:v>7.8088886914311413</c:v>
                </c:pt>
                <c:pt idx="751">
                  <c:v>8.2865779990568988</c:v>
                </c:pt>
                <c:pt idx="752">
                  <c:v>8.8837438827514319</c:v>
                </c:pt>
                <c:pt idx="753">
                  <c:v>9.5921605560351804</c:v>
                </c:pt>
                <c:pt idx="754">
                  <c:v>11.04094805164635</c:v>
                </c:pt>
                <c:pt idx="755">
                  <c:v>10.884313384886212</c:v>
                </c:pt>
                <c:pt idx="756">
                  <c:v>10.856006995249794</c:v>
                </c:pt>
                <c:pt idx="757">
                  <c:v>11.133404630008831</c:v>
                </c:pt>
                <c:pt idx="758">
                  <c:v>11.544873511065083</c:v>
                </c:pt>
                <c:pt idx="759">
                  <c:v>11.218064148303876</c:v>
                </c:pt>
                <c:pt idx="760">
                  <c:v>10.851263762609381</c:v>
                </c:pt>
                <c:pt idx="761">
                  <c:v>10.625785509983537</c:v>
                </c:pt>
                <c:pt idx="762">
                  <c:v>10.551432374571851</c:v>
                </c:pt>
                <c:pt idx="763">
                  <c:v>11.470317736046555</c:v>
                </c:pt>
                <c:pt idx="764">
                  <c:v>12.123525526849678</c:v>
                </c:pt>
                <c:pt idx="765">
                  <c:v>15.120893750388584</c:v>
                </c:pt>
                <c:pt idx="766">
                  <c:v>15.167437499043405</c:v>
                </c:pt>
                <c:pt idx="767">
                  <c:v>15.121927865737906</c:v>
                </c:pt>
                <c:pt idx="768">
                  <c:v>14.998727752882742</c:v>
                </c:pt>
                <c:pt idx="769">
                  <c:v>11.342718137383287</c:v>
                </c:pt>
                <c:pt idx="770">
                  <c:v>11.222999216945272</c:v>
                </c:pt>
                <c:pt idx="771">
                  <c:v>10.96789995907519</c:v>
                </c:pt>
                <c:pt idx="772">
                  <c:v>10.632353860511719</c:v>
                </c:pt>
                <c:pt idx="773">
                  <c:v>10.470842899768147</c:v>
                </c:pt>
                <c:pt idx="774">
                  <c:v>7.1240631767637659</c:v>
                </c:pt>
                <c:pt idx="775">
                  <c:v>7.2234812405981055</c:v>
                </c:pt>
                <c:pt idx="776">
                  <c:v>5.2846848311285619</c:v>
                </c:pt>
                <c:pt idx="777">
                  <c:v>3.0756500767619483</c:v>
                </c:pt>
                <c:pt idx="778">
                  <c:v>3.0867010496575236</c:v>
                </c:pt>
                <c:pt idx="779">
                  <c:v>3.0496413299600769</c:v>
                </c:pt>
                <c:pt idx="780">
                  <c:v>3.0258908900261847</c:v>
                </c:pt>
                <c:pt idx="781">
                  <c:v>1.2082351631469603</c:v>
                </c:pt>
                <c:pt idx="782">
                  <c:v>1.2242272991141228</c:v>
                </c:pt>
                <c:pt idx="783">
                  <c:v>0</c:v>
                </c:pt>
                <c:pt idx="784">
                  <c:v>0</c:v>
                </c:pt>
                <c:pt idx="785">
                  <c:v>0.10613696759556925</c:v>
                </c:pt>
                <c:pt idx="786">
                  <c:v>0.56037543121090294</c:v>
                </c:pt>
                <c:pt idx="787">
                  <c:v>0.70285337291248084</c:v>
                </c:pt>
                <c:pt idx="788">
                  <c:v>0.77155964711494451</c:v>
                </c:pt>
                <c:pt idx="789">
                  <c:v>1.8790870988385151</c:v>
                </c:pt>
                <c:pt idx="790">
                  <c:v>2.3841642811724069</c:v>
                </c:pt>
                <c:pt idx="791">
                  <c:v>2.0276832885614735</c:v>
                </c:pt>
                <c:pt idx="792">
                  <c:v>2.0400993799822138</c:v>
                </c:pt>
                <c:pt idx="793">
                  <c:v>2.0630133231336898</c:v>
                </c:pt>
                <c:pt idx="794">
                  <c:v>2.0599355504995227</c:v>
                </c:pt>
                <c:pt idx="795">
                  <c:v>2.5503238097903669</c:v>
                </c:pt>
                <c:pt idx="796">
                  <c:v>2.8582307426767697</c:v>
                </c:pt>
                <c:pt idx="797">
                  <c:v>2.9074343155677602</c:v>
                </c:pt>
                <c:pt idx="798">
                  <c:v>3.0358209679907349</c:v>
                </c:pt>
                <c:pt idx="799">
                  <c:v>3.1091006751221228</c:v>
                </c:pt>
                <c:pt idx="800">
                  <c:v>3.190458920604113</c:v>
                </c:pt>
                <c:pt idx="801">
                  <c:v>3.6212785562666059</c:v>
                </c:pt>
                <c:pt idx="802">
                  <c:v>4.0607901298290701</c:v>
                </c:pt>
                <c:pt idx="803">
                  <c:v>5.470982490777784</c:v>
                </c:pt>
                <c:pt idx="804">
                  <c:v>5.6852629899484128</c:v>
                </c:pt>
                <c:pt idx="805">
                  <c:v>4.807797016225634</c:v>
                </c:pt>
                <c:pt idx="806">
                  <c:v>4.9630755864465685</c:v>
                </c:pt>
                <c:pt idx="807">
                  <c:v>5.1249267487081136</c:v>
                </c:pt>
                <c:pt idx="808">
                  <c:v>1.0069515380205167</c:v>
                </c:pt>
                <c:pt idx="809">
                  <c:v>1.1028132316605426</c:v>
                </c:pt>
                <c:pt idx="810">
                  <c:v>1.2898069730488084</c:v>
                </c:pt>
                <c:pt idx="811">
                  <c:v>1.4643995004238102</c:v>
                </c:pt>
                <c:pt idx="812">
                  <c:v>0.58992571936643057</c:v>
                </c:pt>
                <c:pt idx="813">
                  <c:v>1.006463967889202</c:v>
                </c:pt>
                <c:pt idx="814">
                  <c:v>1.3694164401943938</c:v>
                </c:pt>
                <c:pt idx="815">
                  <c:v>1.6185389715508725</c:v>
                </c:pt>
                <c:pt idx="816">
                  <c:v>8.5986604299674169E-2</c:v>
                </c:pt>
                <c:pt idx="817">
                  <c:v>0.1715417542887375</c:v>
                </c:pt>
                <c:pt idx="818">
                  <c:v>0.36757082884967091</c:v>
                </c:pt>
                <c:pt idx="819">
                  <c:v>0.44561342545594262</c:v>
                </c:pt>
                <c:pt idx="820">
                  <c:v>0.43358422309853084</c:v>
                </c:pt>
                <c:pt idx="821">
                  <c:v>0.73037693742112364</c:v>
                </c:pt>
                <c:pt idx="822">
                  <c:v>1.0755009050476689</c:v>
                </c:pt>
                <c:pt idx="823">
                  <c:v>1.193160369200214</c:v>
                </c:pt>
                <c:pt idx="824">
                  <c:v>0.74489389681693519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4.6567691836431537</c:v>
                </c:pt>
                <c:pt idx="865">
                  <c:v>4.8126941935023435</c:v>
                </c:pt>
                <c:pt idx="866">
                  <c:v>6.5163825993892752</c:v>
                </c:pt>
                <c:pt idx="867">
                  <c:v>6.6208036728727349</c:v>
                </c:pt>
                <c:pt idx="868">
                  <c:v>6.6427691215581559</c:v>
                </c:pt>
                <c:pt idx="869">
                  <c:v>6.8599895194310099</c:v>
                </c:pt>
                <c:pt idx="870">
                  <c:v>7.0226515633779814</c:v>
                </c:pt>
                <c:pt idx="871">
                  <c:v>7.2388939898555185</c:v>
                </c:pt>
                <c:pt idx="872">
                  <c:v>7.5845455549554925</c:v>
                </c:pt>
                <c:pt idx="873">
                  <c:v>7.7436015228981789</c:v>
                </c:pt>
                <c:pt idx="874">
                  <c:v>7.8179205803973311</c:v>
                </c:pt>
                <c:pt idx="875">
                  <c:v>7.9525009189508431</c:v>
                </c:pt>
                <c:pt idx="876">
                  <c:v>9.82016019664227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31328"/>
        <c:axId val="212932864"/>
      </c:areaChart>
      <c:catAx>
        <c:axId val="21293132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212932864"/>
        <c:crossesAt val="0"/>
        <c:auto val="1"/>
        <c:lblAlgn val="ctr"/>
        <c:lblOffset val="100"/>
        <c:tickLblSkip val="120"/>
        <c:noMultiLvlLbl val="0"/>
      </c:catAx>
      <c:valAx>
        <c:axId val="21293286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212931328"/>
        <c:crosses val="autoZero"/>
        <c:crossBetween val="midCat"/>
        <c:majorUnit val="20"/>
        <c:minorUnit val="1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4390816532548829E-2"/>
          <c:y val="0.84652967546984015"/>
          <c:w val="0.94158391739494107"/>
          <c:h val="7.2961749675390417E-2"/>
        </c:manualLayout>
      </c:layout>
      <c:overlay val="0"/>
      <c:txPr>
        <a:bodyPr/>
        <a:lstStyle/>
        <a:p>
          <a:pPr>
            <a:defRPr sz="2000" b="1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400"/>
              <a:t>Figure 3. Dynamic Monetary Composition </a:t>
            </a:r>
          </a:p>
          <a:p>
            <a:pPr>
              <a:defRPr sz="2000"/>
            </a:pPr>
            <a:r>
              <a:rPr lang="en-US" sz="2000"/>
              <a:t>(Year-over-year change in absolute</a:t>
            </a:r>
            <a:r>
              <a:rPr lang="en-US" sz="2000" baseline="0"/>
              <a:t> value of net domestic assets divided by notes in circulation one year ago)</a:t>
            </a:r>
            <a:endParaRPr lang="en-US" sz="20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514579908280701E-2"/>
          <c:y val="0.18580247060645408"/>
          <c:w val="0.86852643419572551"/>
          <c:h val="0.67500462593461752"/>
        </c:manualLayout>
      </c:layout>
      <c:lineChart>
        <c:grouping val="standard"/>
        <c:varyColors val="0"/>
        <c:ser>
          <c:idx val="0"/>
          <c:order val="0"/>
          <c:tx>
            <c:v>YOY change in NDA / Net notes in circulation one year ago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data--monthly'!$C$85:$AGH$85</c:f>
              <c:numCache>
                <c:formatCode>#,##0.00</c:formatCode>
                <c:ptCount val="864"/>
                <c:pt idx="0">
                  <c:v>0</c:v>
                </c:pt>
                <c:pt idx="12">
                  <c:v>0.1856059620596206</c:v>
                </c:pt>
                <c:pt idx="13">
                  <c:v>6.6434146341463413E-2</c:v>
                </c:pt>
                <c:pt idx="14">
                  <c:v>5.7523486682808718E-2</c:v>
                </c:pt>
                <c:pt idx="15">
                  <c:v>0.10631163895486936</c:v>
                </c:pt>
                <c:pt idx="16">
                  <c:v>0.10696924882629108</c:v>
                </c:pt>
                <c:pt idx="17">
                  <c:v>0.12138364485981308</c:v>
                </c:pt>
                <c:pt idx="18">
                  <c:v>0.1211006993006993</c:v>
                </c:pt>
                <c:pt idx="19">
                  <c:v>0.14618384279475982</c:v>
                </c:pt>
                <c:pt idx="20">
                  <c:v>0.2754314031180401</c:v>
                </c:pt>
                <c:pt idx="21">
                  <c:v>0.29266088495575221</c:v>
                </c:pt>
                <c:pt idx="22">
                  <c:v>0.28984451754385965</c:v>
                </c:pt>
                <c:pt idx="23">
                  <c:v>0.28085231619209522</c:v>
                </c:pt>
                <c:pt idx="24">
                  <c:v>0.36589362565976452</c:v>
                </c:pt>
                <c:pt idx="25">
                  <c:v>0.39556335282651073</c:v>
                </c:pt>
                <c:pt idx="26">
                  <c:v>0.47246369261477045</c:v>
                </c:pt>
                <c:pt idx="27">
                  <c:v>0.42378055009823185</c:v>
                </c:pt>
                <c:pt idx="28">
                  <c:v>0.42053346379647749</c:v>
                </c:pt>
                <c:pt idx="29">
                  <c:v>0.40408779069767442</c:v>
                </c:pt>
                <c:pt idx="30">
                  <c:v>0.39640551330798479</c:v>
                </c:pt>
                <c:pt idx="31">
                  <c:v>0.34371101243339253</c:v>
                </c:pt>
                <c:pt idx="32">
                  <c:v>0.21665271317829457</c:v>
                </c:pt>
                <c:pt idx="33">
                  <c:v>0.20191544031311154</c:v>
                </c:pt>
                <c:pt idx="34">
                  <c:v>0.30445128155339807</c:v>
                </c:pt>
                <c:pt idx="35">
                  <c:v>0.30864728346456693</c:v>
                </c:pt>
                <c:pt idx="36">
                  <c:v>0.20322231775700936</c:v>
                </c:pt>
                <c:pt idx="37">
                  <c:v>0.22508767605633803</c:v>
                </c:pt>
                <c:pt idx="38">
                  <c:v>0.17972593779594986</c:v>
                </c:pt>
                <c:pt idx="39">
                  <c:v>0.15697691591035498</c:v>
                </c:pt>
                <c:pt idx="40">
                  <c:v>0.14907353483009853</c:v>
                </c:pt>
                <c:pt idx="41">
                  <c:v>0.14777651248033785</c:v>
                </c:pt>
                <c:pt idx="42">
                  <c:v>0.1451873449068326</c:v>
                </c:pt>
                <c:pt idx="43">
                  <c:v>0.13274222777036285</c:v>
                </c:pt>
                <c:pt idx="44">
                  <c:v>0.13195195626512027</c:v>
                </c:pt>
                <c:pt idx="45">
                  <c:v>0.1174177518413228</c:v>
                </c:pt>
                <c:pt idx="46">
                  <c:v>3.130076198262105E-2</c:v>
                </c:pt>
                <c:pt idx="47">
                  <c:v>2.7763843701374306E-2</c:v>
                </c:pt>
                <c:pt idx="48">
                  <c:v>4.0640480008150431E-2</c:v>
                </c:pt>
                <c:pt idx="49">
                  <c:v>1.7372542814113625E-2</c:v>
                </c:pt>
                <c:pt idx="50">
                  <c:v>1.9471084903344479E-2</c:v>
                </c:pt>
                <c:pt idx="51">
                  <c:v>4.0061742114466024E-2</c:v>
                </c:pt>
                <c:pt idx="52">
                  <c:v>5.3718078186946641E-2</c:v>
                </c:pt>
                <c:pt idx="53">
                  <c:v>8.2772948737016711E-2</c:v>
                </c:pt>
                <c:pt idx="54">
                  <c:v>7.8698165393691802E-2</c:v>
                </c:pt>
                <c:pt idx="55">
                  <c:v>8.8363139046178929E-2</c:v>
                </c:pt>
                <c:pt idx="56">
                  <c:v>9.9981620462160442E-2</c:v>
                </c:pt>
                <c:pt idx="57">
                  <c:v>3.7463372729225113E-2</c:v>
                </c:pt>
                <c:pt idx="58">
                  <c:v>6.5354869390005357E-2</c:v>
                </c:pt>
                <c:pt idx="59">
                  <c:v>6.2624483454355173E-2</c:v>
                </c:pt>
                <c:pt idx="60">
                  <c:v>9.188659137569348E-2</c:v>
                </c:pt>
                <c:pt idx="61">
                  <c:v>8.6826765665455302E-2</c:v>
                </c:pt>
                <c:pt idx="62">
                  <c:v>9.250606302394454E-2</c:v>
                </c:pt>
                <c:pt idx="63">
                  <c:v>4.7167141625318806E-2</c:v>
                </c:pt>
                <c:pt idx="64">
                  <c:v>3.2185143464650297E-2</c:v>
                </c:pt>
                <c:pt idx="65">
                  <c:v>1.0641325801096966E-3</c:v>
                </c:pt>
                <c:pt idx="66">
                  <c:v>3.406525634498983E-3</c:v>
                </c:pt>
                <c:pt idx="67">
                  <c:v>3.607911926530654E-3</c:v>
                </c:pt>
                <c:pt idx="68">
                  <c:v>5.6576137330231584E-3</c:v>
                </c:pt>
                <c:pt idx="69">
                  <c:v>3.9247633832319606E-2</c:v>
                </c:pt>
                <c:pt idx="70">
                  <c:v>1.3122140834182807E-2</c:v>
                </c:pt>
                <c:pt idx="71">
                  <c:v>1.2256361723290823E-2</c:v>
                </c:pt>
                <c:pt idx="72">
                  <c:v>2.4719226663937664E-8</c:v>
                </c:pt>
                <c:pt idx="73">
                  <c:v>2.5524890660940242E-8</c:v>
                </c:pt>
                <c:pt idx="74">
                  <c:v>2.4408985240374804E-8</c:v>
                </c:pt>
                <c:pt idx="75">
                  <c:v>5.2087554665951959E-4</c:v>
                </c:pt>
                <c:pt idx="76">
                  <c:v>5.0940684294627301E-4</c:v>
                </c:pt>
                <c:pt idx="77">
                  <c:v>4.731162816861554E-4</c:v>
                </c:pt>
                <c:pt idx="78">
                  <c:v>4.6607090306170215E-4</c:v>
                </c:pt>
                <c:pt idx="79">
                  <c:v>4.9219503069177009E-3</c:v>
                </c:pt>
                <c:pt idx="80">
                  <c:v>4.6617715016338442E-2</c:v>
                </c:pt>
                <c:pt idx="81">
                  <c:v>6.4441105619625752E-2</c:v>
                </c:pt>
                <c:pt idx="82">
                  <c:v>6.5789750842338207E-2</c:v>
                </c:pt>
                <c:pt idx="83">
                  <c:v>6.9580325632342802E-2</c:v>
                </c:pt>
                <c:pt idx="84">
                  <c:v>7.2875712175517929E-2</c:v>
                </c:pt>
                <c:pt idx="85">
                  <c:v>7.4127621280209929E-2</c:v>
                </c:pt>
                <c:pt idx="86">
                  <c:v>7.0051386744660937E-2</c:v>
                </c:pt>
                <c:pt idx="87">
                  <c:v>7.1708587800235243E-2</c:v>
                </c:pt>
                <c:pt idx="88">
                  <c:v>7.3649380549855023E-2</c:v>
                </c:pt>
                <c:pt idx="89">
                  <c:v>7.3161676434983586E-2</c:v>
                </c:pt>
                <c:pt idx="90">
                  <c:v>7.1146254435908593E-2</c:v>
                </c:pt>
                <c:pt idx="91">
                  <c:v>6.5607542830627169E-2</c:v>
                </c:pt>
                <c:pt idx="92">
                  <c:v>2.5867925508954861E-2</c:v>
                </c:pt>
                <c:pt idx="93">
                  <c:v>7.7613490531800184E-3</c:v>
                </c:pt>
                <c:pt idx="94">
                  <c:v>2.4041011465860945E-3</c:v>
                </c:pt>
                <c:pt idx="95">
                  <c:v>8.3067304909038419E-3</c:v>
                </c:pt>
                <c:pt idx="96">
                  <c:v>3.109215751796111E-2</c:v>
                </c:pt>
                <c:pt idx="97">
                  <c:v>4.4422061732693231E-2</c:v>
                </c:pt>
                <c:pt idx="98">
                  <c:v>7.9935731409322516E-2</c:v>
                </c:pt>
                <c:pt idx="99">
                  <c:v>7.8770981897716405E-2</c:v>
                </c:pt>
                <c:pt idx="100">
                  <c:v>8.2755526206541766E-2</c:v>
                </c:pt>
                <c:pt idx="101">
                  <c:v>0.10302383850556453</c:v>
                </c:pt>
                <c:pt idx="102">
                  <c:v>0.10328222524184562</c:v>
                </c:pt>
                <c:pt idx="103">
                  <c:v>9.7769598170193636E-2</c:v>
                </c:pt>
                <c:pt idx="104">
                  <c:v>8.9335175251246249E-2</c:v>
                </c:pt>
                <c:pt idx="105">
                  <c:v>6.809303192560813E-2</c:v>
                </c:pt>
                <c:pt idx="106">
                  <c:v>6.2574785179768125E-2</c:v>
                </c:pt>
                <c:pt idx="107">
                  <c:v>5.5580573092766025E-2</c:v>
                </c:pt>
                <c:pt idx="108">
                  <c:v>1.7984465213637925E-2</c:v>
                </c:pt>
                <c:pt idx="109">
                  <c:v>2.5948353274869579E-2</c:v>
                </c:pt>
                <c:pt idx="110">
                  <c:v>1.1709932718667786E-2</c:v>
                </c:pt>
                <c:pt idx="111">
                  <c:v>1.1679454410039612E-2</c:v>
                </c:pt>
                <c:pt idx="112">
                  <c:v>1.1145301727653595E-2</c:v>
                </c:pt>
                <c:pt idx="113">
                  <c:v>3.600363771306031E-2</c:v>
                </c:pt>
                <c:pt idx="114">
                  <c:v>3.3810307838841869E-2</c:v>
                </c:pt>
                <c:pt idx="115">
                  <c:v>3.3394978683981003E-2</c:v>
                </c:pt>
                <c:pt idx="116">
                  <c:v>2.9263481443594475E-2</c:v>
                </c:pt>
                <c:pt idx="117">
                  <c:v>5.6544517790549347E-3</c:v>
                </c:pt>
                <c:pt idx="118">
                  <c:v>0.24968811240059219</c:v>
                </c:pt>
                <c:pt idx="119">
                  <c:v>0.26649389321699418</c:v>
                </c:pt>
                <c:pt idx="120">
                  <c:v>0.2389868022267464</c:v>
                </c:pt>
                <c:pt idx="121">
                  <c:v>0.26475752278918185</c:v>
                </c:pt>
                <c:pt idx="122">
                  <c:v>0.2418718766838929</c:v>
                </c:pt>
                <c:pt idx="123">
                  <c:v>0.23439270564565798</c:v>
                </c:pt>
                <c:pt idx="124">
                  <c:v>0.23675610723615834</c:v>
                </c:pt>
                <c:pt idx="125">
                  <c:v>0.21959825240735872</c:v>
                </c:pt>
                <c:pt idx="126">
                  <c:v>0.21911409881056046</c:v>
                </c:pt>
                <c:pt idx="127">
                  <c:v>0.21909366277650622</c:v>
                </c:pt>
                <c:pt idx="128">
                  <c:v>0.22343006538682886</c:v>
                </c:pt>
                <c:pt idx="129">
                  <c:v>0.22156665891682625</c:v>
                </c:pt>
                <c:pt idx="130">
                  <c:v>1.6720479517913504E-2</c:v>
                </c:pt>
                <c:pt idx="131">
                  <c:v>1.7157580331111987E-2</c:v>
                </c:pt>
                <c:pt idx="132">
                  <c:v>1.6359679363106557E-2</c:v>
                </c:pt>
                <c:pt idx="133">
                  <c:v>1.6154340792610886E-2</c:v>
                </c:pt>
                <c:pt idx="134">
                  <c:v>5.3074464934388076E-3</c:v>
                </c:pt>
                <c:pt idx="135">
                  <c:v>5.3012011445337749E-3</c:v>
                </c:pt>
                <c:pt idx="136">
                  <c:v>5.3154146229832536E-3</c:v>
                </c:pt>
                <c:pt idx="137">
                  <c:v>5.4152170830615663E-3</c:v>
                </c:pt>
                <c:pt idx="138">
                  <c:v>5.3627493299727375E-3</c:v>
                </c:pt>
                <c:pt idx="139">
                  <c:v>5.3169288434607685E-3</c:v>
                </c:pt>
                <c:pt idx="140">
                  <c:v>5.1967516861763487E-3</c:v>
                </c:pt>
                <c:pt idx="141">
                  <c:v>1.5533373725282811E-8</c:v>
                </c:pt>
                <c:pt idx="142">
                  <c:v>1.6452554493534022E-8</c:v>
                </c:pt>
                <c:pt idx="143">
                  <c:v>1.7360533180167136E-8</c:v>
                </c:pt>
                <c:pt idx="144">
                  <c:v>1.7801416476510453E-8</c:v>
                </c:pt>
                <c:pt idx="145">
                  <c:v>7.2683444610172795E-8</c:v>
                </c:pt>
                <c:pt idx="146">
                  <c:v>7.1392661557242618E-8</c:v>
                </c:pt>
                <c:pt idx="147">
                  <c:v>8.4535712957295935E-8</c:v>
                </c:pt>
                <c:pt idx="148">
                  <c:v>0</c:v>
                </c:pt>
                <c:pt idx="149">
                  <c:v>8.2992655398975163E-8</c:v>
                </c:pt>
                <c:pt idx="150">
                  <c:v>8.2735110224264276E-8</c:v>
                </c:pt>
                <c:pt idx="151">
                  <c:v>0</c:v>
                </c:pt>
                <c:pt idx="152">
                  <c:v>0</c:v>
                </c:pt>
                <c:pt idx="153">
                  <c:v>1.8330464921080933E-8</c:v>
                </c:pt>
                <c:pt idx="154">
                  <c:v>2.0042377603204216E-8</c:v>
                </c:pt>
                <c:pt idx="155">
                  <c:v>2.0649300742404309E-8</c:v>
                </c:pt>
                <c:pt idx="156">
                  <c:v>2.1622180292009706E-8</c:v>
                </c:pt>
                <c:pt idx="157">
                  <c:v>8.6259526016843469E-8</c:v>
                </c:pt>
                <c:pt idx="158">
                  <c:v>8.028609145830251E-8</c:v>
                </c:pt>
                <c:pt idx="159">
                  <c:v>1.9694805357223396E-8</c:v>
                </c:pt>
                <c:pt idx="160">
                  <c:v>1.863261394984678E-8</c:v>
                </c:pt>
                <c:pt idx="161">
                  <c:v>1.8391597761779337E-8</c:v>
                </c:pt>
                <c:pt idx="162">
                  <c:v>1.1320941619319188E-7</c:v>
                </c:pt>
                <c:pt idx="163">
                  <c:v>1.8377836182541167E-8</c:v>
                </c:pt>
                <c:pt idx="164">
                  <c:v>1.8150398192510748E-8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1.7799234953283237E-7</c:v>
                </c:pt>
                <c:pt idx="169">
                  <c:v>0</c:v>
                </c:pt>
                <c:pt idx="170">
                  <c:v>0</c:v>
                </c:pt>
                <c:pt idx="171">
                  <c:v>7.0889815162782063E-8</c:v>
                </c:pt>
                <c:pt idx="172">
                  <c:v>1.7889146860325031E-8</c:v>
                </c:pt>
                <c:pt idx="173">
                  <c:v>7.1478893846248009E-8</c:v>
                </c:pt>
                <c:pt idx="174">
                  <c:v>1.6995755480026419E-8</c:v>
                </c:pt>
                <c:pt idx="175">
                  <c:v>6.6465285160790115E-8</c:v>
                </c:pt>
                <c:pt idx="176">
                  <c:v>6.8429367249893015E-8</c:v>
                </c:pt>
                <c:pt idx="177">
                  <c:v>9.5422884534163803E-3</c:v>
                </c:pt>
                <c:pt idx="178">
                  <c:v>2.5839764193009009E-2</c:v>
                </c:pt>
                <c:pt idx="179">
                  <c:v>2.6958936656482007E-2</c:v>
                </c:pt>
                <c:pt idx="180">
                  <c:v>2.7648865306106121E-2</c:v>
                </c:pt>
                <c:pt idx="181">
                  <c:v>1.9953318715264848E-2</c:v>
                </c:pt>
                <c:pt idx="182">
                  <c:v>2.8413831130357347E-2</c:v>
                </c:pt>
                <c:pt idx="183">
                  <c:v>6.0884855293598961E-5</c:v>
                </c:pt>
                <c:pt idx="184">
                  <c:v>6.1223134926117093E-5</c:v>
                </c:pt>
                <c:pt idx="185">
                  <c:v>5.9228385291813566E-5</c:v>
                </c:pt>
                <c:pt idx="186">
                  <c:v>2.5467808301472189E-2</c:v>
                </c:pt>
                <c:pt idx="187">
                  <c:v>6.1603150825629804E-5</c:v>
                </c:pt>
                <c:pt idx="188">
                  <c:v>5.9124342834689543E-5</c:v>
                </c:pt>
                <c:pt idx="189">
                  <c:v>8.9986226572403676E-3</c:v>
                </c:pt>
                <c:pt idx="190">
                  <c:v>2.4512522768624537E-2</c:v>
                </c:pt>
                <c:pt idx="191">
                  <c:v>2.525474809017635E-2</c:v>
                </c:pt>
                <c:pt idx="192">
                  <c:v>2.6239339483172024E-2</c:v>
                </c:pt>
                <c:pt idx="193">
                  <c:v>1.9302202015933117E-2</c:v>
                </c:pt>
                <c:pt idx="194">
                  <c:v>2.6404271784432821E-2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4.4063534887707079E-3</c:v>
                </c:pt>
                <c:pt idx="199">
                  <c:v>2.3088941111954985E-2</c:v>
                </c:pt>
                <c:pt idx="200">
                  <c:v>2.0654607959167511E-2</c:v>
                </c:pt>
                <c:pt idx="201">
                  <c:v>2.0237204650621204E-2</c:v>
                </c:pt>
                <c:pt idx="202">
                  <c:v>1.9274551028165152E-2</c:v>
                </c:pt>
                <c:pt idx="203">
                  <c:v>2.1601153035456365E-2</c:v>
                </c:pt>
                <c:pt idx="204">
                  <c:v>2.2532341295419804E-2</c:v>
                </c:pt>
                <c:pt idx="205">
                  <c:v>2.0352058480415984E-2</c:v>
                </c:pt>
                <c:pt idx="206">
                  <c:v>1.7115990269657565E-2</c:v>
                </c:pt>
                <c:pt idx="207">
                  <c:v>2.2013621689993875E-2</c:v>
                </c:pt>
                <c:pt idx="208">
                  <c:v>2.1781959373808665E-2</c:v>
                </c:pt>
                <c:pt idx="209">
                  <c:v>2.1471094966014324E-2</c:v>
                </c:pt>
                <c:pt idx="210">
                  <c:v>4.3274256389073448E-3</c:v>
                </c:pt>
                <c:pt idx="211">
                  <c:v>9.3425672329678962E-3</c:v>
                </c:pt>
                <c:pt idx="212">
                  <c:v>2.2401172380030578E-4</c:v>
                </c:pt>
                <c:pt idx="213">
                  <c:v>1.5642271559892503E-4</c:v>
                </c:pt>
                <c:pt idx="214">
                  <c:v>4.2041967150885926E-4</c:v>
                </c:pt>
                <c:pt idx="215">
                  <c:v>1.2316296827424703E-4</c:v>
                </c:pt>
                <c:pt idx="216">
                  <c:v>1.7879582217409593E-4</c:v>
                </c:pt>
                <c:pt idx="217">
                  <c:v>2.9416309002594666E-3</c:v>
                </c:pt>
                <c:pt idx="218">
                  <c:v>7.1396873418236514E-3</c:v>
                </c:pt>
                <c:pt idx="219">
                  <c:v>1.2110480472061723E-4</c:v>
                </c:pt>
                <c:pt idx="220">
                  <c:v>2.1657497375826565E-4</c:v>
                </c:pt>
                <c:pt idx="221">
                  <c:v>1.7778549066669147E-3</c:v>
                </c:pt>
                <c:pt idx="222">
                  <c:v>1.8161468803631903E-4</c:v>
                </c:pt>
                <c:pt idx="223">
                  <c:v>5.3271570431561782E-3</c:v>
                </c:pt>
                <c:pt idx="224">
                  <c:v>7.1031754056235857E-3</c:v>
                </c:pt>
                <c:pt idx="225">
                  <c:v>1.9198922946945526E-4</c:v>
                </c:pt>
                <c:pt idx="226">
                  <c:v>1.5917837254345254E-3</c:v>
                </c:pt>
                <c:pt idx="227">
                  <c:v>1.6315424513492411E-3</c:v>
                </c:pt>
                <c:pt idx="228">
                  <c:v>3.7681686931585398E-4</c:v>
                </c:pt>
                <c:pt idx="229">
                  <c:v>3.6138954068853067E-4</c:v>
                </c:pt>
                <c:pt idx="230">
                  <c:v>3.5555459859369366E-4</c:v>
                </c:pt>
                <c:pt idx="231">
                  <c:v>1.432164121467246E-2</c:v>
                </c:pt>
                <c:pt idx="232">
                  <c:v>7.5290884001708762E-3</c:v>
                </c:pt>
                <c:pt idx="233">
                  <c:v>4.3976857060993954E-2</c:v>
                </c:pt>
                <c:pt idx="234">
                  <c:v>3.4569843289019572E-4</c:v>
                </c:pt>
                <c:pt idx="235">
                  <c:v>4.2232780390678137E-3</c:v>
                </c:pt>
                <c:pt idx="236">
                  <c:v>3.8305821295194454E-3</c:v>
                </c:pt>
                <c:pt idx="237">
                  <c:v>9.0184243017659164E-4</c:v>
                </c:pt>
                <c:pt idx="238">
                  <c:v>1.6231834467239973E-3</c:v>
                </c:pt>
                <c:pt idx="239">
                  <c:v>1.7299717668994067E-3</c:v>
                </c:pt>
                <c:pt idx="240">
                  <c:v>5.9501244484250237E-4</c:v>
                </c:pt>
                <c:pt idx="241">
                  <c:v>5.8947577050551269E-4</c:v>
                </c:pt>
                <c:pt idx="242">
                  <c:v>5.8250170504520432E-4</c:v>
                </c:pt>
                <c:pt idx="243">
                  <c:v>1.4025230660442181E-2</c:v>
                </c:pt>
                <c:pt idx="244">
                  <c:v>7.6669420750481608E-3</c:v>
                </c:pt>
                <c:pt idx="245">
                  <c:v>4.4116125464404958E-2</c:v>
                </c:pt>
                <c:pt idx="246">
                  <c:v>5.5937281627627122E-4</c:v>
                </c:pt>
                <c:pt idx="247">
                  <c:v>5.0645496719598877E-5</c:v>
                </c:pt>
                <c:pt idx="248">
                  <c:v>3.6389697929988022E-3</c:v>
                </c:pt>
                <c:pt idx="249">
                  <c:v>7.6060368049275556E-4</c:v>
                </c:pt>
                <c:pt idx="250">
                  <c:v>0</c:v>
                </c:pt>
                <c:pt idx="251">
                  <c:v>0</c:v>
                </c:pt>
                <c:pt idx="252">
                  <c:v>2.8474504317123143E-5</c:v>
                </c:pt>
                <c:pt idx="253">
                  <c:v>0</c:v>
                </c:pt>
                <c:pt idx="254">
                  <c:v>2.0446282368339231E-4</c:v>
                </c:pt>
                <c:pt idx="255">
                  <c:v>3.3532185902170384E-4</c:v>
                </c:pt>
                <c:pt idx="256">
                  <c:v>1.6351833907228197E-4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1.2304350067618556E-3</c:v>
                </c:pt>
                <c:pt idx="261">
                  <c:v>0</c:v>
                </c:pt>
                <c:pt idx="262">
                  <c:v>1.301406110739379E-3</c:v>
                </c:pt>
                <c:pt idx="263">
                  <c:v>2.7736408489948718E-3</c:v>
                </c:pt>
                <c:pt idx="264">
                  <c:v>2.3437918726604087E-7</c:v>
                </c:pt>
                <c:pt idx="265">
                  <c:v>2.5470571619932475E-7</c:v>
                </c:pt>
                <c:pt idx="266">
                  <c:v>2.2938331181798723E-4</c:v>
                </c:pt>
                <c:pt idx="267">
                  <c:v>3.2255592559123785E-4</c:v>
                </c:pt>
                <c:pt idx="268">
                  <c:v>1.8493357250935926E-4</c:v>
                </c:pt>
                <c:pt idx="269">
                  <c:v>2.4658649946167991E-7</c:v>
                </c:pt>
                <c:pt idx="270">
                  <c:v>5.9706839459924181E-4</c:v>
                </c:pt>
                <c:pt idx="271">
                  <c:v>2.3471453517737497E-7</c:v>
                </c:pt>
                <c:pt idx="272">
                  <c:v>1.3819385834780639E-3</c:v>
                </c:pt>
                <c:pt idx="273">
                  <c:v>3.744478573910207E-3</c:v>
                </c:pt>
                <c:pt idx="274">
                  <c:v>9.9746389288725597E-4</c:v>
                </c:pt>
                <c:pt idx="275">
                  <c:v>8.0573911448496174E-4</c:v>
                </c:pt>
                <c:pt idx="276">
                  <c:v>1.9597789087182801E-5</c:v>
                </c:pt>
                <c:pt idx="277">
                  <c:v>2.0255296952578421E-5</c:v>
                </c:pt>
                <c:pt idx="278">
                  <c:v>3.7949513402276585E-3</c:v>
                </c:pt>
                <c:pt idx="279">
                  <c:v>6.4731582897308265E-4</c:v>
                </c:pt>
                <c:pt idx="280">
                  <c:v>1.7169495959227803E-5</c:v>
                </c:pt>
                <c:pt idx="281">
                  <c:v>1.3524694740125996E-3</c:v>
                </c:pt>
                <c:pt idx="282">
                  <c:v>5.5645367474842884E-4</c:v>
                </c:pt>
                <c:pt idx="283">
                  <c:v>2.4020013859868264E-5</c:v>
                </c:pt>
                <c:pt idx="284">
                  <c:v>2.3790277097728302E-5</c:v>
                </c:pt>
                <c:pt idx="285">
                  <c:v>3.2981337932556048E-3</c:v>
                </c:pt>
                <c:pt idx="286">
                  <c:v>5.0434459468012643E-4</c:v>
                </c:pt>
                <c:pt idx="287">
                  <c:v>2.0469556488699756E-3</c:v>
                </c:pt>
                <c:pt idx="288">
                  <c:v>2.4868106423696005E-3</c:v>
                </c:pt>
                <c:pt idx="289">
                  <c:v>1.9204404537862519E-5</c:v>
                </c:pt>
                <c:pt idx="290">
                  <c:v>3.6748596462147986E-3</c:v>
                </c:pt>
                <c:pt idx="291">
                  <c:v>3.3472665968663461E-3</c:v>
                </c:pt>
                <c:pt idx="292">
                  <c:v>1.7237115798909464E-5</c:v>
                </c:pt>
                <c:pt idx="293">
                  <c:v>1.3749658129544545E-3</c:v>
                </c:pt>
                <c:pt idx="294">
                  <c:v>2.4118845320892554E-5</c:v>
                </c:pt>
                <c:pt idx="295">
                  <c:v>1.6069005208616894E-3</c:v>
                </c:pt>
                <c:pt idx="296">
                  <c:v>1.598728384233008E-5</c:v>
                </c:pt>
                <c:pt idx="297">
                  <c:v>1.6450759225569322E-5</c:v>
                </c:pt>
                <c:pt idx="298">
                  <c:v>1.6221690554511888E-5</c:v>
                </c:pt>
                <c:pt idx="299">
                  <c:v>1.7175418595866934E-5</c:v>
                </c:pt>
                <c:pt idx="300">
                  <c:v>2.5287764145727688E-3</c:v>
                </c:pt>
                <c:pt idx="301">
                  <c:v>1.8143025095432313E-5</c:v>
                </c:pt>
                <c:pt idx="302">
                  <c:v>1.7644422954321481E-5</c:v>
                </c:pt>
                <c:pt idx="303">
                  <c:v>3.6464425288546989E-3</c:v>
                </c:pt>
                <c:pt idx="304">
                  <c:v>1.4196189658570071E-3</c:v>
                </c:pt>
                <c:pt idx="305">
                  <c:v>1.0557660472285345E-3</c:v>
                </c:pt>
                <c:pt idx="306">
                  <c:v>1.7477592590255775E-5</c:v>
                </c:pt>
                <c:pt idx="307">
                  <c:v>1.7031306948432608E-3</c:v>
                </c:pt>
                <c:pt idx="308">
                  <c:v>1.7032039685197493E-5</c:v>
                </c:pt>
                <c:pt idx="309">
                  <c:v>1.7364510673293376E-2</c:v>
                </c:pt>
                <c:pt idx="310">
                  <c:v>1.7732465889473964E-5</c:v>
                </c:pt>
                <c:pt idx="311">
                  <c:v>1.7762789457088156E-5</c:v>
                </c:pt>
                <c:pt idx="312">
                  <c:v>1.7806652755714632E-5</c:v>
                </c:pt>
                <c:pt idx="313">
                  <c:v>1.7629278042894725E-5</c:v>
                </c:pt>
                <c:pt idx="314">
                  <c:v>1.0966578874193516E-3</c:v>
                </c:pt>
                <c:pt idx="315">
                  <c:v>3.5693804355833142E-3</c:v>
                </c:pt>
                <c:pt idx="316">
                  <c:v>1.9544718824040797E-3</c:v>
                </c:pt>
                <c:pt idx="317">
                  <c:v>2.251028820776413E-3</c:v>
                </c:pt>
                <c:pt idx="318">
                  <c:v>9.8387524534749183E-3</c:v>
                </c:pt>
                <c:pt idx="319">
                  <c:v>3.1001516103104912E-3</c:v>
                </c:pt>
                <c:pt idx="320">
                  <c:v>4.0365905197045611E-3</c:v>
                </c:pt>
                <c:pt idx="321">
                  <c:v>1.016681417140896E-2</c:v>
                </c:pt>
                <c:pt idx="322">
                  <c:v>2.9351818426202347E-3</c:v>
                </c:pt>
                <c:pt idx="323">
                  <c:v>3.6548363507223078E-3</c:v>
                </c:pt>
                <c:pt idx="324">
                  <c:v>1.035046712114756E-3</c:v>
                </c:pt>
                <c:pt idx="325">
                  <c:v>1.0277915748720316E-3</c:v>
                </c:pt>
                <c:pt idx="326">
                  <c:v>1.2921898518222404E-3</c:v>
                </c:pt>
                <c:pt idx="327">
                  <c:v>9.6104377947312805E-4</c:v>
                </c:pt>
                <c:pt idx="328">
                  <c:v>1.8277168103450544E-3</c:v>
                </c:pt>
                <c:pt idx="329">
                  <c:v>2.88242610098838E-3</c:v>
                </c:pt>
                <c:pt idx="330">
                  <c:v>9.7985101220712002E-3</c:v>
                </c:pt>
                <c:pt idx="331">
                  <c:v>1.1050920741765391E-3</c:v>
                </c:pt>
                <c:pt idx="332">
                  <c:v>4.9015337694560705E-3</c:v>
                </c:pt>
                <c:pt idx="333">
                  <c:v>4.6854298746336611E-3</c:v>
                </c:pt>
                <c:pt idx="334">
                  <c:v>3.3381958937488926E-3</c:v>
                </c:pt>
                <c:pt idx="335">
                  <c:v>2.6301693572447732E-3</c:v>
                </c:pt>
                <c:pt idx="336">
                  <c:v>1.1434307567566486E-3</c:v>
                </c:pt>
                <c:pt idx="337">
                  <c:v>1.1371080920604419E-3</c:v>
                </c:pt>
                <c:pt idx="338">
                  <c:v>2.4098529013677297E-3</c:v>
                </c:pt>
                <c:pt idx="339">
                  <c:v>4.1861158080047384E-3</c:v>
                </c:pt>
                <c:pt idx="340">
                  <c:v>1.0909412987955888E-3</c:v>
                </c:pt>
                <c:pt idx="341">
                  <c:v>0</c:v>
                </c:pt>
                <c:pt idx="342">
                  <c:v>4.3375642451357081E-3</c:v>
                </c:pt>
                <c:pt idx="343">
                  <c:v>2.254980596441553E-3</c:v>
                </c:pt>
                <c:pt idx="344">
                  <c:v>0</c:v>
                </c:pt>
                <c:pt idx="345">
                  <c:v>0</c:v>
                </c:pt>
                <c:pt idx="346">
                  <c:v>1.3519861114636749E-2</c:v>
                </c:pt>
                <c:pt idx="347">
                  <c:v>5.8793572038792638E-2</c:v>
                </c:pt>
                <c:pt idx="348">
                  <c:v>6.3404255467542164E-2</c:v>
                </c:pt>
                <c:pt idx="349">
                  <c:v>5.7406550824683454E-2</c:v>
                </c:pt>
                <c:pt idx="350">
                  <c:v>5.6667117926718275E-2</c:v>
                </c:pt>
                <c:pt idx="351">
                  <c:v>5.5754007796269663E-2</c:v>
                </c:pt>
                <c:pt idx="352">
                  <c:v>5.2123904785953801E-2</c:v>
                </c:pt>
                <c:pt idx="353">
                  <c:v>4.8780972046227576E-2</c:v>
                </c:pt>
                <c:pt idx="354">
                  <c:v>4.6580120825955508E-2</c:v>
                </c:pt>
                <c:pt idx="355">
                  <c:v>3.8977216571150483E-2</c:v>
                </c:pt>
                <c:pt idx="356">
                  <c:v>3.7673897854747347E-2</c:v>
                </c:pt>
                <c:pt idx="357">
                  <c:v>3.6518936913811972E-2</c:v>
                </c:pt>
                <c:pt idx="358">
                  <c:v>2.2406427591825318E-2</c:v>
                </c:pt>
                <c:pt idx="359">
                  <c:v>1.5312543761576711E-2</c:v>
                </c:pt>
                <c:pt idx="360">
                  <c:v>3.8925127388781719E-2</c:v>
                </c:pt>
                <c:pt idx="361">
                  <c:v>3.879117127478194E-2</c:v>
                </c:pt>
                <c:pt idx="362">
                  <c:v>3.8185223298248167E-2</c:v>
                </c:pt>
                <c:pt idx="363">
                  <c:v>3.7293835709123341E-2</c:v>
                </c:pt>
                <c:pt idx="364">
                  <c:v>3.6981406294854198E-2</c:v>
                </c:pt>
                <c:pt idx="365">
                  <c:v>3.7132929004388832E-2</c:v>
                </c:pt>
                <c:pt idx="366">
                  <c:v>3.810591406479602E-2</c:v>
                </c:pt>
                <c:pt idx="367">
                  <c:v>3.8476934345582532E-2</c:v>
                </c:pt>
                <c:pt idx="368">
                  <c:v>3.6328182751451756E-2</c:v>
                </c:pt>
                <c:pt idx="369">
                  <c:v>3.802832502049245E-2</c:v>
                </c:pt>
                <c:pt idx="370">
                  <c:v>4.7957740594290518E-2</c:v>
                </c:pt>
                <c:pt idx="371">
                  <c:v>3.178868219413087E-2</c:v>
                </c:pt>
                <c:pt idx="372">
                  <c:v>2.0767217004147442E-4</c:v>
                </c:pt>
                <c:pt idx="373">
                  <c:v>7.30440585482773E-4</c:v>
                </c:pt>
                <c:pt idx="374">
                  <c:v>5.3290815676069071E-3</c:v>
                </c:pt>
                <c:pt idx="375">
                  <c:v>0</c:v>
                </c:pt>
                <c:pt idx="376">
                  <c:v>3.5136315905275582E-5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2.0812211106998389E-3</c:v>
                </c:pt>
                <c:pt idx="381">
                  <c:v>1.2475571391725993E-3</c:v>
                </c:pt>
                <c:pt idx="382">
                  <c:v>2.818105970140589E-3</c:v>
                </c:pt>
                <c:pt idx="383">
                  <c:v>1.9333627101352597E-4</c:v>
                </c:pt>
                <c:pt idx="384">
                  <c:v>1.8938088359060095E-4</c:v>
                </c:pt>
                <c:pt idx="385">
                  <c:v>8.2590040177989794E-4</c:v>
                </c:pt>
                <c:pt idx="386">
                  <c:v>5.4012033881148721E-3</c:v>
                </c:pt>
                <c:pt idx="387">
                  <c:v>7.5501837592036503E-4</c:v>
                </c:pt>
                <c:pt idx="388">
                  <c:v>3.6974163157294785E-5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7.2093540713680177E-3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6.9058565212589329E-3</c:v>
                </c:pt>
                <c:pt idx="399">
                  <c:v>6.369712272930705E-4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4.1337404304505245E-3</c:v>
                </c:pt>
                <c:pt idx="406">
                  <c:v>7.4576237058332192E-3</c:v>
                </c:pt>
                <c:pt idx="407">
                  <c:v>9.8847621251764092E-4</c:v>
                </c:pt>
                <c:pt idx="408">
                  <c:v>8.9576516594350999E-4</c:v>
                </c:pt>
                <c:pt idx="409">
                  <c:v>0</c:v>
                </c:pt>
                <c:pt idx="410">
                  <c:v>7.1256217788564606E-3</c:v>
                </c:pt>
                <c:pt idx="411">
                  <c:v>0</c:v>
                </c:pt>
                <c:pt idx="412">
                  <c:v>0</c:v>
                </c:pt>
                <c:pt idx="413">
                  <c:v>3.1708190285796383E-3</c:v>
                </c:pt>
                <c:pt idx="414">
                  <c:v>1.1523387175207571E-3</c:v>
                </c:pt>
                <c:pt idx="415">
                  <c:v>5.669820409772596E-3</c:v>
                </c:pt>
                <c:pt idx="416">
                  <c:v>3.5227163242850601E-3</c:v>
                </c:pt>
                <c:pt idx="417">
                  <c:v>6.9668130090512259E-2</c:v>
                </c:pt>
                <c:pt idx="418">
                  <c:v>7.3751726532579762E-2</c:v>
                </c:pt>
                <c:pt idx="419">
                  <c:v>7.5787334462888309E-2</c:v>
                </c:pt>
                <c:pt idx="420">
                  <c:v>7.8158826791830088E-2</c:v>
                </c:pt>
                <c:pt idx="421">
                  <c:v>7.7164405692032326E-2</c:v>
                </c:pt>
                <c:pt idx="422">
                  <c:v>7.2154030687864149E-2</c:v>
                </c:pt>
                <c:pt idx="423">
                  <c:v>7.0183798921347601E-2</c:v>
                </c:pt>
                <c:pt idx="424">
                  <c:v>6.7590347585652744E-2</c:v>
                </c:pt>
                <c:pt idx="425">
                  <c:v>7.0842039253113193E-2</c:v>
                </c:pt>
                <c:pt idx="426">
                  <c:v>7.262087968386946E-2</c:v>
                </c:pt>
                <c:pt idx="427">
                  <c:v>8.6518919362452054E-2</c:v>
                </c:pt>
                <c:pt idx="428">
                  <c:v>8.5598924271476376E-2</c:v>
                </c:pt>
                <c:pt idx="429">
                  <c:v>1.1878409511850228E-3</c:v>
                </c:pt>
                <c:pt idx="430">
                  <c:v>0</c:v>
                </c:pt>
                <c:pt idx="431">
                  <c:v>2.5446929728261142E-3</c:v>
                </c:pt>
                <c:pt idx="432">
                  <c:v>8.4198802297296967E-4</c:v>
                </c:pt>
                <c:pt idx="433">
                  <c:v>0</c:v>
                </c:pt>
                <c:pt idx="434">
                  <c:v>2.6244857566205442E-3</c:v>
                </c:pt>
                <c:pt idx="435">
                  <c:v>2.137538732736222E-3</c:v>
                </c:pt>
                <c:pt idx="436">
                  <c:v>0</c:v>
                </c:pt>
                <c:pt idx="437">
                  <c:v>4.0654308326095847E-3</c:v>
                </c:pt>
                <c:pt idx="438">
                  <c:v>3.3164600481789368E-3</c:v>
                </c:pt>
                <c:pt idx="439">
                  <c:v>0</c:v>
                </c:pt>
                <c:pt idx="440">
                  <c:v>0</c:v>
                </c:pt>
                <c:pt idx="441">
                  <c:v>2.1014436182151871E-4</c:v>
                </c:pt>
                <c:pt idx="442">
                  <c:v>0</c:v>
                </c:pt>
                <c:pt idx="443">
                  <c:v>0</c:v>
                </c:pt>
                <c:pt idx="444">
                  <c:v>8.0762237225423029E-4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4.5933900910812784E-5</c:v>
                </c:pt>
                <c:pt idx="449">
                  <c:v>2.2399840883836479E-4</c:v>
                </c:pt>
                <c:pt idx="450">
                  <c:v>3.8996994189681845E-4</c:v>
                </c:pt>
                <c:pt idx="451">
                  <c:v>2.0105865630649103E-4</c:v>
                </c:pt>
                <c:pt idx="452">
                  <c:v>1.7853968424791245E-4</c:v>
                </c:pt>
                <c:pt idx="453">
                  <c:v>2.7780982512546189E-4</c:v>
                </c:pt>
                <c:pt idx="454">
                  <c:v>7.7912023223704232E-4</c:v>
                </c:pt>
                <c:pt idx="455">
                  <c:v>3.429424016042998E-3</c:v>
                </c:pt>
                <c:pt idx="456">
                  <c:v>4.9639624305339997E-3</c:v>
                </c:pt>
                <c:pt idx="457">
                  <c:v>1.2828951788520086E-4</c:v>
                </c:pt>
                <c:pt idx="458">
                  <c:v>0</c:v>
                </c:pt>
                <c:pt idx="459">
                  <c:v>1.4429213588816717E-4</c:v>
                </c:pt>
                <c:pt idx="460">
                  <c:v>9.9073492033124712E-5</c:v>
                </c:pt>
                <c:pt idx="461">
                  <c:v>6.9531116913096536E-5</c:v>
                </c:pt>
                <c:pt idx="462">
                  <c:v>3.6937957214853995E-4</c:v>
                </c:pt>
                <c:pt idx="463">
                  <c:v>9.3948285082457684E-5</c:v>
                </c:pt>
                <c:pt idx="464">
                  <c:v>2.5251970751630399E-4</c:v>
                </c:pt>
                <c:pt idx="465">
                  <c:v>4.569119468995212E-4</c:v>
                </c:pt>
                <c:pt idx="466">
                  <c:v>2.9438264555427928E-3</c:v>
                </c:pt>
                <c:pt idx="467">
                  <c:v>6.9668519384825508E-3</c:v>
                </c:pt>
                <c:pt idx="468">
                  <c:v>4.8717298752449156E-3</c:v>
                </c:pt>
                <c:pt idx="469">
                  <c:v>2.1314578225147331E-5</c:v>
                </c:pt>
                <c:pt idx="470">
                  <c:v>0</c:v>
                </c:pt>
                <c:pt idx="471">
                  <c:v>1.5782101781404738E-4</c:v>
                </c:pt>
                <c:pt idx="472">
                  <c:v>1.9165738157035612E-4</c:v>
                </c:pt>
                <c:pt idx="473">
                  <c:v>5.9783162951318922E-5</c:v>
                </c:pt>
                <c:pt idx="474">
                  <c:v>0</c:v>
                </c:pt>
                <c:pt idx="475">
                  <c:v>7.7745658611745255E-5</c:v>
                </c:pt>
                <c:pt idx="476">
                  <c:v>1.6579828345862274E-4</c:v>
                </c:pt>
                <c:pt idx="477">
                  <c:v>2.831493462425109E-5</c:v>
                </c:pt>
                <c:pt idx="478">
                  <c:v>3.361203633272563E-3</c:v>
                </c:pt>
                <c:pt idx="479">
                  <c:v>3.4872555128247964E-3</c:v>
                </c:pt>
                <c:pt idx="480">
                  <c:v>4.3524554759776201E-5</c:v>
                </c:pt>
                <c:pt idx="481">
                  <c:v>3.1666304996706145E-5</c:v>
                </c:pt>
                <c:pt idx="482">
                  <c:v>9.2666062029725157E-5</c:v>
                </c:pt>
                <c:pt idx="483">
                  <c:v>3.7525974719825011E-3</c:v>
                </c:pt>
                <c:pt idx="484">
                  <c:v>2.5894181430311598E-4</c:v>
                </c:pt>
                <c:pt idx="485">
                  <c:v>1.8114646876740361E-4</c:v>
                </c:pt>
                <c:pt idx="486">
                  <c:v>6.7233602398674966E-6</c:v>
                </c:pt>
                <c:pt idx="487">
                  <c:v>1.238559178395209E-5</c:v>
                </c:pt>
                <c:pt idx="488">
                  <c:v>7.8601678299741192E-5</c:v>
                </c:pt>
                <c:pt idx="489">
                  <c:v>3.2795377139355593E-4</c:v>
                </c:pt>
                <c:pt idx="490">
                  <c:v>7.8308478375291365E-3</c:v>
                </c:pt>
                <c:pt idx="491">
                  <c:v>7.2064455524243075E-5</c:v>
                </c:pt>
                <c:pt idx="492">
                  <c:v>7.28176164749044E-5</c:v>
                </c:pt>
                <c:pt idx="493">
                  <c:v>3.4532048553662805E-3</c:v>
                </c:pt>
                <c:pt idx="494">
                  <c:v>6.9543338625294304E-5</c:v>
                </c:pt>
                <c:pt idx="495">
                  <c:v>3.4536127491563268E-3</c:v>
                </c:pt>
                <c:pt idx="496">
                  <c:v>3.8082736188942915E-4</c:v>
                </c:pt>
                <c:pt idx="497">
                  <c:v>2.5145811837988227E-5</c:v>
                </c:pt>
                <c:pt idx="498">
                  <c:v>9.8278061807937129E-5</c:v>
                </c:pt>
                <c:pt idx="499">
                  <c:v>8.7163555399852986E-5</c:v>
                </c:pt>
                <c:pt idx="500">
                  <c:v>1.1399740357734209E-4</c:v>
                </c:pt>
                <c:pt idx="501">
                  <c:v>4.2689009304804711E-4</c:v>
                </c:pt>
                <c:pt idx="502">
                  <c:v>6.8016431056257083E-3</c:v>
                </c:pt>
                <c:pt idx="503">
                  <c:v>9.42030655356657E-5</c:v>
                </c:pt>
                <c:pt idx="504">
                  <c:v>1.0092487879161115E-4</c:v>
                </c:pt>
                <c:pt idx="505">
                  <c:v>3.2409243180973701E-3</c:v>
                </c:pt>
                <c:pt idx="506">
                  <c:v>1.124270691650618E-3</c:v>
                </c:pt>
                <c:pt idx="507">
                  <c:v>1.0924355959087677E-4</c:v>
                </c:pt>
                <c:pt idx="508">
                  <c:v>9.0633267151761621E-5</c:v>
                </c:pt>
                <c:pt idx="509">
                  <c:v>1.4058691056285163E-4</c:v>
                </c:pt>
                <c:pt idx="510">
                  <c:v>9.300966312879984E-5</c:v>
                </c:pt>
                <c:pt idx="511">
                  <c:v>8.0941697975511531E-5</c:v>
                </c:pt>
                <c:pt idx="512">
                  <c:v>1.2708232501169428E-4</c:v>
                </c:pt>
                <c:pt idx="513">
                  <c:v>1.2793601747090118E-4</c:v>
                </c:pt>
                <c:pt idx="514">
                  <c:v>1.4378955975020088E-4</c:v>
                </c:pt>
                <c:pt idx="515">
                  <c:v>5.110105693956859E-5</c:v>
                </c:pt>
                <c:pt idx="516">
                  <c:v>0</c:v>
                </c:pt>
                <c:pt idx="517">
                  <c:v>1.3307429805793191E-4</c:v>
                </c:pt>
                <c:pt idx="518">
                  <c:v>5.3680798405250846E-4</c:v>
                </c:pt>
                <c:pt idx="519">
                  <c:v>7.6118984554642382E-5</c:v>
                </c:pt>
                <c:pt idx="520">
                  <c:v>0</c:v>
                </c:pt>
                <c:pt idx="521">
                  <c:v>1.0652796316715997E-4</c:v>
                </c:pt>
                <c:pt idx="522">
                  <c:v>6.7708063771615954E-5</c:v>
                </c:pt>
                <c:pt idx="523">
                  <c:v>0</c:v>
                </c:pt>
                <c:pt idx="524">
                  <c:v>1.9965225431666968E-5</c:v>
                </c:pt>
                <c:pt idx="525">
                  <c:v>1.8692257923303294E-3</c:v>
                </c:pt>
                <c:pt idx="526">
                  <c:v>2.4879437374413934E-3</c:v>
                </c:pt>
                <c:pt idx="527">
                  <c:v>1.5901586775614975E-3</c:v>
                </c:pt>
                <c:pt idx="528">
                  <c:v>0</c:v>
                </c:pt>
                <c:pt idx="529">
                  <c:v>8.7484164806659833E-4</c:v>
                </c:pt>
                <c:pt idx="530">
                  <c:v>2.4882329597160309E-4</c:v>
                </c:pt>
                <c:pt idx="531">
                  <c:v>1.569397125993486E-3</c:v>
                </c:pt>
                <c:pt idx="532">
                  <c:v>0</c:v>
                </c:pt>
                <c:pt idx="533">
                  <c:v>0</c:v>
                </c:pt>
                <c:pt idx="534">
                  <c:v>6.3309830644915955E-5</c:v>
                </c:pt>
                <c:pt idx="535">
                  <c:v>9.6193697167716065E-4</c:v>
                </c:pt>
                <c:pt idx="536">
                  <c:v>1.2616325995165071E-3</c:v>
                </c:pt>
                <c:pt idx="537">
                  <c:v>3.3948183127815853E-3</c:v>
                </c:pt>
                <c:pt idx="538">
                  <c:v>9.877919655298141E-4</c:v>
                </c:pt>
                <c:pt idx="539">
                  <c:v>1.2900902130765772E-3</c:v>
                </c:pt>
                <c:pt idx="540">
                  <c:v>3.3589674050505568E-4</c:v>
                </c:pt>
                <c:pt idx="541">
                  <c:v>0</c:v>
                </c:pt>
                <c:pt idx="542">
                  <c:v>6.8310460364475703E-4</c:v>
                </c:pt>
                <c:pt idx="543">
                  <c:v>5.5973116836341484E-4</c:v>
                </c:pt>
                <c:pt idx="544">
                  <c:v>0</c:v>
                </c:pt>
                <c:pt idx="545">
                  <c:v>8.7535112658838888E-4</c:v>
                </c:pt>
                <c:pt idx="546">
                  <c:v>1.1260113820158123E-3</c:v>
                </c:pt>
                <c:pt idx="547">
                  <c:v>8.844790630041082E-4</c:v>
                </c:pt>
                <c:pt idx="548">
                  <c:v>1.1173145238662439E-3</c:v>
                </c:pt>
                <c:pt idx="549">
                  <c:v>5.4810938601477198E-4</c:v>
                </c:pt>
                <c:pt idx="550">
                  <c:v>1.1197625959966874E-3</c:v>
                </c:pt>
                <c:pt idx="551">
                  <c:v>5.276424051339078E-3</c:v>
                </c:pt>
                <c:pt idx="552">
                  <c:v>1.7038704652925208E-3</c:v>
                </c:pt>
                <c:pt idx="553">
                  <c:v>5.4092862320239549E-4</c:v>
                </c:pt>
                <c:pt idx="554">
                  <c:v>8.5312183437258261E-4</c:v>
                </c:pt>
                <c:pt idx="555">
                  <c:v>4.6823701708297201E-4</c:v>
                </c:pt>
                <c:pt idx="556">
                  <c:v>0</c:v>
                </c:pt>
                <c:pt idx="557">
                  <c:v>7.726737887744368E-4</c:v>
                </c:pt>
                <c:pt idx="558">
                  <c:v>9.4798625962171687E-4</c:v>
                </c:pt>
                <c:pt idx="559">
                  <c:v>1.4806844126101244E-4</c:v>
                </c:pt>
                <c:pt idx="560">
                  <c:v>1.0395557176681924E-3</c:v>
                </c:pt>
                <c:pt idx="561">
                  <c:v>4.6797174781762823E-3</c:v>
                </c:pt>
                <c:pt idx="562">
                  <c:v>4.7828066518605323E-3</c:v>
                </c:pt>
                <c:pt idx="563">
                  <c:v>4.4542174142201242E-3</c:v>
                </c:pt>
                <c:pt idx="564">
                  <c:v>1.7063013998635322E-3</c:v>
                </c:pt>
                <c:pt idx="565">
                  <c:v>1.0807734287010689E-4</c:v>
                </c:pt>
                <c:pt idx="566">
                  <c:v>1.9637929907340996E-3</c:v>
                </c:pt>
                <c:pt idx="567">
                  <c:v>1.3288766943288593E-3</c:v>
                </c:pt>
                <c:pt idx="568">
                  <c:v>1.2474349488922263E-3</c:v>
                </c:pt>
                <c:pt idx="569">
                  <c:v>0</c:v>
                </c:pt>
                <c:pt idx="570">
                  <c:v>1.2317214110760153E-7</c:v>
                </c:pt>
                <c:pt idx="571">
                  <c:v>6.4399617113771173E-4</c:v>
                </c:pt>
                <c:pt idx="572">
                  <c:v>4.0188108363996191E-4</c:v>
                </c:pt>
                <c:pt idx="573">
                  <c:v>1.4261924716148478E-3</c:v>
                </c:pt>
                <c:pt idx="574">
                  <c:v>7.5819225547363864E-4</c:v>
                </c:pt>
                <c:pt idx="575">
                  <c:v>1.3295030924786817E-3</c:v>
                </c:pt>
                <c:pt idx="576">
                  <c:v>9.3431336283220762E-4</c:v>
                </c:pt>
                <c:pt idx="577">
                  <c:v>1.0309309644525267E-3</c:v>
                </c:pt>
                <c:pt idx="578">
                  <c:v>1.1331519135739476E-3</c:v>
                </c:pt>
                <c:pt idx="579">
                  <c:v>1.4200268228866575E-3</c:v>
                </c:pt>
                <c:pt idx="580">
                  <c:v>1.16426641663916E-3</c:v>
                </c:pt>
                <c:pt idx="581">
                  <c:v>5.7987362446848664E-4</c:v>
                </c:pt>
                <c:pt idx="582">
                  <c:v>3.9365210547028727E-4</c:v>
                </c:pt>
                <c:pt idx="583">
                  <c:v>5.6437305950348532E-4</c:v>
                </c:pt>
                <c:pt idx="584">
                  <c:v>1.0745682564735672E-5</c:v>
                </c:pt>
                <c:pt idx="585">
                  <c:v>8.2900546711489197E-4</c:v>
                </c:pt>
                <c:pt idx="586">
                  <c:v>1.3694748945258404E-3</c:v>
                </c:pt>
                <c:pt idx="587">
                  <c:v>5.5974592778479794E-4</c:v>
                </c:pt>
                <c:pt idx="588">
                  <c:v>6.7085198661788134E-4</c:v>
                </c:pt>
                <c:pt idx="589">
                  <c:v>4.7308676568347442E-4</c:v>
                </c:pt>
                <c:pt idx="590">
                  <c:v>5.0648339261214956E-4</c:v>
                </c:pt>
                <c:pt idx="591">
                  <c:v>7.0234386193605304E-4</c:v>
                </c:pt>
                <c:pt idx="592">
                  <c:v>0</c:v>
                </c:pt>
                <c:pt idx="593">
                  <c:v>5.1673293192370888E-4</c:v>
                </c:pt>
                <c:pt idx="594">
                  <c:v>1.3815574364722232E-3</c:v>
                </c:pt>
                <c:pt idx="595">
                  <c:v>2.2492518355792784E-3</c:v>
                </c:pt>
                <c:pt idx="596">
                  <c:v>1.0845064197741415E-3</c:v>
                </c:pt>
                <c:pt idx="597">
                  <c:v>1.0066419038127087E-3</c:v>
                </c:pt>
                <c:pt idx="598">
                  <c:v>5.477401727196911E-4</c:v>
                </c:pt>
                <c:pt idx="599">
                  <c:v>1.4014445866568125E-3</c:v>
                </c:pt>
                <c:pt idx="600">
                  <c:v>7.273972907524173E-5</c:v>
                </c:pt>
                <c:pt idx="601">
                  <c:v>8.2288264751702929E-4</c:v>
                </c:pt>
                <c:pt idx="602">
                  <c:v>2.6589832879179592E-3</c:v>
                </c:pt>
                <c:pt idx="603">
                  <c:v>1.5459478503865682E-3</c:v>
                </c:pt>
                <c:pt idx="604">
                  <c:v>1.3268521691138768E-4</c:v>
                </c:pt>
                <c:pt idx="605">
                  <c:v>0</c:v>
                </c:pt>
                <c:pt idx="606">
                  <c:v>1.5980803148999505E-3</c:v>
                </c:pt>
                <c:pt idx="607">
                  <c:v>1.3602805138676934E-3</c:v>
                </c:pt>
                <c:pt idx="608">
                  <c:v>9.4752773174635417E-5</c:v>
                </c:pt>
                <c:pt idx="609">
                  <c:v>1.7801007855682673E-3</c:v>
                </c:pt>
                <c:pt idx="610">
                  <c:v>6.2888955161984859E-3</c:v>
                </c:pt>
                <c:pt idx="611">
                  <c:v>4.1093151266775076E-3</c:v>
                </c:pt>
                <c:pt idx="612">
                  <c:v>1.4666936005933722E-3</c:v>
                </c:pt>
                <c:pt idx="613">
                  <c:v>2.828458274077847E-4</c:v>
                </c:pt>
                <c:pt idx="614">
                  <c:v>3.0055970074646041E-3</c:v>
                </c:pt>
                <c:pt idx="615">
                  <c:v>1.6374845221649008E-3</c:v>
                </c:pt>
                <c:pt idx="616">
                  <c:v>1.1262509776421611E-3</c:v>
                </c:pt>
                <c:pt idx="617">
                  <c:v>0</c:v>
                </c:pt>
                <c:pt idx="618">
                  <c:v>1.5733013886316623E-3</c:v>
                </c:pt>
                <c:pt idx="619">
                  <c:v>3.1159901572102916E-4</c:v>
                </c:pt>
                <c:pt idx="620">
                  <c:v>3.7166289277687589E-5</c:v>
                </c:pt>
                <c:pt idx="621">
                  <c:v>1.2176266464319441E-3</c:v>
                </c:pt>
                <c:pt idx="622">
                  <c:v>6.9224609977624951E-3</c:v>
                </c:pt>
                <c:pt idx="623">
                  <c:v>4.6641698501723537E-3</c:v>
                </c:pt>
                <c:pt idx="624">
                  <c:v>3.6243532414127764E-5</c:v>
                </c:pt>
                <c:pt idx="625">
                  <c:v>8.4900450243138609E-4</c:v>
                </c:pt>
                <c:pt idx="626">
                  <c:v>8.7549145448640689E-4</c:v>
                </c:pt>
                <c:pt idx="627">
                  <c:v>1.5477849999307877E-3</c:v>
                </c:pt>
                <c:pt idx="628">
                  <c:v>1.1159048364081006E-3</c:v>
                </c:pt>
                <c:pt idx="629">
                  <c:v>2.9746476433190441E-4</c:v>
                </c:pt>
                <c:pt idx="630">
                  <c:v>4.5307833760865335E-3</c:v>
                </c:pt>
                <c:pt idx="631">
                  <c:v>1.6153830602677694E-4</c:v>
                </c:pt>
                <c:pt idx="632">
                  <c:v>6.9451968943641491E-5</c:v>
                </c:pt>
                <c:pt idx="633">
                  <c:v>1.703634568836226E-4</c:v>
                </c:pt>
                <c:pt idx="634">
                  <c:v>3.9096668655748783E-3</c:v>
                </c:pt>
                <c:pt idx="635">
                  <c:v>4.6027758067455844E-4</c:v>
                </c:pt>
                <c:pt idx="636">
                  <c:v>6.0498269647397255E-5</c:v>
                </c:pt>
                <c:pt idx="637">
                  <c:v>8.5483035661089034E-4</c:v>
                </c:pt>
                <c:pt idx="638">
                  <c:v>2.0593523777099085E-3</c:v>
                </c:pt>
                <c:pt idx="639">
                  <c:v>4.2697979732991175E-5</c:v>
                </c:pt>
                <c:pt idx="640">
                  <c:v>7.9527816842135963E-5</c:v>
                </c:pt>
                <c:pt idx="641">
                  <c:v>4.5601612035226088E-4</c:v>
                </c:pt>
                <c:pt idx="642">
                  <c:v>1.9827343984268588E-4</c:v>
                </c:pt>
                <c:pt idx="643">
                  <c:v>8.226080462353104E-5</c:v>
                </c:pt>
                <c:pt idx="644">
                  <c:v>1.8794361639210884E-4</c:v>
                </c:pt>
                <c:pt idx="645">
                  <c:v>8.3836352820129158E-4</c:v>
                </c:pt>
                <c:pt idx="646">
                  <c:v>2.4062630480132371E-3</c:v>
                </c:pt>
                <c:pt idx="647">
                  <c:v>3.6106094113355618E-3</c:v>
                </c:pt>
                <c:pt idx="648">
                  <c:v>1.0546818206271312E-4</c:v>
                </c:pt>
                <c:pt idx="649">
                  <c:v>4.6560474811272801E-4</c:v>
                </c:pt>
                <c:pt idx="650">
                  <c:v>1.2179219227357592E-3</c:v>
                </c:pt>
                <c:pt idx="651">
                  <c:v>1.2786024303825419E-4</c:v>
                </c:pt>
                <c:pt idx="652">
                  <c:v>5.2159055027200651E-4</c:v>
                </c:pt>
                <c:pt idx="653">
                  <c:v>1.3552207609822064E-4</c:v>
                </c:pt>
                <c:pt idx="654">
                  <c:v>2.006099246980086E-3</c:v>
                </c:pt>
                <c:pt idx="655">
                  <c:v>4.7180119731820652E-4</c:v>
                </c:pt>
                <c:pt idx="656">
                  <c:v>2.8197951878019851E-4</c:v>
                </c:pt>
                <c:pt idx="657">
                  <c:v>2.4059703866428095E-4</c:v>
                </c:pt>
                <c:pt idx="658">
                  <c:v>3.6048141283335938E-3</c:v>
                </c:pt>
                <c:pt idx="659">
                  <c:v>4.2182233152732443E-3</c:v>
                </c:pt>
                <c:pt idx="660">
                  <c:v>3.6909383064977018E-4</c:v>
                </c:pt>
                <c:pt idx="661">
                  <c:v>1.8711142732178608E-3</c:v>
                </c:pt>
                <c:pt idx="662">
                  <c:v>5.3912656775838091E-4</c:v>
                </c:pt>
                <c:pt idx="663">
                  <c:v>1.1828570523345122E-3</c:v>
                </c:pt>
                <c:pt idx="664">
                  <c:v>2.8441081512428569E-3</c:v>
                </c:pt>
                <c:pt idx="665">
                  <c:v>2.0314584755126261E-3</c:v>
                </c:pt>
                <c:pt idx="666">
                  <c:v>2.0489939041592746E-3</c:v>
                </c:pt>
                <c:pt idx="667">
                  <c:v>5.0466797760766364E-4</c:v>
                </c:pt>
                <c:pt idx="668">
                  <c:v>8.3653882375373954E-4</c:v>
                </c:pt>
                <c:pt idx="669">
                  <c:v>1.1257594936423859E-3</c:v>
                </c:pt>
                <c:pt idx="670">
                  <c:v>3.6745966398231849E-3</c:v>
                </c:pt>
                <c:pt idx="671">
                  <c:v>4.0265658836109233E-3</c:v>
                </c:pt>
                <c:pt idx="672">
                  <c:v>2.226334167652931E-3</c:v>
                </c:pt>
                <c:pt idx="673">
                  <c:v>1.4228124918270635E-3</c:v>
                </c:pt>
                <c:pt idx="674">
                  <c:v>5.6733670358135593E-4</c:v>
                </c:pt>
                <c:pt idx="675">
                  <c:v>5.3223128619189492E-4</c:v>
                </c:pt>
                <c:pt idx="676">
                  <c:v>2.6298046503977139E-3</c:v>
                </c:pt>
                <c:pt idx="677">
                  <c:v>1.9766498547611703E-3</c:v>
                </c:pt>
                <c:pt idx="678">
                  <c:v>7.7469837683582127E-5</c:v>
                </c:pt>
                <c:pt idx="679">
                  <c:v>6.9705429863474729E-5</c:v>
                </c:pt>
                <c:pt idx="680">
                  <c:v>8.8553649958738874E-4</c:v>
                </c:pt>
                <c:pt idx="681">
                  <c:v>2.5829673416340272E-2</c:v>
                </c:pt>
                <c:pt idx="682">
                  <c:v>5.8197043125014523E-2</c:v>
                </c:pt>
                <c:pt idx="683">
                  <c:v>6.214306862808279E-2</c:v>
                </c:pt>
                <c:pt idx="684">
                  <c:v>6.3103143987262481E-2</c:v>
                </c:pt>
                <c:pt idx="685">
                  <c:v>5.7708287919011524E-2</c:v>
                </c:pt>
                <c:pt idx="686">
                  <c:v>5.4637244699210614E-2</c:v>
                </c:pt>
                <c:pt idx="687">
                  <c:v>5.3336236847613343E-2</c:v>
                </c:pt>
                <c:pt idx="688">
                  <c:v>5.0078946865182258E-2</c:v>
                </c:pt>
                <c:pt idx="689">
                  <c:v>4.6278435397105404E-2</c:v>
                </c:pt>
                <c:pt idx="690">
                  <c:v>5.2312835746458716E-2</c:v>
                </c:pt>
                <c:pt idx="691">
                  <c:v>5.1528402301789712E-2</c:v>
                </c:pt>
                <c:pt idx="692">
                  <c:v>4.9943931791258341E-2</c:v>
                </c:pt>
                <c:pt idx="693">
                  <c:v>2.9709896680475783E-2</c:v>
                </c:pt>
                <c:pt idx="694">
                  <c:v>3.2356329997728513E-3</c:v>
                </c:pt>
                <c:pt idx="695">
                  <c:v>3.1983691715616056E-3</c:v>
                </c:pt>
                <c:pt idx="696">
                  <c:v>2.2842374796630045E-2</c:v>
                </c:pt>
                <c:pt idx="697">
                  <c:v>4.99965318585587E-2</c:v>
                </c:pt>
                <c:pt idx="698">
                  <c:v>9.7279685452963199E-2</c:v>
                </c:pt>
                <c:pt idx="699">
                  <c:v>0.11959405709147926</c:v>
                </c:pt>
                <c:pt idx="700">
                  <c:v>0.14009884709652107</c:v>
                </c:pt>
                <c:pt idx="701">
                  <c:v>0.17313772982486575</c:v>
                </c:pt>
                <c:pt idx="702">
                  <c:v>0.17521524416926881</c:v>
                </c:pt>
                <c:pt idx="703">
                  <c:v>0.29118291010341718</c:v>
                </c:pt>
                <c:pt idx="704">
                  <c:v>0.28408624775128627</c:v>
                </c:pt>
                <c:pt idx="705">
                  <c:v>0.27905158546255199</c:v>
                </c:pt>
                <c:pt idx="706">
                  <c:v>0.28342796482789667</c:v>
                </c:pt>
                <c:pt idx="707">
                  <c:v>0.28671140387217942</c:v>
                </c:pt>
                <c:pt idx="708">
                  <c:v>0.2779877513654293</c:v>
                </c:pt>
                <c:pt idx="709">
                  <c:v>0.25943326968616837</c:v>
                </c:pt>
                <c:pt idx="710">
                  <c:v>0.22057428314015487</c:v>
                </c:pt>
                <c:pt idx="711">
                  <c:v>0.19135538912956582</c:v>
                </c:pt>
                <c:pt idx="712">
                  <c:v>0.17424907493386851</c:v>
                </c:pt>
                <c:pt idx="713">
                  <c:v>0.13226778565370512</c:v>
                </c:pt>
                <c:pt idx="714">
                  <c:v>0.12547658584443891</c:v>
                </c:pt>
                <c:pt idx="715">
                  <c:v>6.3425205243519264E-3</c:v>
                </c:pt>
                <c:pt idx="716">
                  <c:v>2.2920617013432079E-2</c:v>
                </c:pt>
                <c:pt idx="717">
                  <c:v>2.025624839626739E-3</c:v>
                </c:pt>
                <c:pt idx="718">
                  <c:v>8.0930160163234753E-3</c:v>
                </c:pt>
                <c:pt idx="719">
                  <c:v>4.0729122622335402E-3</c:v>
                </c:pt>
                <c:pt idx="720">
                  <c:v>6.1498321090643349E-3</c:v>
                </c:pt>
                <c:pt idx="721">
                  <c:v>5.8181705469174802E-3</c:v>
                </c:pt>
                <c:pt idx="722">
                  <c:v>1.6839349589817462E-2</c:v>
                </c:pt>
                <c:pt idx="723">
                  <c:v>1.089727732786065E-2</c:v>
                </c:pt>
                <c:pt idx="724">
                  <c:v>1.6494114463304302E-2</c:v>
                </c:pt>
                <c:pt idx="725">
                  <c:v>1.7853297332725629E-2</c:v>
                </c:pt>
                <c:pt idx="726">
                  <c:v>3.3630737340215169E-2</c:v>
                </c:pt>
                <c:pt idx="727">
                  <c:v>4.8335673427265358E-2</c:v>
                </c:pt>
                <c:pt idx="728">
                  <c:v>4.0222793260213531E-2</c:v>
                </c:pt>
                <c:pt idx="729">
                  <c:v>6.3623143951135941E-2</c:v>
                </c:pt>
                <c:pt idx="730">
                  <c:v>6.8569255493359141E-2</c:v>
                </c:pt>
                <c:pt idx="731">
                  <c:v>5.7326043359632171E-2</c:v>
                </c:pt>
                <c:pt idx="732">
                  <c:v>5.4922982821707315E-2</c:v>
                </c:pt>
                <c:pt idx="733">
                  <c:v>4.3319690762684201E-2</c:v>
                </c:pt>
                <c:pt idx="734">
                  <c:v>4.4475286918547394E-2</c:v>
                </c:pt>
                <c:pt idx="735">
                  <c:v>4.3298711153022987E-2</c:v>
                </c:pt>
                <c:pt idx="736">
                  <c:v>4.2332859735316274E-2</c:v>
                </c:pt>
                <c:pt idx="737">
                  <c:v>3.437226237249659E-2</c:v>
                </c:pt>
                <c:pt idx="738">
                  <c:v>1.9024676320116767E-2</c:v>
                </c:pt>
                <c:pt idx="739">
                  <c:v>4.9422971835721098E-3</c:v>
                </c:pt>
                <c:pt idx="740">
                  <c:v>3.5799916039651184E-4</c:v>
                </c:pt>
                <c:pt idx="741">
                  <c:v>4.6293130829708852E-2</c:v>
                </c:pt>
                <c:pt idx="742">
                  <c:v>4.6819092001568773E-2</c:v>
                </c:pt>
                <c:pt idx="743">
                  <c:v>6.9548336410964348E-2</c:v>
                </c:pt>
                <c:pt idx="744">
                  <c:v>6.8956128121594948E-2</c:v>
                </c:pt>
                <c:pt idx="745">
                  <c:v>4.59923862133488E-2</c:v>
                </c:pt>
                <c:pt idx="746">
                  <c:v>2.3517524953375925E-2</c:v>
                </c:pt>
                <c:pt idx="747">
                  <c:v>1.7697465905565972E-5</c:v>
                </c:pt>
                <c:pt idx="748">
                  <c:v>9.0846968825738833E-4</c:v>
                </c:pt>
                <c:pt idx="749">
                  <c:v>1.0118495814937095E-3</c:v>
                </c:pt>
                <c:pt idx="750">
                  <c:v>9.4796964584935512E-4</c:v>
                </c:pt>
                <c:pt idx="751">
                  <c:v>1.9837200952916752E-3</c:v>
                </c:pt>
                <c:pt idx="752">
                  <c:v>2.0118258048528992E-3</c:v>
                </c:pt>
                <c:pt idx="753">
                  <c:v>4.5573492554122942E-2</c:v>
                </c:pt>
                <c:pt idx="754">
                  <c:v>2.3872508286263402E-2</c:v>
                </c:pt>
                <c:pt idx="755">
                  <c:v>2.3638237660955415E-2</c:v>
                </c:pt>
                <c:pt idx="756">
                  <c:v>2.3681371496245527E-2</c:v>
                </c:pt>
                <c:pt idx="757">
                  <c:v>2.4271201584470273E-2</c:v>
                </c:pt>
                <c:pt idx="758">
                  <c:v>2.5031953461654786E-2</c:v>
                </c:pt>
                <c:pt idx="759">
                  <c:v>1.8626297473192865E-3</c:v>
                </c:pt>
                <c:pt idx="760">
                  <c:v>9.7847842908244933E-4</c:v>
                </c:pt>
                <c:pt idx="761">
                  <c:v>1.2603422350483881E-3</c:v>
                </c:pt>
                <c:pt idx="762">
                  <c:v>1.130224941763849E-3</c:v>
                </c:pt>
                <c:pt idx="763">
                  <c:v>8.1779210563299507E-5</c:v>
                </c:pt>
                <c:pt idx="764">
                  <c:v>8.2195339003670982E-5</c:v>
                </c:pt>
                <c:pt idx="765">
                  <c:v>8.3517343861707263E-5</c:v>
                </c:pt>
                <c:pt idx="766">
                  <c:v>2.2167128014819203E-2</c:v>
                </c:pt>
                <c:pt idx="767">
                  <c:v>4.3624862286916068E-2</c:v>
                </c:pt>
                <c:pt idx="768">
                  <c:v>4.3512812620975019E-2</c:v>
                </c:pt>
                <c:pt idx="769">
                  <c:v>3.3487230693931995E-2</c:v>
                </c:pt>
                <c:pt idx="770">
                  <c:v>1.1545294914329455E-6</c:v>
                </c:pt>
                <c:pt idx="771">
                  <c:v>1.3015516516458762E-4</c:v>
                </c:pt>
                <c:pt idx="772">
                  <c:v>6.9017471149385352E-4</c:v>
                </c:pt>
                <c:pt idx="773">
                  <c:v>1.4281987625110412E-3</c:v>
                </c:pt>
                <c:pt idx="774">
                  <c:v>1.5339528843622378E-3</c:v>
                </c:pt>
                <c:pt idx="775">
                  <c:v>2.351475882914756E-2</c:v>
                </c:pt>
                <c:pt idx="776">
                  <c:v>3.078562232115661E-2</c:v>
                </c:pt>
                <c:pt idx="777">
                  <c:v>3.8305808095468109E-2</c:v>
                </c:pt>
                <c:pt idx="778">
                  <c:v>3.8422572641275882E-2</c:v>
                </c:pt>
                <c:pt idx="779">
                  <c:v>2.7876984497462173E-2</c:v>
                </c:pt>
                <c:pt idx="780">
                  <c:v>2.7648562124646142E-2</c:v>
                </c:pt>
                <c:pt idx="781">
                  <c:v>0.1061310412206023</c:v>
                </c:pt>
                <c:pt idx="782">
                  <c:v>0.11597350144258266</c:v>
                </c:pt>
                <c:pt idx="783">
                  <c:v>0.11356901154622985</c:v>
                </c:pt>
                <c:pt idx="784">
                  <c:v>0.11070409441576363</c:v>
                </c:pt>
                <c:pt idx="785">
                  <c:v>0.10847789927218883</c:v>
                </c:pt>
                <c:pt idx="786">
                  <c:v>0.10717368187535238</c:v>
                </c:pt>
                <c:pt idx="787">
                  <c:v>8.1817236112699421E-2</c:v>
                </c:pt>
                <c:pt idx="788">
                  <c:v>7.6026552534834119E-2</c:v>
                </c:pt>
                <c:pt idx="789">
                  <c:v>4.8799876734794759E-2</c:v>
                </c:pt>
                <c:pt idx="790">
                  <c:v>2.146574993294724E-2</c:v>
                </c:pt>
                <c:pt idx="791">
                  <c:v>3.2154802645990306E-2</c:v>
                </c:pt>
                <c:pt idx="792">
                  <c:v>3.6966564551141765E-2</c:v>
                </c:pt>
                <c:pt idx="793">
                  <c:v>5.1880487073957864E-2</c:v>
                </c:pt>
                <c:pt idx="794">
                  <c:v>7.6615499951583621E-2</c:v>
                </c:pt>
                <c:pt idx="795">
                  <c:v>3.6948625812022309E-2</c:v>
                </c:pt>
                <c:pt idx="796">
                  <c:v>4.0996932640962352E-2</c:v>
                </c:pt>
                <c:pt idx="797">
                  <c:v>3.86515946894498E-2</c:v>
                </c:pt>
                <c:pt idx="798">
                  <c:v>3.2976044055915775E-2</c:v>
                </c:pt>
                <c:pt idx="799">
                  <c:v>3.0421378459008889E-2</c:v>
                </c:pt>
                <c:pt idx="800">
                  <c:v>2.992744996667392E-2</c:v>
                </c:pt>
                <c:pt idx="801">
                  <c:v>5.1196659128852205E-2</c:v>
                </c:pt>
                <c:pt idx="802">
                  <c:v>2.3561647946279452E-2</c:v>
                </c:pt>
                <c:pt idx="803">
                  <c:v>2.0885267918544E-2</c:v>
                </c:pt>
                <c:pt idx="804">
                  <c:v>1.4649898534250983E-3</c:v>
                </c:pt>
                <c:pt idx="805">
                  <c:v>1.7758283632977028E-2</c:v>
                </c:pt>
                <c:pt idx="806">
                  <c:v>2.933783560646935E-2</c:v>
                </c:pt>
                <c:pt idx="807">
                  <c:v>7.7918053246280577E-3</c:v>
                </c:pt>
                <c:pt idx="808">
                  <c:v>2.5334043715571604E-3</c:v>
                </c:pt>
                <c:pt idx="809">
                  <c:v>1.8953900236432467E-2</c:v>
                </c:pt>
                <c:pt idx="810">
                  <c:v>1.7204960230080512E-2</c:v>
                </c:pt>
                <c:pt idx="811">
                  <c:v>3.2530114666025747E-2</c:v>
                </c:pt>
                <c:pt idx="812">
                  <c:v>3.2781249951124788E-2</c:v>
                </c:pt>
                <c:pt idx="813">
                  <c:v>6.8461961937312812E-2</c:v>
                </c:pt>
                <c:pt idx="814">
                  <c:v>6.0214505503343091E-2</c:v>
                </c:pt>
                <c:pt idx="815">
                  <c:v>5.6566246687795502E-2</c:v>
                </c:pt>
                <c:pt idx="816">
                  <c:v>6.0524363665372546E-2</c:v>
                </c:pt>
                <c:pt idx="817">
                  <c:v>6.8094310682783404E-2</c:v>
                </c:pt>
                <c:pt idx="818">
                  <c:v>0.10245831342311033</c:v>
                </c:pt>
                <c:pt idx="819">
                  <c:v>0.13259734004581536</c:v>
                </c:pt>
                <c:pt idx="820">
                  <c:v>0.13352239909127858</c:v>
                </c:pt>
                <c:pt idx="821">
                  <c:v>0.13201682260418859</c:v>
                </c:pt>
                <c:pt idx="822">
                  <c:v>0.12620798876726194</c:v>
                </c:pt>
                <c:pt idx="823">
                  <c:v>0.12760361273406121</c:v>
                </c:pt>
                <c:pt idx="824">
                  <c:v>0.15296662747151291</c:v>
                </c:pt>
                <c:pt idx="825">
                  <c:v>0.15449947876412201</c:v>
                </c:pt>
                <c:pt idx="826">
                  <c:v>0.15526349531838304</c:v>
                </c:pt>
                <c:pt idx="827">
                  <c:v>0.15855025096833256</c:v>
                </c:pt>
                <c:pt idx="828">
                  <c:v>0.13349613427485801</c:v>
                </c:pt>
                <c:pt idx="829">
                  <c:v>0.13527412522297455</c:v>
                </c:pt>
                <c:pt idx="830">
                  <c:v>0.10264152014785109</c:v>
                </c:pt>
                <c:pt idx="831">
                  <c:v>7.9147641743425284E-2</c:v>
                </c:pt>
                <c:pt idx="832">
                  <c:v>7.0502589173538008E-2</c:v>
                </c:pt>
                <c:pt idx="833">
                  <c:v>3.2706271124819906E-2</c:v>
                </c:pt>
                <c:pt idx="834">
                  <c:v>2.1030161365530989E-2</c:v>
                </c:pt>
                <c:pt idx="835">
                  <c:v>6.5528107329731786E-2</c:v>
                </c:pt>
                <c:pt idx="836">
                  <c:v>0.12042785214676029</c:v>
                </c:pt>
                <c:pt idx="837">
                  <c:v>0.26118755423329615</c:v>
                </c:pt>
                <c:pt idx="838">
                  <c:v>0.30107458912768648</c:v>
                </c:pt>
                <c:pt idx="839">
                  <c:v>0.3342490257458634</c:v>
                </c:pt>
                <c:pt idx="840">
                  <c:v>0.32019398159661777</c:v>
                </c:pt>
                <c:pt idx="841">
                  <c:v>0.28150368427625827</c:v>
                </c:pt>
                <c:pt idx="842">
                  <c:v>0.25918987014665029</c:v>
                </c:pt>
                <c:pt idx="843">
                  <c:v>0.28070637894800904</c:v>
                </c:pt>
                <c:pt idx="844">
                  <c:v>0.2727447056698975</c:v>
                </c:pt>
                <c:pt idx="845">
                  <c:v>0.26232663624143665</c:v>
                </c:pt>
                <c:pt idx="846">
                  <c:v>0.24979456744380851</c:v>
                </c:pt>
                <c:pt idx="847">
                  <c:v>0.15973686616701049</c:v>
                </c:pt>
                <c:pt idx="848">
                  <c:v>0.13792725478686613</c:v>
                </c:pt>
                <c:pt idx="849">
                  <c:v>3.5082180702732849E-2</c:v>
                </c:pt>
                <c:pt idx="850">
                  <c:v>0.10736708807769592</c:v>
                </c:pt>
                <c:pt idx="851">
                  <c:v>0.12927652556533364</c:v>
                </c:pt>
                <c:pt idx="852">
                  <c:v>0.12712119175929046</c:v>
                </c:pt>
                <c:pt idx="853">
                  <c:v>7.9964750757530748E-2</c:v>
                </c:pt>
                <c:pt idx="854">
                  <c:v>4.2908251320709918E-2</c:v>
                </c:pt>
                <c:pt idx="855">
                  <c:v>2.4145267778753293E-2</c:v>
                </c:pt>
                <c:pt idx="856">
                  <c:v>2.4979081099695804E-2</c:v>
                </c:pt>
                <c:pt idx="857">
                  <c:v>2.5140455632759996E-2</c:v>
                </c:pt>
                <c:pt idx="858">
                  <c:v>2.1145619844114467E-2</c:v>
                </c:pt>
                <c:pt idx="859">
                  <c:v>1.8718572078475975E-2</c:v>
                </c:pt>
                <c:pt idx="860">
                  <c:v>2.7211622729602005E-2</c:v>
                </c:pt>
                <c:pt idx="861">
                  <c:v>5.2189635090390029E-3</c:v>
                </c:pt>
                <c:pt idx="862">
                  <c:v>6.3052569980200646E-3</c:v>
                </c:pt>
                <c:pt idx="863">
                  <c:v>9.0772528086631565E-3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90976"/>
        <c:axId val="213345024"/>
      </c:lineChart>
      <c:catAx>
        <c:axId val="212990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13345024"/>
        <c:crosses val="autoZero"/>
        <c:auto val="1"/>
        <c:lblAlgn val="ctr"/>
        <c:lblOffset val="100"/>
        <c:tickLblSkip val="120"/>
        <c:tickMarkSkip val="120"/>
        <c:noMultiLvlLbl val="0"/>
      </c:catAx>
      <c:valAx>
        <c:axId val="213345024"/>
        <c:scaling>
          <c:orientation val="minMax"/>
          <c:max val="0.5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129909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span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Month-</a:t>
            </a:r>
            <a:r>
              <a:rPr lang="en-US" sz="2400" baseline="0"/>
              <a:t>over-Month </a:t>
            </a:r>
            <a:r>
              <a:rPr lang="en-US" sz="2400"/>
              <a:t>Reserve</a:t>
            </a:r>
            <a:r>
              <a:rPr lang="en-US" sz="2400" baseline="0"/>
              <a:t> </a:t>
            </a:r>
            <a:r>
              <a:rPr lang="en-US" sz="2400"/>
              <a:t>Pass-Through (%)</a:t>
            </a:r>
          </a:p>
          <a:p>
            <a:pPr>
              <a:defRPr sz="2400"/>
            </a:pPr>
            <a:r>
              <a:rPr lang="en-US" sz="2000"/>
              <a:t>(100% =</a:t>
            </a:r>
            <a:r>
              <a:rPr lang="en-US" sz="2000" baseline="0"/>
              <a:t> currency board orthodoxy)</a:t>
            </a:r>
            <a:endParaRPr lang="en-US" sz="2000"/>
          </a:p>
        </c:rich>
      </c:tx>
      <c:layout>
        <c:manualLayout>
          <c:xMode val="edge"/>
          <c:yMode val="edge"/>
          <c:x val="0.16571059386807419"/>
          <c:y val="4.0342914775592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82985780623572E-2"/>
          <c:y val="0.10917459825842496"/>
          <c:w val="0.86314752963571861"/>
          <c:h val="0.72227969234556721"/>
        </c:manualLayout>
      </c:layout>
      <c:lineChart>
        <c:grouping val="standard"/>
        <c:varyColors val="0"/>
        <c:ser>
          <c:idx val="0"/>
          <c:order val="0"/>
          <c:tx>
            <c:v>MOM Reserve-Pass Through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data--monthly'!$C$75:$AGU$75</c:f>
              <c:numCache>
                <c:formatCode>0.0</c:formatCode>
                <c:ptCount val="877"/>
                <c:pt idx="1">
                  <c:v>4132.2314049586776</c:v>
                </c:pt>
                <c:pt idx="2">
                  <c:v>-623.96006655574047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26.470588235294116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94.257674607721739</c:v>
                </c:pt>
                <c:pt idx="14">
                  <c:v>100</c:v>
                </c:pt>
                <c:pt idx="15">
                  <c:v>-61.53846153846154</c:v>
                </c:pt>
                <c:pt idx="16">
                  <c:v>168.30766641420516</c:v>
                </c:pt>
                <c:pt idx="17">
                  <c:v>-361.4544928793465</c:v>
                </c:pt>
                <c:pt idx="18">
                  <c:v>100</c:v>
                </c:pt>
                <c:pt idx="19">
                  <c:v>168.18181818181819</c:v>
                </c:pt>
                <c:pt idx="20">
                  <c:v>36.514355191447869</c:v>
                </c:pt>
                <c:pt idx="21">
                  <c:v>36.726844826142461</c:v>
                </c:pt>
                <c:pt idx="22">
                  <c:v>97.237955863691838</c:v>
                </c:pt>
                <c:pt idx="23">
                  <c:v>100</c:v>
                </c:pt>
                <c:pt idx="24">
                  <c:v>-128.14367278750456</c:v>
                </c:pt>
                <c:pt idx="25">
                  <c:v>285.51652535040665</c:v>
                </c:pt>
                <c:pt idx="26">
                  <c:v>1496.8676213357373</c:v>
                </c:pt>
                <c:pt idx="27">
                  <c:v>100.0002023599214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100.0000286016728</c:v>
                </c:pt>
                <c:pt idx="34">
                  <c:v>13.855844599164</c:v>
                </c:pt>
                <c:pt idx="35">
                  <c:v>99.990001487583555</c:v>
                </c:pt>
                <c:pt idx="36">
                  <c:v>100.01610182689744</c:v>
                </c:pt>
                <c:pt idx="37">
                  <c:v>-13.458251202044091</c:v>
                </c:pt>
                <c:pt idx="38">
                  <c:v>12.825261737278749</c:v>
                </c:pt>
                <c:pt idx="39">
                  <c:v>85.934799178637917</c:v>
                </c:pt>
                <c:pt idx="40">
                  <c:v>100</c:v>
                </c:pt>
                <c:pt idx="41">
                  <c:v>99.999138985035557</c:v>
                </c:pt>
                <c:pt idx="42">
                  <c:v>100.03345176025469</c:v>
                </c:pt>
                <c:pt idx="43">
                  <c:v>100</c:v>
                </c:pt>
                <c:pt idx="44">
                  <c:v>100</c:v>
                </c:pt>
                <c:pt idx="45">
                  <c:v>114.44622585399912</c:v>
                </c:pt>
                <c:pt idx="46">
                  <c:v>122.77950101696021</c:v>
                </c:pt>
                <c:pt idx="47">
                  <c:v>188.68482642049148</c:v>
                </c:pt>
                <c:pt idx="48">
                  <c:v>512.86362866132811</c:v>
                </c:pt>
                <c:pt idx="49">
                  <c:v>78.591316034451808</c:v>
                </c:pt>
                <c:pt idx="50">
                  <c:v>115.25686232376712</c:v>
                </c:pt>
                <c:pt idx="51">
                  <c:v>58.97099746763346</c:v>
                </c:pt>
                <c:pt idx="52">
                  <c:v>-54.82863604838483</c:v>
                </c:pt>
                <c:pt idx="53">
                  <c:v>1619.0314099253485</c:v>
                </c:pt>
                <c:pt idx="54">
                  <c:v>102.52515830454499</c:v>
                </c:pt>
                <c:pt idx="55">
                  <c:v>100.56636933862984</c:v>
                </c:pt>
                <c:pt idx="56">
                  <c:v>236.60325220533531</c:v>
                </c:pt>
                <c:pt idx="57">
                  <c:v>-228.43714058214633</c:v>
                </c:pt>
                <c:pt idx="58">
                  <c:v>127.70338805029559</c:v>
                </c:pt>
                <c:pt idx="59">
                  <c:v>97.20798868146484</c:v>
                </c:pt>
                <c:pt idx="60">
                  <c:v>116.29857829146</c:v>
                </c:pt>
                <c:pt idx="61">
                  <c:v>100</c:v>
                </c:pt>
                <c:pt idx="62">
                  <c:v>100</c:v>
                </c:pt>
                <c:pt idx="63">
                  <c:v>99.999939748365065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2.8441410693970419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128.75102398875063</c:v>
                </c:pt>
                <c:pt idx="80">
                  <c:v>32.179986036880742</c:v>
                </c:pt>
                <c:pt idx="81">
                  <c:v>36.55600189946572</c:v>
                </c:pt>
                <c:pt idx="82">
                  <c:v>100</c:v>
                </c:pt>
                <c:pt idx="83">
                  <c:v>100</c:v>
                </c:pt>
                <c:pt idx="84">
                  <c:v>100.65101596163188</c:v>
                </c:pt>
                <c:pt idx="85">
                  <c:v>100</c:v>
                </c:pt>
                <c:pt idx="86">
                  <c:v>107.9042556325155</c:v>
                </c:pt>
                <c:pt idx="87">
                  <c:v>105.26860790913989</c:v>
                </c:pt>
                <c:pt idx="88">
                  <c:v>92.647490517164044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66.847344868021153</c:v>
                </c:pt>
                <c:pt idx="95">
                  <c:v>123.52403493328478</c:v>
                </c:pt>
                <c:pt idx="96">
                  <c:v>273.85413641675132</c:v>
                </c:pt>
                <c:pt idx="97">
                  <c:v>117.9760769296269</c:v>
                </c:pt>
                <c:pt idx="98">
                  <c:v>157.40023974976791</c:v>
                </c:pt>
                <c:pt idx="99">
                  <c:v>100</c:v>
                </c:pt>
                <c:pt idx="100">
                  <c:v>100</c:v>
                </c:pt>
                <c:pt idx="101">
                  <c:v>64.787355894966055</c:v>
                </c:pt>
                <c:pt idx="102">
                  <c:v>100</c:v>
                </c:pt>
                <c:pt idx="103">
                  <c:v>100</c:v>
                </c:pt>
                <c:pt idx="104">
                  <c:v>192.53042383550147</c:v>
                </c:pt>
                <c:pt idx="105">
                  <c:v>-47.318448840767971</c:v>
                </c:pt>
                <c:pt idx="106">
                  <c:v>100</c:v>
                </c:pt>
                <c:pt idx="107">
                  <c:v>100</c:v>
                </c:pt>
                <c:pt idx="108">
                  <c:v>206.5931072061027</c:v>
                </c:pt>
                <c:pt idx="109">
                  <c:v>258.07149410388274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111.41903586215722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-533.23715236848636</c:v>
                </c:pt>
                <c:pt idx="119">
                  <c:v>100.25605965165644</c:v>
                </c:pt>
                <c:pt idx="120">
                  <c:v>99.52144448860102</c:v>
                </c:pt>
                <c:pt idx="121">
                  <c:v>100</c:v>
                </c:pt>
                <c:pt idx="122">
                  <c:v>52.202874283896769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100.70897749847215</c:v>
                </c:pt>
                <c:pt idx="128">
                  <c:v>100</c:v>
                </c:pt>
                <c:pt idx="129">
                  <c:v>119.52036560788949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100.00019240472719</c:v>
                </c:pt>
                <c:pt idx="136">
                  <c:v>99.999176832781814</c:v>
                </c:pt>
                <c:pt idx="137">
                  <c:v>100.00101567181612</c:v>
                </c:pt>
                <c:pt idx="138">
                  <c:v>99.997333973179764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99.995931320693302</c:v>
                </c:pt>
                <c:pt idx="146">
                  <c:v>100</c:v>
                </c:pt>
                <c:pt idx="147">
                  <c:v>100.00052467273538</c:v>
                </c:pt>
                <c:pt idx="148">
                  <c:v>100</c:v>
                </c:pt>
                <c:pt idx="149">
                  <c:v>100</c:v>
                </c:pt>
                <c:pt idx="150">
                  <c:v>99.999635975785111</c:v>
                </c:pt>
                <c:pt idx="151">
                  <c:v>99.999646455718576</c:v>
                </c:pt>
                <c:pt idx="152">
                  <c:v>100</c:v>
                </c:pt>
                <c:pt idx="153">
                  <c:v>99.999678255889521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99.999289733632352</c:v>
                </c:pt>
                <c:pt idx="169">
                  <c:v>100.00074626587214</c:v>
                </c:pt>
                <c:pt idx="170">
                  <c:v>100</c:v>
                </c:pt>
                <c:pt idx="171">
                  <c:v>99.999909291992253</c:v>
                </c:pt>
                <c:pt idx="172">
                  <c:v>99.997902816517424</c:v>
                </c:pt>
                <c:pt idx="173">
                  <c:v>99.999730972346654</c:v>
                </c:pt>
                <c:pt idx="174">
                  <c:v>99.999366266358251</c:v>
                </c:pt>
                <c:pt idx="175">
                  <c:v>100.00033187088894</c:v>
                </c:pt>
                <c:pt idx="176">
                  <c:v>100</c:v>
                </c:pt>
                <c:pt idx="177">
                  <c:v>-62.533884701655168</c:v>
                </c:pt>
                <c:pt idx="178">
                  <c:v>173.77806972727052</c:v>
                </c:pt>
                <c:pt idx="179">
                  <c:v>100</c:v>
                </c:pt>
                <c:pt idx="180">
                  <c:v>100</c:v>
                </c:pt>
                <c:pt idx="181">
                  <c:v>122.6538479448555</c:v>
                </c:pt>
                <c:pt idx="182">
                  <c:v>127.7163996396868</c:v>
                </c:pt>
                <c:pt idx="183">
                  <c:v>78.741636472448775</c:v>
                </c:pt>
                <c:pt idx="184">
                  <c:v>100</c:v>
                </c:pt>
                <c:pt idx="185">
                  <c:v>100</c:v>
                </c:pt>
                <c:pt idx="186">
                  <c:v>-422.14738234475078</c:v>
                </c:pt>
                <c:pt idx="187">
                  <c:v>72.630627277321935</c:v>
                </c:pt>
                <c:pt idx="188">
                  <c:v>100</c:v>
                </c:pt>
                <c:pt idx="189">
                  <c:v>100</c:v>
                </c:pt>
                <c:pt idx="190">
                  <c:v>99.999983034200852</c:v>
                </c:pt>
                <c:pt idx="191">
                  <c:v>99.999993600223632</c:v>
                </c:pt>
                <c:pt idx="192">
                  <c:v>100</c:v>
                </c:pt>
                <c:pt idx="193">
                  <c:v>100</c:v>
                </c:pt>
                <c:pt idx="194">
                  <c:v>100.00004801219895</c:v>
                </c:pt>
                <c:pt idx="195">
                  <c:v>100.00001289257239</c:v>
                </c:pt>
                <c:pt idx="196">
                  <c:v>100</c:v>
                </c:pt>
                <c:pt idx="197">
                  <c:v>100</c:v>
                </c:pt>
                <c:pt idx="198">
                  <c:v>46.510221256577985</c:v>
                </c:pt>
                <c:pt idx="199">
                  <c:v>85.843010879947798</c:v>
                </c:pt>
                <c:pt idx="200">
                  <c:v>100</c:v>
                </c:pt>
                <c:pt idx="201">
                  <c:v>100</c:v>
                </c:pt>
                <c:pt idx="202">
                  <c:v>100.58576773435445</c:v>
                </c:pt>
                <c:pt idx="203">
                  <c:v>105.23534209912269</c:v>
                </c:pt>
                <c:pt idx="204">
                  <c:v>99.759798729932896</c:v>
                </c:pt>
                <c:pt idx="205">
                  <c:v>130.07269809997291</c:v>
                </c:pt>
                <c:pt idx="206">
                  <c:v>187.0697015725685</c:v>
                </c:pt>
                <c:pt idx="207">
                  <c:v>114.27649780605583</c:v>
                </c:pt>
                <c:pt idx="208">
                  <c:v>100.29070633511955</c:v>
                </c:pt>
                <c:pt idx="209">
                  <c:v>99.999919780020775</c:v>
                </c:pt>
                <c:pt idx="210">
                  <c:v>99.960985241395335</c:v>
                </c:pt>
                <c:pt idx="211">
                  <c:v>65.947229620688304</c:v>
                </c:pt>
                <c:pt idx="212">
                  <c:v>401.83029893272806</c:v>
                </c:pt>
                <c:pt idx="213">
                  <c:v>111.09705315682461</c:v>
                </c:pt>
                <c:pt idx="214">
                  <c:v>100</c:v>
                </c:pt>
                <c:pt idx="215">
                  <c:v>100.10354701351395</c:v>
                </c:pt>
                <c:pt idx="216">
                  <c:v>100.18102725923646</c:v>
                </c:pt>
                <c:pt idx="217">
                  <c:v>100</c:v>
                </c:pt>
                <c:pt idx="218">
                  <c:v>100</c:v>
                </c:pt>
                <c:pt idx="219">
                  <c:v>99.999944790150124</c:v>
                </c:pt>
                <c:pt idx="220">
                  <c:v>100</c:v>
                </c:pt>
                <c:pt idx="221">
                  <c:v>114.04528903449172</c:v>
                </c:pt>
                <c:pt idx="222">
                  <c:v>93.337031280972397</c:v>
                </c:pt>
                <c:pt idx="223">
                  <c:v>60.735320364090668</c:v>
                </c:pt>
                <c:pt idx="224">
                  <c:v>95.206116218766866</c:v>
                </c:pt>
                <c:pt idx="225">
                  <c:v>54.780508980411305</c:v>
                </c:pt>
                <c:pt idx="226">
                  <c:v>110.78186150313198</c:v>
                </c:pt>
                <c:pt idx="227">
                  <c:v>100</c:v>
                </c:pt>
                <c:pt idx="228">
                  <c:v>111.22437857130839</c:v>
                </c:pt>
                <c:pt idx="229">
                  <c:v>100</c:v>
                </c:pt>
                <c:pt idx="230">
                  <c:v>99.999935102693499</c:v>
                </c:pt>
                <c:pt idx="231">
                  <c:v>139.18655163063497</c:v>
                </c:pt>
                <c:pt idx="232">
                  <c:v>51.795524200543575</c:v>
                </c:pt>
                <c:pt idx="233">
                  <c:v>26.014938944995709</c:v>
                </c:pt>
                <c:pt idx="234">
                  <c:v>52.231391141311484</c:v>
                </c:pt>
                <c:pt idx="235">
                  <c:v>95.778564283594832</c:v>
                </c:pt>
                <c:pt idx="236">
                  <c:v>117.39698130844589</c:v>
                </c:pt>
                <c:pt idx="237">
                  <c:v>477.83946242486286</c:v>
                </c:pt>
                <c:pt idx="238">
                  <c:v>96.061332923711959</c:v>
                </c:pt>
                <c:pt idx="239">
                  <c:v>100</c:v>
                </c:pt>
                <c:pt idx="240">
                  <c:v>100.23977838664266</c:v>
                </c:pt>
                <c:pt idx="241">
                  <c:v>99.86490912068119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101.18872612146403</c:v>
                </c:pt>
                <c:pt idx="255">
                  <c:v>102.47186706298935</c:v>
                </c:pt>
                <c:pt idx="256">
                  <c:v>100.4772855055074</c:v>
                </c:pt>
                <c:pt idx="257">
                  <c:v>101.00396566437428</c:v>
                </c:pt>
                <c:pt idx="258">
                  <c:v>100</c:v>
                </c:pt>
                <c:pt idx="259">
                  <c:v>100</c:v>
                </c:pt>
                <c:pt idx="260">
                  <c:v>-117.34405564007824</c:v>
                </c:pt>
                <c:pt idx="261">
                  <c:v>98.197248099223458</c:v>
                </c:pt>
                <c:pt idx="262">
                  <c:v>101.59190231132277</c:v>
                </c:pt>
                <c:pt idx="263">
                  <c:v>88.00548962118495</c:v>
                </c:pt>
                <c:pt idx="264">
                  <c:v>108.68219477201642</c:v>
                </c:pt>
                <c:pt idx="265">
                  <c:v>100</c:v>
                </c:pt>
                <c:pt idx="266">
                  <c:v>100</c:v>
                </c:pt>
                <c:pt idx="267">
                  <c:v>98.451830037862848</c:v>
                </c:pt>
                <c:pt idx="268">
                  <c:v>101.26864966722079</c:v>
                </c:pt>
                <c:pt idx="269">
                  <c:v>100</c:v>
                </c:pt>
                <c:pt idx="270">
                  <c:v>79.391325185717704</c:v>
                </c:pt>
                <c:pt idx="271">
                  <c:v>101.43899457783496</c:v>
                </c:pt>
                <c:pt idx="272">
                  <c:v>100</c:v>
                </c:pt>
                <c:pt idx="273">
                  <c:v>107.97750859820253</c:v>
                </c:pt>
                <c:pt idx="274">
                  <c:v>73.046252502962034</c:v>
                </c:pt>
                <c:pt idx="275">
                  <c:v>105.36303132058607</c:v>
                </c:pt>
                <c:pt idx="276">
                  <c:v>325.4631900682993</c:v>
                </c:pt>
                <c:pt idx="277">
                  <c:v>100</c:v>
                </c:pt>
                <c:pt idx="278">
                  <c:v>91.229378075199307</c:v>
                </c:pt>
                <c:pt idx="279">
                  <c:v>103.92174856650286</c:v>
                </c:pt>
                <c:pt idx="280">
                  <c:v>100</c:v>
                </c:pt>
                <c:pt idx="281">
                  <c:v>116.72338682029884</c:v>
                </c:pt>
                <c:pt idx="282">
                  <c:v>101.71819165482904</c:v>
                </c:pt>
                <c:pt idx="283">
                  <c:v>99.924515768655922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109.44965719651887</c:v>
                </c:pt>
                <c:pt idx="289">
                  <c:v>90.859974814152821</c:v>
                </c:pt>
                <c:pt idx="290">
                  <c:v>100</c:v>
                </c:pt>
                <c:pt idx="291">
                  <c:v>88.590427140179159</c:v>
                </c:pt>
                <c:pt idx="292">
                  <c:v>90.633836389980829</c:v>
                </c:pt>
                <c:pt idx="293">
                  <c:v>100</c:v>
                </c:pt>
                <c:pt idx="294">
                  <c:v>100.08907352841624</c:v>
                </c:pt>
                <c:pt idx="295">
                  <c:v>90.119826741281742</c:v>
                </c:pt>
                <c:pt idx="296">
                  <c:v>120.63438348589021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100.06332159773055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98.590141422913874</c:v>
                </c:pt>
                <c:pt idx="305">
                  <c:v>102.81888653981677</c:v>
                </c:pt>
                <c:pt idx="306">
                  <c:v>101.34040889004231</c:v>
                </c:pt>
                <c:pt idx="307">
                  <c:v>100</c:v>
                </c:pt>
                <c:pt idx="308">
                  <c:v>100</c:v>
                </c:pt>
                <c:pt idx="309">
                  <c:v>137.44569438172292</c:v>
                </c:pt>
                <c:pt idx="310">
                  <c:v>71.142736107247444</c:v>
                </c:pt>
                <c:pt idx="311">
                  <c:v>100</c:v>
                </c:pt>
                <c:pt idx="312">
                  <c:v>100.47863770536145</c:v>
                </c:pt>
                <c:pt idx="313">
                  <c:v>100</c:v>
                </c:pt>
                <c:pt idx="314">
                  <c:v>97.000260977294971</c:v>
                </c:pt>
                <c:pt idx="315">
                  <c:v>94.990973017802801</c:v>
                </c:pt>
                <c:pt idx="316">
                  <c:v>100</c:v>
                </c:pt>
                <c:pt idx="317">
                  <c:v>100</c:v>
                </c:pt>
                <c:pt idx="318">
                  <c:v>118.08524440635185</c:v>
                </c:pt>
                <c:pt idx="319">
                  <c:v>65.024737049614004</c:v>
                </c:pt>
                <c:pt idx="320">
                  <c:v>101.65017590875188</c:v>
                </c:pt>
                <c:pt idx="321">
                  <c:v>98.599588839283214</c:v>
                </c:pt>
                <c:pt idx="322">
                  <c:v>119.24325884588555</c:v>
                </c:pt>
                <c:pt idx="323">
                  <c:v>102.29126569517001</c:v>
                </c:pt>
                <c:pt idx="324">
                  <c:v>104.97105229084586</c:v>
                </c:pt>
                <c:pt idx="325">
                  <c:v>100</c:v>
                </c:pt>
                <c:pt idx="326">
                  <c:v>151.60424702953054</c:v>
                </c:pt>
                <c:pt idx="327">
                  <c:v>94.076308987621459</c:v>
                </c:pt>
                <c:pt idx="328">
                  <c:v>124.73924832267896</c:v>
                </c:pt>
                <c:pt idx="329">
                  <c:v>95.011851464600426</c:v>
                </c:pt>
                <c:pt idx="330">
                  <c:v>100</c:v>
                </c:pt>
                <c:pt idx="331">
                  <c:v>92.914130942296495</c:v>
                </c:pt>
                <c:pt idx="332">
                  <c:v>8431.4596756276387</c:v>
                </c:pt>
                <c:pt idx="333">
                  <c:v>100</c:v>
                </c:pt>
                <c:pt idx="334">
                  <c:v>100</c:v>
                </c:pt>
                <c:pt idx="335">
                  <c:v>45.318587579117171</c:v>
                </c:pt>
                <c:pt idx="336">
                  <c:v>85.724533459909139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100.0000080056366</c:v>
                </c:pt>
                <c:pt idx="341">
                  <c:v>99.999992393991832</c:v>
                </c:pt>
                <c:pt idx="342">
                  <c:v>97.245596397240092</c:v>
                </c:pt>
                <c:pt idx="343">
                  <c:v>102.67705977759752</c:v>
                </c:pt>
                <c:pt idx="344">
                  <c:v>100</c:v>
                </c:pt>
                <c:pt idx="345">
                  <c:v>100</c:v>
                </c:pt>
                <c:pt idx="346">
                  <c:v>155.15207292488387</c:v>
                </c:pt>
                <c:pt idx="347">
                  <c:v>65.850826012413449</c:v>
                </c:pt>
                <c:pt idx="348">
                  <c:v>84.178924729201981</c:v>
                </c:pt>
                <c:pt idx="349">
                  <c:v>99.995883926733896</c:v>
                </c:pt>
                <c:pt idx="350">
                  <c:v>100.00021475587626</c:v>
                </c:pt>
                <c:pt idx="351">
                  <c:v>99.999921112627504</c:v>
                </c:pt>
                <c:pt idx="352">
                  <c:v>100</c:v>
                </c:pt>
                <c:pt idx="353">
                  <c:v>99.999546916768608</c:v>
                </c:pt>
                <c:pt idx="354">
                  <c:v>99.999927288168621</c:v>
                </c:pt>
                <c:pt idx="355">
                  <c:v>100.00039522098781</c:v>
                </c:pt>
                <c:pt idx="356">
                  <c:v>99.998252038560025</c:v>
                </c:pt>
                <c:pt idx="357">
                  <c:v>101.23438676056341</c:v>
                </c:pt>
                <c:pt idx="358">
                  <c:v>107.09701179033382</c:v>
                </c:pt>
                <c:pt idx="359">
                  <c:v>-175.08743617368614</c:v>
                </c:pt>
                <c:pt idx="360">
                  <c:v>263.75529419335868</c:v>
                </c:pt>
                <c:pt idx="361">
                  <c:v>102.15953803162428</c:v>
                </c:pt>
                <c:pt idx="362">
                  <c:v>100.16716594829633</c:v>
                </c:pt>
                <c:pt idx="363">
                  <c:v>100.02010570237931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215.9364281918748</c:v>
                </c:pt>
                <c:pt idx="369">
                  <c:v>100.27067818961766</c:v>
                </c:pt>
                <c:pt idx="370">
                  <c:v>98.684691652264036</c:v>
                </c:pt>
                <c:pt idx="371">
                  <c:v>91.483599541817654</c:v>
                </c:pt>
                <c:pt idx="372">
                  <c:v>100</c:v>
                </c:pt>
                <c:pt idx="373">
                  <c:v>100.69098153927654</c:v>
                </c:pt>
                <c:pt idx="374">
                  <c:v>87.128330544471623</c:v>
                </c:pt>
                <c:pt idx="375">
                  <c:v>109.92653262906423</c:v>
                </c:pt>
                <c:pt idx="376">
                  <c:v>99.820625067826143</c:v>
                </c:pt>
                <c:pt idx="377">
                  <c:v>100.07974033357773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83.659610069275089</c:v>
                </c:pt>
                <c:pt idx="382">
                  <c:v>135.3704971146517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92.997125319943834</c:v>
                </c:pt>
                <c:pt idx="388">
                  <c:v>90.990585161493755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112.39359325590229</c:v>
                </c:pt>
                <c:pt idx="394">
                  <c:v>106.56274917938291</c:v>
                </c:pt>
                <c:pt idx="395">
                  <c:v>134.93557958523527</c:v>
                </c:pt>
                <c:pt idx="396">
                  <c:v>100</c:v>
                </c:pt>
                <c:pt idx="397">
                  <c:v>100</c:v>
                </c:pt>
                <c:pt idx="398">
                  <c:v>157.02350561946756</c:v>
                </c:pt>
                <c:pt idx="399">
                  <c:v>145.87767730922087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94.745668460437074</c:v>
                </c:pt>
                <c:pt idx="406">
                  <c:v>104.29620008263025</c:v>
                </c:pt>
                <c:pt idx="407">
                  <c:v>102.74168401543385</c:v>
                </c:pt>
                <c:pt idx="408">
                  <c:v>95.497037050379149</c:v>
                </c:pt>
                <c:pt idx="409">
                  <c:v>44.537442268519449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107.94788729259989</c:v>
                </c:pt>
                <c:pt idx="414">
                  <c:v>95.371819149205081</c:v>
                </c:pt>
                <c:pt idx="415">
                  <c:v>108.05416455493432</c:v>
                </c:pt>
                <c:pt idx="416">
                  <c:v>88.676831097951066</c:v>
                </c:pt>
                <c:pt idx="417">
                  <c:v>-53.669458063569735</c:v>
                </c:pt>
                <c:pt idx="418">
                  <c:v>97.056343065553762</c:v>
                </c:pt>
                <c:pt idx="419">
                  <c:v>109.54983661821186</c:v>
                </c:pt>
                <c:pt idx="420">
                  <c:v>152.25388420539261</c:v>
                </c:pt>
                <c:pt idx="421">
                  <c:v>100</c:v>
                </c:pt>
                <c:pt idx="422">
                  <c:v>106.07659856318827</c:v>
                </c:pt>
                <c:pt idx="423">
                  <c:v>101.92393714497348</c:v>
                </c:pt>
                <c:pt idx="424">
                  <c:v>103.78778409327646</c:v>
                </c:pt>
                <c:pt idx="425">
                  <c:v>256.78158757035573</c:v>
                </c:pt>
                <c:pt idx="426">
                  <c:v>114.3473794859292</c:v>
                </c:pt>
                <c:pt idx="427">
                  <c:v>64.66975109960967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92.209335164139574</c:v>
                </c:pt>
                <c:pt idx="433">
                  <c:v>95.998939719025543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100.84355084291818</c:v>
                </c:pt>
                <c:pt idx="442">
                  <c:v>101.06863637723718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100.96466650820975</c:v>
                </c:pt>
                <c:pt idx="449">
                  <c:v>101.42</c:v>
                </c:pt>
                <c:pt idx="450">
                  <c:v>100.36282678958035</c:v>
                </c:pt>
                <c:pt idx="451">
                  <c:v>111.5781332446674</c:v>
                </c:pt>
                <c:pt idx="452">
                  <c:v>97.277777777777771</c:v>
                </c:pt>
                <c:pt idx="453">
                  <c:v>101.58944629255866</c:v>
                </c:pt>
                <c:pt idx="454">
                  <c:v>99.130670068644463</c:v>
                </c:pt>
                <c:pt idx="455">
                  <c:v>-714.03093317546063</c:v>
                </c:pt>
                <c:pt idx="456">
                  <c:v>86.432467459305514</c:v>
                </c:pt>
                <c:pt idx="457">
                  <c:v>86.041640721757773</c:v>
                </c:pt>
                <c:pt idx="458">
                  <c:v>100.48245073052779</c:v>
                </c:pt>
                <c:pt idx="459">
                  <c:v>100.23827586048641</c:v>
                </c:pt>
                <c:pt idx="460">
                  <c:v>99.972972972972968</c:v>
                </c:pt>
                <c:pt idx="461">
                  <c:v>100.34188034188034</c:v>
                </c:pt>
                <c:pt idx="462">
                  <c:v>96.84615384615384</c:v>
                </c:pt>
                <c:pt idx="463">
                  <c:v>128</c:v>
                </c:pt>
                <c:pt idx="464">
                  <c:v>100.6</c:v>
                </c:pt>
                <c:pt idx="465">
                  <c:v>99.20067050876176</c:v>
                </c:pt>
                <c:pt idx="466">
                  <c:v>92.873221378767965</c:v>
                </c:pt>
                <c:pt idx="467">
                  <c:v>100</c:v>
                </c:pt>
                <c:pt idx="468">
                  <c:v>106.01676390759935</c:v>
                </c:pt>
                <c:pt idx="469">
                  <c:v>100.23603563980804</c:v>
                </c:pt>
                <c:pt idx="470">
                  <c:v>100.62021722074461</c:v>
                </c:pt>
                <c:pt idx="471">
                  <c:v>99.978310254266859</c:v>
                </c:pt>
                <c:pt idx="472">
                  <c:v>100.92307692307692</c:v>
                </c:pt>
                <c:pt idx="473">
                  <c:v>100.47499999999999</c:v>
                </c:pt>
                <c:pt idx="474">
                  <c:v>98.294117647058826</c:v>
                </c:pt>
                <c:pt idx="475">
                  <c:v>99.954198473282446</c:v>
                </c:pt>
                <c:pt idx="476">
                  <c:v>99.777777777777771</c:v>
                </c:pt>
                <c:pt idx="477">
                  <c:v>100.12648221343873</c:v>
                </c:pt>
                <c:pt idx="478">
                  <c:v>100.35714285714286</c:v>
                </c:pt>
                <c:pt idx="479">
                  <c:v>100.28</c:v>
                </c:pt>
                <c:pt idx="480">
                  <c:v>100.08277638190955</c:v>
                </c:pt>
                <c:pt idx="481">
                  <c:v>100.82792682926829</c:v>
                </c:pt>
                <c:pt idx="482">
                  <c:v>99.806451612903231</c:v>
                </c:pt>
                <c:pt idx="483">
                  <c:v>94.542881279078586</c:v>
                </c:pt>
                <c:pt idx="484">
                  <c:v>107.32772762170273</c:v>
                </c:pt>
                <c:pt idx="485">
                  <c:v>102.73392860072066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101.98535010160029</c:v>
                </c:pt>
                <c:pt idx="490">
                  <c:v>114.89783279098128</c:v>
                </c:pt>
                <c:pt idx="491">
                  <c:v>143.5706979134587</c:v>
                </c:pt>
                <c:pt idx="492">
                  <c:v>100.12563754415295</c:v>
                </c:pt>
                <c:pt idx="493">
                  <c:v>106.80654938668775</c:v>
                </c:pt>
                <c:pt idx="494">
                  <c:v>110.10657591976764</c:v>
                </c:pt>
                <c:pt idx="495">
                  <c:v>99.756576851702675</c:v>
                </c:pt>
                <c:pt idx="496">
                  <c:v>100.74</c:v>
                </c:pt>
                <c:pt idx="497">
                  <c:v>96.692307692307693</c:v>
                </c:pt>
                <c:pt idx="498">
                  <c:v>99.605504587155963</c:v>
                </c:pt>
                <c:pt idx="499">
                  <c:v>98.358974358974365</c:v>
                </c:pt>
                <c:pt idx="500">
                  <c:v>65.5</c:v>
                </c:pt>
                <c:pt idx="501">
                  <c:v>99.980392156862749</c:v>
                </c:pt>
                <c:pt idx="502">
                  <c:v>99.432692307692307</c:v>
                </c:pt>
                <c:pt idx="503">
                  <c:v>99.912087912087912</c:v>
                </c:pt>
                <c:pt idx="504">
                  <c:v>100.33576394924199</c:v>
                </c:pt>
                <c:pt idx="505">
                  <c:v>100</c:v>
                </c:pt>
                <c:pt idx="506">
                  <c:v>96.629068135381686</c:v>
                </c:pt>
                <c:pt idx="507">
                  <c:v>101.19136173390787</c:v>
                </c:pt>
                <c:pt idx="508">
                  <c:v>100</c:v>
                </c:pt>
                <c:pt idx="509">
                  <c:v>99.622221446629283</c:v>
                </c:pt>
                <c:pt idx="510">
                  <c:v>100.31621668918385</c:v>
                </c:pt>
                <c:pt idx="511">
                  <c:v>100</c:v>
                </c:pt>
                <c:pt idx="512">
                  <c:v>99.773738519635998</c:v>
                </c:pt>
                <c:pt idx="513">
                  <c:v>99.921628045679029</c:v>
                </c:pt>
                <c:pt idx="514">
                  <c:v>99.690820019845347</c:v>
                </c:pt>
                <c:pt idx="515">
                  <c:v>92.65054159702585</c:v>
                </c:pt>
                <c:pt idx="516">
                  <c:v>100.34748681895624</c:v>
                </c:pt>
                <c:pt idx="517">
                  <c:v>100.7955860158051</c:v>
                </c:pt>
                <c:pt idx="518">
                  <c:v>94.220124314837719</c:v>
                </c:pt>
                <c:pt idx="519">
                  <c:v>101.46897252386883</c:v>
                </c:pt>
                <c:pt idx="520">
                  <c:v>101.39412472789655</c:v>
                </c:pt>
                <c:pt idx="521">
                  <c:v>100</c:v>
                </c:pt>
                <c:pt idx="522">
                  <c:v>99.744638170864008</c:v>
                </c:pt>
                <c:pt idx="523">
                  <c:v>100.23582048076555</c:v>
                </c:pt>
                <c:pt idx="524">
                  <c:v>100</c:v>
                </c:pt>
                <c:pt idx="525">
                  <c:v>65.110431499746142</c:v>
                </c:pt>
                <c:pt idx="526">
                  <c:v>97.652169596535401</c:v>
                </c:pt>
                <c:pt idx="527">
                  <c:v>101.18297220346554</c:v>
                </c:pt>
                <c:pt idx="528">
                  <c:v>103.31818285076319</c:v>
                </c:pt>
                <c:pt idx="529">
                  <c:v>103.45715319567718</c:v>
                </c:pt>
                <c:pt idx="530">
                  <c:v>97.743705219599534</c:v>
                </c:pt>
                <c:pt idx="531">
                  <c:v>97.87013594591761</c:v>
                </c:pt>
                <c:pt idx="532">
                  <c:v>104.05615387139009</c:v>
                </c:pt>
                <c:pt idx="533">
                  <c:v>100</c:v>
                </c:pt>
                <c:pt idx="534">
                  <c:v>100</c:v>
                </c:pt>
                <c:pt idx="535">
                  <c:v>95.347950074200199</c:v>
                </c:pt>
                <c:pt idx="536">
                  <c:v>100.92091800790701</c:v>
                </c:pt>
                <c:pt idx="537">
                  <c:v>90.398367173754806</c:v>
                </c:pt>
                <c:pt idx="538">
                  <c:v>85.893562224840494</c:v>
                </c:pt>
                <c:pt idx="539">
                  <c:v>105.04395173442585</c:v>
                </c:pt>
                <c:pt idx="540">
                  <c:v>99.660227987020704</c:v>
                </c:pt>
                <c:pt idx="541">
                  <c:v>102.08302232652764</c:v>
                </c:pt>
                <c:pt idx="542">
                  <c:v>106.57645840036488</c:v>
                </c:pt>
                <c:pt idx="543">
                  <c:v>99.839170279471801</c:v>
                </c:pt>
                <c:pt idx="544">
                  <c:v>101.90859234802664</c:v>
                </c:pt>
                <c:pt idx="545">
                  <c:v>97.308988650659629</c:v>
                </c:pt>
                <c:pt idx="546">
                  <c:v>98.984865872865612</c:v>
                </c:pt>
                <c:pt idx="547">
                  <c:v>97.66478284698934</c:v>
                </c:pt>
                <c:pt idx="548">
                  <c:v>100.02155631638863</c:v>
                </c:pt>
                <c:pt idx="549">
                  <c:v>105.90488977676979</c:v>
                </c:pt>
                <c:pt idx="550">
                  <c:v>86.225422005673352</c:v>
                </c:pt>
                <c:pt idx="551">
                  <c:v>77.058990054154549</c:v>
                </c:pt>
                <c:pt idx="552">
                  <c:v>103.80477152715183</c:v>
                </c:pt>
                <c:pt idx="553">
                  <c:v>87.35722443314711</c:v>
                </c:pt>
                <c:pt idx="554">
                  <c:v>99.656811435042982</c:v>
                </c:pt>
                <c:pt idx="555">
                  <c:v>94.439432210423007</c:v>
                </c:pt>
                <c:pt idx="556">
                  <c:v>100.68311038602738</c:v>
                </c:pt>
                <c:pt idx="557">
                  <c:v>100</c:v>
                </c:pt>
                <c:pt idx="558">
                  <c:v>100</c:v>
                </c:pt>
                <c:pt idx="559">
                  <c:v>98.219960649263413</c:v>
                </c:pt>
                <c:pt idx="560">
                  <c:v>106.36988498235917</c:v>
                </c:pt>
                <c:pt idx="561">
                  <c:v>98.662351859648609</c:v>
                </c:pt>
                <c:pt idx="562">
                  <c:v>44.370999620413883</c:v>
                </c:pt>
                <c:pt idx="563">
                  <c:v>109.27534695594707</c:v>
                </c:pt>
                <c:pt idx="564">
                  <c:v>102.83389769881209</c:v>
                </c:pt>
                <c:pt idx="565">
                  <c:v>99.728715418676202</c:v>
                </c:pt>
                <c:pt idx="566">
                  <c:v>97.562747914235601</c:v>
                </c:pt>
                <c:pt idx="567">
                  <c:v>100.31813566139708</c:v>
                </c:pt>
                <c:pt idx="568">
                  <c:v>100.90100114742496</c:v>
                </c:pt>
                <c:pt idx="569">
                  <c:v>142.60939963355915</c:v>
                </c:pt>
                <c:pt idx="570">
                  <c:v>99.999410104194169</c:v>
                </c:pt>
                <c:pt idx="571">
                  <c:v>112.61213925496554</c:v>
                </c:pt>
                <c:pt idx="572">
                  <c:v>100.80016318248522</c:v>
                </c:pt>
                <c:pt idx="573">
                  <c:v>98.708952581836627</c:v>
                </c:pt>
                <c:pt idx="574">
                  <c:v>97.875876286133078</c:v>
                </c:pt>
                <c:pt idx="575">
                  <c:v>88.472582966981776</c:v>
                </c:pt>
                <c:pt idx="576">
                  <c:v>98.567597614166829</c:v>
                </c:pt>
                <c:pt idx="577">
                  <c:v>99.840408146589581</c:v>
                </c:pt>
                <c:pt idx="578">
                  <c:v>101.39710952011383</c:v>
                </c:pt>
                <c:pt idx="579">
                  <c:v>95.850179200087766</c:v>
                </c:pt>
                <c:pt idx="580">
                  <c:v>107.27322802345664</c:v>
                </c:pt>
                <c:pt idx="581">
                  <c:v>102.78435711050557</c:v>
                </c:pt>
                <c:pt idx="582">
                  <c:v>99.49263264548695</c:v>
                </c:pt>
                <c:pt idx="583">
                  <c:v>99.54669708994038</c:v>
                </c:pt>
                <c:pt idx="584">
                  <c:v>104.98266117652773</c:v>
                </c:pt>
                <c:pt idx="585">
                  <c:v>99.304514742548747</c:v>
                </c:pt>
                <c:pt idx="586">
                  <c:v>96.858355970995277</c:v>
                </c:pt>
                <c:pt idx="587">
                  <c:v>102.87543775321019</c:v>
                </c:pt>
                <c:pt idx="588">
                  <c:v>95.839761930376469</c:v>
                </c:pt>
                <c:pt idx="589">
                  <c:v>82.645314980753923</c:v>
                </c:pt>
                <c:pt idx="590">
                  <c:v>92.662696244655052</c:v>
                </c:pt>
                <c:pt idx="591">
                  <c:v>98.500614511305287</c:v>
                </c:pt>
                <c:pt idx="592">
                  <c:v>105.59407699128163</c:v>
                </c:pt>
                <c:pt idx="593">
                  <c:v>100</c:v>
                </c:pt>
                <c:pt idx="594">
                  <c:v>102.9751851251729</c:v>
                </c:pt>
                <c:pt idx="595">
                  <c:v>90.577933835110699</c:v>
                </c:pt>
                <c:pt idx="596">
                  <c:v>108.84472072227351</c:v>
                </c:pt>
                <c:pt idx="597">
                  <c:v>99.441400223439913</c:v>
                </c:pt>
                <c:pt idx="598">
                  <c:v>109.24552451894611</c:v>
                </c:pt>
                <c:pt idx="599">
                  <c:v>100.81051858600169</c:v>
                </c:pt>
                <c:pt idx="600">
                  <c:v>100.36054533202559</c:v>
                </c:pt>
                <c:pt idx="601">
                  <c:v>99.506877821583458</c:v>
                </c:pt>
                <c:pt idx="602">
                  <c:v>80.536368304202043</c:v>
                </c:pt>
                <c:pt idx="603">
                  <c:v>103.74731368168018</c:v>
                </c:pt>
                <c:pt idx="604">
                  <c:v>100.48822691647882</c:v>
                </c:pt>
                <c:pt idx="605">
                  <c:v>100.51307425435078</c:v>
                </c:pt>
                <c:pt idx="606">
                  <c:v>47.229625710289241</c:v>
                </c:pt>
                <c:pt idx="607">
                  <c:v>94.87846063723164</c:v>
                </c:pt>
                <c:pt idx="608">
                  <c:v>103.18165019958737</c:v>
                </c:pt>
                <c:pt idx="609">
                  <c:v>106.46842641909616</c:v>
                </c:pt>
                <c:pt idx="610">
                  <c:v>84.738744048265275</c:v>
                </c:pt>
                <c:pt idx="611">
                  <c:v>62.42769515754155</c:v>
                </c:pt>
                <c:pt idx="612">
                  <c:v>130.86167615209359</c:v>
                </c:pt>
                <c:pt idx="613">
                  <c:v>102.3567608115395</c:v>
                </c:pt>
                <c:pt idx="614">
                  <c:v>87.6800628549246</c:v>
                </c:pt>
                <c:pt idx="615">
                  <c:v>96.007656713425732</c:v>
                </c:pt>
                <c:pt idx="616">
                  <c:v>103.06240860624315</c:v>
                </c:pt>
                <c:pt idx="617">
                  <c:v>96.978059437201793</c:v>
                </c:pt>
                <c:pt idx="618">
                  <c:v>105.73886807927769</c:v>
                </c:pt>
                <c:pt idx="619">
                  <c:v>-65.992257870538566</c:v>
                </c:pt>
                <c:pt idx="620">
                  <c:v>100.96131729133647</c:v>
                </c:pt>
                <c:pt idx="621">
                  <c:v>108.42796736691035</c:v>
                </c:pt>
                <c:pt idx="622">
                  <c:v>96.893302815211328</c:v>
                </c:pt>
                <c:pt idx="623">
                  <c:v>98.014286809264703</c:v>
                </c:pt>
                <c:pt idx="624">
                  <c:v>102.45356492078257</c:v>
                </c:pt>
                <c:pt idx="625">
                  <c:v>99.93858496052637</c:v>
                </c:pt>
                <c:pt idx="626">
                  <c:v>93.714617849717669</c:v>
                </c:pt>
                <c:pt idx="627">
                  <c:v>102.07519088833368</c:v>
                </c:pt>
                <c:pt idx="628">
                  <c:v>100.27077394640165</c:v>
                </c:pt>
                <c:pt idx="629">
                  <c:v>100.15555079915778</c:v>
                </c:pt>
                <c:pt idx="630">
                  <c:v>99.905117389240445</c:v>
                </c:pt>
                <c:pt idx="631">
                  <c:v>98.111857347046282</c:v>
                </c:pt>
                <c:pt idx="632">
                  <c:v>103.30557497934015</c:v>
                </c:pt>
                <c:pt idx="633">
                  <c:v>100.5653470524218</c:v>
                </c:pt>
                <c:pt idx="634">
                  <c:v>172.50617129808612</c:v>
                </c:pt>
                <c:pt idx="635">
                  <c:v>78.516634184552032</c:v>
                </c:pt>
                <c:pt idx="636">
                  <c:v>102.38361215042607</c:v>
                </c:pt>
                <c:pt idx="637">
                  <c:v>103.86379504122569</c:v>
                </c:pt>
                <c:pt idx="638">
                  <c:v>106.43183217640588</c:v>
                </c:pt>
                <c:pt idx="639">
                  <c:v>98.604854775818282</c:v>
                </c:pt>
                <c:pt idx="640">
                  <c:v>100.31701468538829</c:v>
                </c:pt>
                <c:pt idx="641">
                  <c:v>102.41904795576491</c:v>
                </c:pt>
                <c:pt idx="642">
                  <c:v>99.124618876185707</c:v>
                </c:pt>
                <c:pt idx="643">
                  <c:v>94.812235342943666</c:v>
                </c:pt>
                <c:pt idx="644">
                  <c:v>100.2300574683556</c:v>
                </c:pt>
                <c:pt idx="645">
                  <c:v>87.237131030071168</c:v>
                </c:pt>
                <c:pt idx="646">
                  <c:v>61.415121842470803</c:v>
                </c:pt>
                <c:pt idx="647">
                  <c:v>90.606094765716009</c:v>
                </c:pt>
                <c:pt idx="648">
                  <c:v>107.81371411009177</c:v>
                </c:pt>
                <c:pt idx="649">
                  <c:v>101.34261618161301</c:v>
                </c:pt>
                <c:pt idx="650">
                  <c:v>100.23810969475528</c:v>
                </c:pt>
                <c:pt idx="651">
                  <c:v>100.40486041844595</c:v>
                </c:pt>
                <c:pt idx="652">
                  <c:v>99.054187765554971</c:v>
                </c:pt>
                <c:pt idx="653">
                  <c:v>100.85851206123594</c:v>
                </c:pt>
                <c:pt idx="654">
                  <c:v>104.0548134754123</c:v>
                </c:pt>
                <c:pt idx="655">
                  <c:v>106.63361718179218</c:v>
                </c:pt>
                <c:pt idx="656">
                  <c:v>100.28291348709891</c:v>
                </c:pt>
                <c:pt idx="657">
                  <c:v>99.841270877068354</c:v>
                </c:pt>
                <c:pt idx="658">
                  <c:v>88.513853904282115</c:v>
                </c:pt>
                <c:pt idx="659">
                  <c:v>115.95531351828443</c:v>
                </c:pt>
                <c:pt idx="660">
                  <c:v>106.9232132571226</c:v>
                </c:pt>
                <c:pt idx="661">
                  <c:v>103.61784850663726</c:v>
                </c:pt>
                <c:pt idx="662">
                  <c:v>101.6150696645514</c:v>
                </c:pt>
                <c:pt idx="663">
                  <c:v>99.436829325135804</c:v>
                </c:pt>
                <c:pt idx="664">
                  <c:v>97.268347307464538</c:v>
                </c:pt>
                <c:pt idx="665">
                  <c:v>100.89521610499327</c:v>
                </c:pt>
                <c:pt idx="666">
                  <c:v>106.53351135350003</c:v>
                </c:pt>
                <c:pt idx="667">
                  <c:v>100.00631016246933</c:v>
                </c:pt>
                <c:pt idx="668">
                  <c:v>105.25478721110451</c:v>
                </c:pt>
                <c:pt idx="669">
                  <c:v>100.81829019551091</c:v>
                </c:pt>
                <c:pt idx="670">
                  <c:v>96.742305165381524</c:v>
                </c:pt>
                <c:pt idx="671">
                  <c:v>132.08415078021426</c:v>
                </c:pt>
                <c:pt idx="672">
                  <c:v>96.523849760181164</c:v>
                </c:pt>
                <c:pt idx="673">
                  <c:v>103.04966864138699</c:v>
                </c:pt>
                <c:pt idx="674">
                  <c:v>100.38124824641579</c:v>
                </c:pt>
                <c:pt idx="675">
                  <c:v>99.128196976240218</c:v>
                </c:pt>
                <c:pt idx="676">
                  <c:v>100.64294234737491</c:v>
                </c:pt>
                <c:pt idx="677">
                  <c:v>99.985006438085549</c:v>
                </c:pt>
                <c:pt idx="678">
                  <c:v>100.05048385408551</c:v>
                </c:pt>
                <c:pt idx="679">
                  <c:v>100</c:v>
                </c:pt>
                <c:pt idx="680">
                  <c:v>100</c:v>
                </c:pt>
                <c:pt idx="681">
                  <c:v>172.456008919825</c:v>
                </c:pt>
                <c:pt idx="682">
                  <c:v>-344.05613336953297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147.72182775805916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60.92816698655907</c:v>
                </c:pt>
                <c:pt idx="695">
                  <c:v>100</c:v>
                </c:pt>
                <c:pt idx="696">
                  <c:v>68.062123731895213</c:v>
                </c:pt>
                <c:pt idx="697">
                  <c:v>47.525014812884876</c:v>
                </c:pt>
                <c:pt idx="698">
                  <c:v>34.02044436634143</c:v>
                </c:pt>
                <c:pt idx="699">
                  <c:v>37.081593496615284</c:v>
                </c:pt>
                <c:pt idx="700">
                  <c:v>10.633124692037478</c:v>
                </c:pt>
                <c:pt idx="701">
                  <c:v>9.4221966567471966</c:v>
                </c:pt>
                <c:pt idx="702">
                  <c:v>75.634888470714841</c:v>
                </c:pt>
                <c:pt idx="703">
                  <c:v>-10.306316241865465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101.93689200158485</c:v>
                </c:pt>
                <c:pt idx="709">
                  <c:v>96.642712748006602</c:v>
                </c:pt>
                <c:pt idx="710">
                  <c:v>87.829766012376851</c:v>
                </c:pt>
                <c:pt idx="711">
                  <c:v>79.823741822663436</c:v>
                </c:pt>
                <c:pt idx="712">
                  <c:v>138.38415525378392</c:v>
                </c:pt>
                <c:pt idx="713">
                  <c:v>29.053213367544441</c:v>
                </c:pt>
                <c:pt idx="714">
                  <c:v>100</c:v>
                </c:pt>
                <c:pt idx="715">
                  <c:v>111.42204513818031</c:v>
                </c:pt>
                <c:pt idx="716">
                  <c:v>174.43917219834603</c:v>
                </c:pt>
                <c:pt idx="717">
                  <c:v>19.192101254715848</c:v>
                </c:pt>
                <c:pt idx="718">
                  <c:v>214.61311206812391</c:v>
                </c:pt>
                <c:pt idx="719">
                  <c:v>-35.81570753270509</c:v>
                </c:pt>
                <c:pt idx="720">
                  <c:v>73.536514773885358</c:v>
                </c:pt>
                <c:pt idx="721">
                  <c:v>99.07585668662739</c:v>
                </c:pt>
                <c:pt idx="722">
                  <c:v>-376.58910410185638</c:v>
                </c:pt>
                <c:pt idx="723">
                  <c:v>98.745927194094435</c:v>
                </c:pt>
                <c:pt idx="724">
                  <c:v>100.68701164635883</c:v>
                </c:pt>
                <c:pt idx="725">
                  <c:v>57.457389892691694</c:v>
                </c:pt>
                <c:pt idx="726">
                  <c:v>-110.89718233722091</c:v>
                </c:pt>
                <c:pt idx="727">
                  <c:v>-79.38752137638339</c:v>
                </c:pt>
                <c:pt idx="728">
                  <c:v>169.13801875136275</c:v>
                </c:pt>
                <c:pt idx="729">
                  <c:v>100</c:v>
                </c:pt>
                <c:pt idx="730">
                  <c:v>99.070555896154161</c:v>
                </c:pt>
                <c:pt idx="731">
                  <c:v>99.838576255487297</c:v>
                </c:pt>
                <c:pt idx="732">
                  <c:v>106.11048725863168</c:v>
                </c:pt>
                <c:pt idx="733">
                  <c:v>39.095020757932943</c:v>
                </c:pt>
                <c:pt idx="734">
                  <c:v>2541.6913521374981</c:v>
                </c:pt>
                <c:pt idx="735">
                  <c:v>100</c:v>
                </c:pt>
                <c:pt idx="736">
                  <c:v>100.66234421955242</c:v>
                </c:pt>
                <c:pt idx="737">
                  <c:v>99.999982668959447</c:v>
                </c:pt>
                <c:pt idx="738">
                  <c:v>98.996846143820335</c:v>
                </c:pt>
                <c:pt idx="739">
                  <c:v>100.06127988881639</c:v>
                </c:pt>
                <c:pt idx="740">
                  <c:v>100</c:v>
                </c:pt>
                <c:pt idx="741">
                  <c:v>-177.36247562373879</c:v>
                </c:pt>
                <c:pt idx="742">
                  <c:v>105.9938566906491</c:v>
                </c:pt>
                <c:pt idx="743">
                  <c:v>-118.37284783636133</c:v>
                </c:pt>
                <c:pt idx="744">
                  <c:v>100</c:v>
                </c:pt>
                <c:pt idx="745">
                  <c:v>179.47615675559254</c:v>
                </c:pt>
                <c:pt idx="746">
                  <c:v>823.51404985904139</c:v>
                </c:pt>
                <c:pt idx="747">
                  <c:v>-100.29876232414119</c:v>
                </c:pt>
                <c:pt idx="748">
                  <c:v>96.185538787663106</c:v>
                </c:pt>
                <c:pt idx="749">
                  <c:v>99.014166869003446</c:v>
                </c:pt>
                <c:pt idx="750">
                  <c:v>98.099008828411328</c:v>
                </c:pt>
                <c:pt idx="751">
                  <c:v>90.149685442950229</c:v>
                </c:pt>
                <c:pt idx="752">
                  <c:v>100</c:v>
                </c:pt>
                <c:pt idx="753">
                  <c:v>100</c:v>
                </c:pt>
                <c:pt idx="754">
                  <c:v>-4170.1602270871208</c:v>
                </c:pt>
                <c:pt idx="755">
                  <c:v>-186.92270166128961</c:v>
                </c:pt>
                <c:pt idx="756">
                  <c:v>100</c:v>
                </c:pt>
                <c:pt idx="757">
                  <c:v>177.54072458240248</c:v>
                </c:pt>
                <c:pt idx="758">
                  <c:v>1530.9647633020729</c:v>
                </c:pt>
                <c:pt idx="759">
                  <c:v>100.4604564965707</c:v>
                </c:pt>
                <c:pt idx="760">
                  <c:v>100</c:v>
                </c:pt>
                <c:pt idx="761">
                  <c:v>98.220540974142722</c:v>
                </c:pt>
                <c:pt idx="762">
                  <c:v>100</c:v>
                </c:pt>
                <c:pt idx="763">
                  <c:v>100</c:v>
                </c:pt>
                <c:pt idx="764">
                  <c:v>100</c:v>
                </c:pt>
                <c:pt idx="765">
                  <c:v>100</c:v>
                </c:pt>
                <c:pt idx="766">
                  <c:v>100</c:v>
                </c:pt>
                <c:pt idx="767">
                  <c:v>100</c:v>
                </c:pt>
                <c:pt idx="768">
                  <c:v>100</c:v>
                </c:pt>
                <c:pt idx="769">
                  <c:v>100</c:v>
                </c:pt>
                <c:pt idx="770">
                  <c:v>102.52685893115131</c:v>
                </c:pt>
                <c:pt idx="771">
                  <c:v>101.06485957835635</c:v>
                </c:pt>
                <c:pt idx="772">
                  <c:v>101.75396839143205</c:v>
                </c:pt>
                <c:pt idx="773">
                  <c:v>102.3703312467611</c:v>
                </c:pt>
                <c:pt idx="774">
                  <c:v>99.466887766242706</c:v>
                </c:pt>
                <c:pt idx="775">
                  <c:v>-123.59800691177857</c:v>
                </c:pt>
                <c:pt idx="776">
                  <c:v>140.12081130434325</c:v>
                </c:pt>
                <c:pt idx="777">
                  <c:v>123.31548991144898</c:v>
                </c:pt>
                <c:pt idx="778">
                  <c:v>100</c:v>
                </c:pt>
                <c:pt idx="779">
                  <c:v>847.40482360125054</c:v>
                </c:pt>
                <c:pt idx="780">
                  <c:v>100</c:v>
                </c:pt>
                <c:pt idx="781">
                  <c:v>-268.3242390539271</c:v>
                </c:pt>
                <c:pt idx="782">
                  <c:v>852.64054527302221</c:v>
                </c:pt>
                <c:pt idx="783">
                  <c:v>100.00032143588983</c:v>
                </c:pt>
                <c:pt idx="784">
                  <c:v>99.695508037733532</c:v>
                </c:pt>
                <c:pt idx="785">
                  <c:v>106.68695112980379</c:v>
                </c:pt>
                <c:pt idx="786">
                  <c:v>216.72955773331955</c:v>
                </c:pt>
                <c:pt idx="787">
                  <c:v>134.30678357789799</c:v>
                </c:pt>
                <c:pt idx="788">
                  <c:v>92.642493000445967</c:v>
                </c:pt>
                <c:pt idx="789">
                  <c:v>-37.31407818718754</c:v>
                </c:pt>
                <c:pt idx="790">
                  <c:v>-212.02574674258949</c:v>
                </c:pt>
                <c:pt idx="791">
                  <c:v>100.84238107517703</c:v>
                </c:pt>
                <c:pt idx="792">
                  <c:v>-3574.6000789577574</c:v>
                </c:pt>
                <c:pt idx="793">
                  <c:v>58.037208666085192</c:v>
                </c:pt>
                <c:pt idx="794">
                  <c:v>-12.105060266765902</c:v>
                </c:pt>
                <c:pt idx="795">
                  <c:v>-641.40464611114987</c:v>
                </c:pt>
                <c:pt idx="796">
                  <c:v>132.53225448885678</c:v>
                </c:pt>
                <c:pt idx="797">
                  <c:v>94.316384513831537</c:v>
                </c:pt>
                <c:pt idx="798">
                  <c:v>86.750131119856761</c:v>
                </c:pt>
                <c:pt idx="799">
                  <c:v>76.75921690212013</c:v>
                </c:pt>
                <c:pt idx="800">
                  <c:v>100</c:v>
                </c:pt>
                <c:pt idx="801">
                  <c:v>-279.47274862994823</c:v>
                </c:pt>
                <c:pt idx="802">
                  <c:v>100</c:v>
                </c:pt>
                <c:pt idx="803">
                  <c:v>84.399810332303517</c:v>
                </c:pt>
                <c:pt idx="804">
                  <c:v>-4440</c:v>
                </c:pt>
                <c:pt idx="805">
                  <c:v>184.38818565400845</c:v>
                </c:pt>
                <c:pt idx="806">
                  <c:v>100</c:v>
                </c:pt>
                <c:pt idx="807">
                  <c:v>99.719101123595507</c:v>
                </c:pt>
                <c:pt idx="808">
                  <c:v>101.62165411710467</c:v>
                </c:pt>
                <c:pt idx="809">
                  <c:v>-14.578885750112297</c:v>
                </c:pt>
                <c:pt idx="810">
                  <c:v>102.04536490667323</c:v>
                </c:pt>
                <c:pt idx="811">
                  <c:v>-222.72562512802864</c:v>
                </c:pt>
                <c:pt idx="812">
                  <c:v>100</c:v>
                </c:pt>
                <c:pt idx="813">
                  <c:v>57.365991992624565</c:v>
                </c:pt>
                <c:pt idx="814">
                  <c:v>-110.91384331104152</c:v>
                </c:pt>
                <c:pt idx="815">
                  <c:v>102.4223130046102</c:v>
                </c:pt>
                <c:pt idx="816">
                  <c:v>-658.09147542761434</c:v>
                </c:pt>
                <c:pt idx="817">
                  <c:v>1605.9004049226648</c:v>
                </c:pt>
                <c:pt idx="818">
                  <c:v>-2485.6111286758223</c:v>
                </c:pt>
                <c:pt idx="819">
                  <c:v>-204.97712870150119</c:v>
                </c:pt>
                <c:pt idx="820">
                  <c:v>101.35266900767442</c:v>
                </c:pt>
                <c:pt idx="821">
                  <c:v>14.177896155472103</c:v>
                </c:pt>
                <c:pt idx="822">
                  <c:v>153.58373998827983</c:v>
                </c:pt>
                <c:pt idx="823">
                  <c:v>-87.186378385751937</c:v>
                </c:pt>
                <c:pt idx="824">
                  <c:v>428.89715662678668</c:v>
                </c:pt>
                <c:pt idx="825">
                  <c:v>78.729383553269514</c:v>
                </c:pt>
                <c:pt idx="826">
                  <c:v>71.36363636363636</c:v>
                </c:pt>
                <c:pt idx="827">
                  <c:v>187.64044943820224</c:v>
                </c:pt>
                <c:pt idx="828">
                  <c:v>102.37529691211401</c:v>
                </c:pt>
                <c:pt idx="829">
                  <c:v>-30.567685589519652</c:v>
                </c:pt>
                <c:pt idx="830">
                  <c:v>101.13421550094517</c:v>
                </c:pt>
                <c:pt idx="831">
                  <c:v>465.96663888160003</c:v>
                </c:pt>
                <c:pt idx="832">
                  <c:v>159.22981903042682</c:v>
                </c:pt>
                <c:pt idx="833">
                  <c:v>44.007146647815674</c:v>
                </c:pt>
                <c:pt idx="834">
                  <c:v>63.15613118887466</c:v>
                </c:pt>
                <c:pt idx="835">
                  <c:v>-1255.0555538657704</c:v>
                </c:pt>
                <c:pt idx="836">
                  <c:v>-128.00005548450838</c:v>
                </c:pt>
                <c:pt idx="837">
                  <c:v>-269.42860014094504</c:v>
                </c:pt>
                <c:pt idx="838">
                  <c:v>2.0319303338171264</c:v>
                </c:pt>
                <c:pt idx="839">
                  <c:v>-10.76487252124646</c:v>
                </c:pt>
                <c:pt idx="840">
                  <c:v>205.88235294117646</c:v>
                </c:pt>
                <c:pt idx="841">
                  <c:v>2340.4761904761904</c:v>
                </c:pt>
                <c:pt idx="842">
                  <c:v>3.0888030888030888</c:v>
                </c:pt>
                <c:pt idx="843">
                  <c:v>164.13793103448276</c:v>
                </c:pt>
                <c:pt idx="844">
                  <c:v>130.5019305019305</c:v>
                </c:pt>
                <c:pt idx="845">
                  <c:v>153.40909090909091</c:v>
                </c:pt>
                <c:pt idx="846">
                  <c:v>38</c:v>
                </c:pt>
                <c:pt idx="847">
                  <c:v>-44.444444444444443</c:v>
                </c:pt>
                <c:pt idx="848">
                  <c:v>12.716763005780347</c:v>
                </c:pt>
                <c:pt idx="849">
                  <c:v>-17.944504201618845</c:v>
                </c:pt>
                <c:pt idx="850">
                  <c:v>-8.2796947984155391</c:v>
                </c:pt>
                <c:pt idx="851">
                  <c:v>93.499514733278886</c:v>
                </c:pt>
                <c:pt idx="852">
                  <c:v>91.372390762427813</c:v>
                </c:pt>
                <c:pt idx="853">
                  <c:v>3371.3900964592572</c:v>
                </c:pt>
                <c:pt idx="854">
                  <c:v>44.675384394388367</c:v>
                </c:pt>
                <c:pt idx="855">
                  <c:v>-27.927799663619492</c:v>
                </c:pt>
                <c:pt idx="856">
                  <c:v>132.2163791844803</c:v>
                </c:pt>
                <c:pt idx="857">
                  <c:v>186.33814311153665</c:v>
                </c:pt>
                <c:pt idx="858">
                  <c:v>11.933448756233382</c:v>
                </c:pt>
                <c:pt idx="859">
                  <c:v>-96.081684590850074</c:v>
                </c:pt>
                <c:pt idx="860">
                  <c:v>94.7635253159781</c:v>
                </c:pt>
                <c:pt idx="861">
                  <c:v>86.375252222073357</c:v>
                </c:pt>
                <c:pt idx="862">
                  <c:v>-2.0127604854647445</c:v>
                </c:pt>
                <c:pt idx="863">
                  <c:v>62.057762473477716</c:v>
                </c:pt>
                <c:pt idx="864">
                  <c:v>-0.66677633687322091</c:v>
                </c:pt>
                <c:pt idx="865">
                  <c:v>97.967315088913523</c:v>
                </c:pt>
                <c:pt idx="866">
                  <c:v>117.97848394654569</c:v>
                </c:pt>
                <c:pt idx="867">
                  <c:v>129.53065944412148</c:v>
                </c:pt>
                <c:pt idx="868">
                  <c:v>119.04830095709728</c:v>
                </c:pt>
                <c:pt idx="869">
                  <c:v>463.1345253962582</c:v>
                </c:pt>
                <c:pt idx="870">
                  <c:v>-59.1590576383892</c:v>
                </c:pt>
                <c:pt idx="871">
                  <c:v>-192.55065898300717</c:v>
                </c:pt>
                <c:pt idx="872">
                  <c:v>16.385810765031174</c:v>
                </c:pt>
                <c:pt idx="873">
                  <c:v>111.20931702003649</c:v>
                </c:pt>
                <c:pt idx="874">
                  <c:v>29.668685758662829</c:v>
                </c:pt>
                <c:pt idx="875">
                  <c:v>17.394651337810277</c:v>
                </c:pt>
                <c:pt idx="876">
                  <c:v>111.02640270404328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98016"/>
        <c:axId val="212999552"/>
      </c:lineChart>
      <c:catAx>
        <c:axId val="2129980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en-US"/>
          </a:p>
        </c:txPr>
        <c:crossAx val="212999552"/>
        <c:crossesAt val="-10000"/>
        <c:auto val="1"/>
        <c:lblAlgn val="ctr"/>
        <c:lblOffset val="100"/>
        <c:tickLblSkip val="120"/>
        <c:tickMarkSkip val="120"/>
        <c:noMultiLvlLbl val="0"/>
      </c:catAx>
      <c:valAx>
        <c:axId val="212999552"/>
        <c:scaling>
          <c:orientation val="minMax"/>
          <c:max val="300"/>
          <c:min val="-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299801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Figure 4.</a:t>
            </a:r>
            <a:r>
              <a:rPr lang="en-US" sz="2400" baseline="0"/>
              <a:t> </a:t>
            </a:r>
            <a:r>
              <a:rPr lang="en-US" sz="2400"/>
              <a:t>Year-</a:t>
            </a:r>
            <a:r>
              <a:rPr lang="en-US" sz="2400" baseline="0"/>
              <a:t>over-Year </a:t>
            </a:r>
            <a:r>
              <a:rPr lang="en-US" sz="2400"/>
              <a:t>Reserve</a:t>
            </a:r>
            <a:r>
              <a:rPr lang="en-US" sz="2400" baseline="0"/>
              <a:t> </a:t>
            </a:r>
            <a:r>
              <a:rPr lang="en-US" sz="2400"/>
              <a:t>Pass-Through (%)</a:t>
            </a:r>
          </a:p>
          <a:p>
            <a:pPr>
              <a:defRPr sz="2400"/>
            </a:pPr>
            <a:r>
              <a:rPr lang="en-US" sz="2000"/>
              <a:t>(100% =</a:t>
            </a:r>
            <a:r>
              <a:rPr lang="en-US" sz="2000" baseline="0"/>
              <a:t> currency board orthodoxy)</a:t>
            </a:r>
            <a:endParaRPr lang="en-US" sz="2000"/>
          </a:p>
        </c:rich>
      </c:tx>
      <c:layout>
        <c:manualLayout>
          <c:xMode val="edge"/>
          <c:yMode val="edge"/>
          <c:x val="0.11589374405122435"/>
          <c:y val="6.05143721633888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969138473075499E-2"/>
          <c:y val="0.10917459825842496"/>
          <c:w val="0.85602722736581005"/>
          <c:h val="0.72026254660678757"/>
        </c:manualLayout>
      </c:layout>
      <c:lineChart>
        <c:grouping val="standard"/>
        <c:varyColors val="0"/>
        <c:ser>
          <c:idx val="0"/>
          <c:order val="0"/>
          <c:tx>
            <c:v>YOY Reserve-Pass Through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data--monthly'!$C$82:$AGU$82</c:f>
              <c:numCache>
                <c:formatCode>General</c:formatCode>
                <c:ptCount val="877"/>
                <c:pt idx="12" formatCode="0.0">
                  <c:v>224.27301792369636</c:v>
                </c:pt>
                <c:pt idx="13" formatCode="0.0">
                  <c:v>135.95206039967266</c:v>
                </c:pt>
                <c:pt idx="14" formatCode="0.0">
                  <c:v>136.98033086976284</c:v>
                </c:pt>
                <c:pt idx="15" formatCode="0.0">
                  <c:v>203.50208589638044</c:v>
                </c:pt>
                <c:pt idx="16" formatCode="0.0">
                  <c:v>215.56588581094618</c:v>
                </c:pt>
                <c:pt idx="17" formatCode="0.0">
                  <c:v>244.12030692580407</c:v>
                </c:pt>
                <c:pt idx="18" formatCode="0.0">
                  <c:v>215.32683061103984</c:v>
                </c:pt>
                <c:pt idx="19" formatCode="0.0">
                  <c:v>275.96864996136441</c:v>
                </c:pt>
                <c:pt idx="20" formatCode="0.0">
                  <c:v>-118.23105170932102</c:v>
                </c:pt>
                <c:pt idx="21" formatCode="0.0">
                  <c:v>-80.510112070076005</c:v>
                </c:pt>
                <c:pt idx="22" formatCode="0.0">
                  <c:v>-80.635131496765709</c:v>
                </c:pt>
                <c:pt idx="23" formatCode="0.0">
                  <c:v>-39.464340169949907</c:v>
                </c:pt>
                <c:pt idx="24" formatCode="0.0">
                  <c:v>-30.760480327802252</c:v>
                </c:pt>
                <c:pt idx="25" formatCode="0.0">
                  <c:v>-37.181255239176878</c:v>
                </c:pt>
                <c:pt idx="26" formatCode="0.0">
                  <c:v>-77.299015899769387</c:v>
                </c:pt>
                <c:pt idx="27" formatCode="0.0">
                  <c:v>-71.948003705138575</c:v>
                </c:pt>
                <c:pt idx="28" formatCode="0.0">
                  <c:v>-126.52440149222423</c:v>
                </c:pt>
                <c:pt idx="29" formatCode="0.0">
                  <c:v>-137.09326389520604</c:v>
                </c:pt>
                <c:pt idx="30" formatCode="0.0">
                  <c:v>-140.90639153341343</c:v>
                </c:pt>
                <c:pt idx="31" formatCode="0.0">
                  <c:v>-304.80237807352614</c:v>
                </c:pt>
                <c:pt idx="32" formatCode="0.0">
                  <c:v>231.27753717812621</c:v>
                </c:pt>
                <c:pt idx="33" formatCode="0.0">
                  <c:v>177.15189807634687</c:v>
                </c:pt>
                <c:pt idx="34" formatCode="0.0">
                  <c:v>332.23072706399495</c:v>
                </c:pt>
                <c:pt idx="35" formatCode="0.0">
                  <c:v>322.66906084739117</c:v>
                </c:pt>
                <c:pt idx="36" formatCode="0.0">
                  <c:v>209.75336067107833</c:v>
                </c:pt>
                <c:pt idx="37" formatCode="0.0">
                  <c:v>347.06086963243234</c:v>
                </c:pt>
                <c:pt idx="38" formatCode="0.0">
                  <c:v>432.35401419641391</c:v>
                </c:pt>
                <c:pt idx="39" formatCode="0.0">
                  <c:v>166.7855849715661</c:v>
                </c:pt>
                <c:pt idx="40" formatCode="0.0">
                  <c:v>170.9170642124372</c:v>
                </c:pt>
                <c:pt idx="41" formatCode="0.0">
                  <c:v>167.81066811991616</c:v>
                </c:pt>
                <c:pt idx="42" formatCode="0.0">
                  <c:v>165.02744176401467</c:v>
                </c:pt>
                <c:pt idx="43" formatCode="0.0">
                  <c:v>-402.53846153846155</c:v>
                </c:pt>
                <c:pt idx="44" formatCode="0.0">
                  <c:v>-290.5204298932739</c:v>
                </c:pt>
                <c:pt idx="45" formatCode="0.0">
                  <c:v>14.209947011753425</c:v>
                </c:pt>
                <c:pt idx="46" formatCode="0.0">
                  <c:v>74.094104558306739</c:v>
                </c:pt>
                <c:pt idx="47" formatCode="0.0">
                  <c:v>76.883806365837472</c:v>
                </c:pt>
                <c:pt idx="48" formatCode="0.0">
                  <c:v>67.718209873438809</c:v>
                </c:pt>
                <c:pt idx="49" formatCode="0.0">
                  <c:v>128.49523963314218</c:v>
                </c:pt>
                <c:pt idx="50" formatCode="0.0">
                  <c:v>74.192364007158247</c:v>
                </c:pt>
                <c:pt idx="51" formatCode="0.0">
                  <c:v>3.049618971693548</c:v>
                </c:pt>
                <c:pt idx="52" formatCode="0.0">
                  <c:v>-141.48572590573454</c:v>
                </c:pt>
                <c:pt idx="53" formatCode="0.0">
                  <c:v>-1148.806455811532</c:v>
                </c:pt>
                <c:pt idx="54" formatCode="0.0">
                  <c:v>6.8150837493470018</c:v>
                </c:pt>
                <c:pt idx="55" formatCode="0.0">
                  <c:v>73.931165009820674</c:v>
                </c:pt>
                <c:pt idx="56" formatCode="0.0">
                  <c:v>69.927880727562183</c:v>
                </c:pt>
                <c:pt idx="57" formatCode="0.0">
                  <c:v>90.527787318185702</c:v>
                </c:pt>
                <c:pt idx="58" formatCode="0.0">
                  <c:v>81.605050386027074</c:v>
                </c:pt>
                <c:pt idx="59" formatCode="0.0">
                  <c:v>83.994460047678331</c:v>
                </c:pt>
                <c:pt idx="60" formatCode="0.0">
                  <c:v>67.492501910989589</c:v>
                </c:pt>
                <c:pt idx="61" formatCode="0.0">
                  <c:v>61.238089215652479</c:v>
                </c:pt>
                <c:pt idx="62" formatCode="0.0">
                  <c:v>30.648133933051</c:v>
                </c:pt>
                <c:pt idx="63" formatCode="0.0">
                  <c:v>30.555440976397751</c:v>
                </c:pt>
                <c:pt idx="64" formatCode="0.0">
                  <c:v>60.533841683696551</c:v>
                </c:pt>
                <c:pt idx="65" formatCode="0.0">
                  <c:v>99.373046294310925</c:v>
                </c:pt>
                <c:pt idx="66" formatCode="0.0">
                  <c:v>95.256771601958263</c:v>
                </c:pt>
                <c:pt idx="67" formatCode="0.0">
                  <c:v>81.195763449707712</c:v>
                </c:pt>
                <c:pt idx="68" formatCode="0.0">
                  <c:v>110.80089629922435</c:v>
                </c:pt>
                <c:pt idx="69" formatCode="0.0">
                  <c:v>48.232967617429132</c:v>
                </c:pt>
                <c:pt idx="70" formatCode="0.0">
                  <c:v>92.616569566403001</c:v>
                </c:pt>
                <c:pt idx="71" formatCode="0.0">
                  <c:v>86.476488961112821</c:v>
                </c:pt>
                <c:pt idx="72" formatCode="0.0">
                  <c:v>99.999979564753772</c:v>
                </c:pt>
                <c:pt idx="73" formatCode="0.0">
                  <c:v>99.999981497041105</c:v>
                </c:pt>
                <c:pt idx="74" formatCode="0.0">
                  <c:v>99.999989147722928</c:v>
                </c:pt>
                <c:pt idx="75" formatCode="0.0">
                  <c:v>100.29479178172981</c:v>
                </c:pt>
                <c:pt idx="76" formatCode="0.0">
                  <c:v>100.33239466222436</c:v>
                </c:pt>
                <c:pt idx="77" formatCode="0.0">
                  <c:v>100.60471357400047</c:v>
                </c:pt>
                <c:pt idx="78" formatCode="0.0">
                  <c:v>100.50503913234441</c:v>
                </c:pt>
                <c:pt idx="79" formatCode="0.0">
                  <c:v>108.11102421336115</c:v>
                </c:pt>
                <c:pt idx="80" formatCode="0.0">
                  <c:v>-72.017139864605767</c:v>
                </c:pt>
                <c:pt idx="81" formatCode="0.0">
                  <c:v>3.4557620947319689</c:v>
                </c:pt>
                <c:pt idx="82" formatCode="0.0">
                  <c:v>-15.643675883144381</c:v>
                </c:pt>
                <c:pt idx="83" formatCode="0.0">
                  <c:v>266.20688793674191</c:v>
                </c:pt>
                <c:pt idx="84" formatCode="0.0">
                  <c:v>388.9080002814984</c:v>
                </c:pt>
                <c:pt idx="85" formatCode="0.0">
                  <c:v>392.64706598592801</c:v>
                </c:pt>
                <c:pt idx="86" formatCode="0.0">
                  <c:v>-94.546081408939571</c:v>
                </c:pt>
                <c:pt idx="87" formatCode="0.0">
                  <c:v>1774.4536008599068</c:v>
                </c:pt>
                <c:pt idx="88" formatCode="0.0">
                  <c:v>-179.49508353333619</c:v>
                </c:pt>
                <c:pt idx="89" formatCode="0.0">
                  <c:v>-12.954152015003059</c:v>
                </c:pt>
                <c:pt idx="90" formatCode="0.0">
                  <c:v>23.488451864063411</c:v>
                </c:pt>
                <c:pt idx="91" formatCode="0.0">
                  <c:v>-26.81887228743247</c:v>
                </c:pt>
                <c:pt idx="92" formatCode="0.0">
                  <c:v>141.29508248513955</c:v>
                </c:pt>
                <c:pt idx="93" formatCode="0.0">
                  <c:v>108.60325532535657</c:v>
                </c:pt>
                <c:pt idx="94" formatCode="0.0">
                  <c:v>102.0538867353068</c:v>
                </c:pt>
                <c:pt idx="95" formatCode="0.0">
                  <c:v>69.560299731372822</c:v>
                </c:pt>
                <c:pt idx="96" formatCode="0.0">
                  <c:v>62.385832615643253</c:v>
                </c:pt>
                <c:pt idx="97" formatCode="0.0">
                  <c:v>-55.865113975083254</c:v>
                </c:pt>
                <c:pt idx="98" formatCode="0.0">
                  <c:v>195.70615944470029</c:v>
                </c:pt>
                <c:pt idx="99" formatCode="0.0">
                  <c:v>168.38300207352566</c:v>
                </c:pt>
                <c:pt idx="100" formatCode="0.0">
                  <c:v>261.34134024455676</c:v>
                </c:pt>
                <c:pt idx="101" formatCode="0.0">
                  <c:v>-256.52850476777013</c:v>
                </c:pt>
                <c:pt idx="102" formatCode="0.0">
                  <c:v>-12.642370837809125</c:v>
                </c:pt>
                <c:pt idx="103" formatCode="0.0">
                  <c:v>-116.98294112659897</c:v>
                </c:pt>
                <c:pt idx="104" formatCode="0.0">
                  <c:v>2410.0381359703674</c:v>
                </c:pt>
                <c:pt idx="105" formatCode="0.0">
                  <c:v>511.95150708498994</c:v>
                </c:pt>
                <c:pt idx="106" formatCode="0.0">
                  <c:v>-1350.9570874007179</c:v>
                </c:pt>
                <c:pt idx="107" formatCode="0.0">
                  <c:v>492.72845797109392</c:v>
                </c:pt>
                <c:pt idx="108" formatCode="0.0">
                  <c:v>-23.299720078660776</c:v>
                </c:pt>
                <c:pt idx="109" formatCode="0.0">
                  <c:v>65.890596159825847</c:v>
                </c:pt>
                <c:pt idx="110" formatCode="0.0">
                  <c:v>105.94151380335606</c:v>
                </c:pt>
                <c:pt idx="111" formatCode="0.0">
                  <c:v>105.02468118336235</c:v>
                </c:pt>
                <c:pt idx="112" formatCode="0.0">
                  <c:v>106.78658936910409</c:v>
                </c:pt>
                <c:pt idx="113" formatCode="0.0">
                  <c:v>122.70476137870452</c:v>
                </c:pt>
                <c:pt idx="114" formatCode="0.0">
                  <c:v>137.37105531970681</c:v>
                </c:pt>
                <c:pt idx="115" formatCode="0.0">
                  <c:v>143.90585821584338</c:v>
                </c:pt>
                <c:pt idx="116" formatCode="0.0">
                  <c:v>158.62717022529961</c:v>
                </c:pt>
                <c:pt idx="117" formatCode="0.0">
                  <c:v>112.76599642502899</c:v>
                </c:pt>
                <c:pt idx="118" formatCode="0.0">
                  <c:v>-646.68328264569982</c:v>
                </c:pt>
                <c:pt idx="119" formatCode="0.0">
                  <c:v>-3837.4617544127268</c:v>
                </c:pt>
                <c:pt idx="120" formatCode="0.0">
                  <c:v>1155.8146582959155</c:v>
                </c:pt>
                <c:pt idx="121" formatCode="0.0">
                  <c:v>613.39757849858029</c:v>
                </c:pt>
                <c:pt idx="122" formatCode="0.0">
                  <c:v>652.60213899249607</c:v>
                </c:pt>
                <c:pt idx="123" formatCode="0.0">
                  <c:v>1911.2384236052492</c:v>
                </c:pt>
                <c:pt idx="124" formatCode="0.0">
                  <c:v>1295.5494504459357</c:v>
                </c:pt>
                <c:pt idx="125" formatCode="0.0">
                  <c:v>-351.89227594830646</c:v>
                </c:pt>
                <c:pt idx="126" formatCode="0.0">
                  <c:v>-458.32583781169643</c:v>
                </c:pt>
                <c:pt idx="127" formatCode="0.0">
                  <c:v>-215.0133974280397</c:v>
                </c:pt>
                <c:pt idx="128" formatCode="0.0">
                  <c:v>-829.99531497413852</c:v>
                </c:pt>
                <c:pt idx="129" formatCode="0.0">
                  <c:v>-499.42415167847275</c:v>
                </c:pt>
                <c:pt idx="130" formatCode="0.0">
                  <c:v>130.96969747600028</c:v>
                </c:pt>
                <c:pt idx="131" formatCode="0.0">
                  <c:v>122.88212813148452</c:v>
                </c:pt>
                <c:pt idx="132" formatCode="0.0">
                  <c:v>112.54330663593242</c:v>
                </c:pt>
                <c:pt idx="133" formatCode="0.0">
                  <c:v>110.19396716632775</c:v>
                </c:pt>
                <c:pt idx="134" formatCode="0.0">
                  <c:v>103.23278124147197</c:v>
                </c:pt>
                <c:pt idx="135" formatCode="0.0">
                  <c:v>104.45576584268774</c:v>
                </c:pt>
                <c:pt idx="136" formatCode="0.0">
                  <c:v>104.93966398464444</c:v>
                </c:pt>
                <c:pt idx="137" formatCode="0.0">
                  <c:v>106.49361436950944</c:v>
                </c:pt>
                <c:pt idx="138" formatCode="0.0">
                  <c:v>105.9933987897</c:v>
                </c:pt>
                <c:pt idx="139" formatCode="0.0">
                  <c:v>107.92015234791195</c:v>
                </c:pt>
                <c:pt idx="140" formatCode="0.0">
                  <c:v>104.61649543856733</c:v>
                </c:pt>
                <c:pt idx="141" formatCode="0.0">
                  <c:v>99.999989820355751</c:v>
                </c:pt>
                <c:pt idx="142" formatCode="0.0">
                  <c:v>99.999990814358554</c:v>
                </c:pt>
                <c:pt idx="143" formatCode="0.0">
                  <c:v>99.99998909978207</c:v>
                </c:pt>
                <c:pt idx="144" formatCode="0.0">
                  <c:v>99.999989925956797</c:v>
                </c:pt>
                <c:pt idx="145" formatCode="0.0">
                  <c:v>100.00004618153199</c:v>
                </c:pt>
                <c:pt idx="146" formatCode="0.0">
                  <c:v>100.00006445029098</c:v>
                </c:pt>
                <c:pt idx="147" formatCode="0.0">
                  <c:v>100.00005972441959</c:v>
                </c:pt>
                <c:pt idx="148" formatCode="0.0">
                  <c:v>100</c:v>
                </c:pt>
                <c:pt idx="149" formatCode="0.0">
                  <c:v>100.00008512616122</c:v>
                </c:pt>
                <c:pt idx="150" formatCode="0.0">
                  <c:v>99.999932747926451</c:v>
                </c:pt>
                <c:pt idx="151" formatCode="0.0">
                  <c:v>100</c:v>
                </c:pt>
                <c:pt idx="152" formatCode="0.0">
                  <c:v>100</c:v>
                </c:pt>
                <c:pt idx="153" formatCode="0.0">
                  <c:v>99.999882632689619</c:v>
                </c:pt>
                <c:pt idx="154" formatCode="0.0">
                  <c:v>99.999982112139534</c:v>
                </c:pt>
                <c:pt idx="155" formatCode="0.0">
                  <c:v>99.999986122157495</c:v>
                </c:pt>
                <c:pt idx="156" formatCode="0.0">
                  <c:v>99.999989932939286</c:v>
                </c:pt>
                <c:pt idx="157" formatCode="0.0">
                  <c:v>100.00005404948176</c:v>
                </c:pt>
                <c:pt idx="158" formatCode="0.0">
                  <c:v>100.00007315331096</c:v>
                </c:pt>
                <c:pt idx="159" formatCode="0.0">
                  <c:v>99.999982303346826</c:v>
                </c:pt>
                <c:pt idx="160" formatCode="0.0">
                  <c:v>99.999955166621007</c:v>
                </c:pt>
                <c:pt idx="161" formatCode="0.0">
                  <c:v>99.999937024574905</c:v>
                </c:pt>
                <c:pt idx="162" formatCode="0.0">
                  <c:v>99.999897244455951</c:v>
                </c:pt>
                <c:pt idx="163" formatCode="0.0">
                  <c:v>99.999982664240932</c:v>
                </c:pt>
                <c:pt idx="164" formatCode="0.0">
                  <c:v>99.999970231237796</c:v>
                </c:pt>
                <c:pt idx="165" formatCode="0.0">
                  <c:v>100</c:v>
                </c:pt>
                <c:pt idx="166" formatCode="0.0">
                  <c:v>100</c:v>
                </c:pt>
                <c:pt idx="167" formatCode="0.0">
                  <c:v>100</c:v>
                </c:pt>
                <c:pt idx="168" formatCode="0.0">
                  <c:v>99.999154380520309</c:v>
                </c:pt>
                <c:pt idx="169" formatCode="0.0">
                  <c:v>100</c:v>
                </c:pt>
                <c:pt idx="170" formatCode="0.0">
                  <c:v>100</c:v>
                </c:pt>
                <c:pt idx="171" formatCode="0.0">
                  <c:v>99.999733941542971</c:v>
                </c:pt>
                <c:pt idx="172" formatCode="0.0">
                  <c:v>100.00005584115202</c:v>
                </c:pt>
                <c:pt idx="173" formatCode="0.0">
                  <c:v>99.999888535267019</c:v>
                </c:pt>
                <c:pt idx="174" formatCode="0.0">
                  <c:v>99.998718622262658</c:v>
                </c:pt>
                <c:pt idx="175" formatCode="0.0">
                  <c:v>100.00013660159479</c:v>
                </c:pt>
                <c:pt idx="176" formatCode="0.0">
                  <c:v>99.999666530221944</c:v>
                </c:pt>
                <c:pt idx="177" formatCode="0.0">
                  <c:v>116.48878600783419</c:v>
                </c:pt>
                <c:pt idx="178" formatCode="0.0">
                  <c:v>184.02157052065678</c:v>
                </c:pt>
                <c:pt idx="179" formatCode="0.0">
                  <c:v>162.69570666727134</c:v>
                </c:pt>
                <c:pt idx="180" formatCode="0.0">
                  <c:v>196.93592648900872</c:v>
                </c:pt>
                <c:pt idx="181" formatCode="0.0">
                  <c:v>216.0847633581165</c:v>
                </c:pt>
                <c:pt idx="182" formatCode="0.0">
                  <c:v>156.60962970959733</c:v>
                </c:pt>
                <c:pt idx="183" formatCode="0.0">
                  <c:v>99.93524266192135</c:v>
                </c:pt>
                <c:pt idx="184" formatCode="0.0">
                  <c:v>99.946265366933602</c:v>
                </c:pt>
                <c:pt idx="185" formatCode="0.0">
                  <c:v>99.706168299666686</c:v>
                </c:pt>
                <c:pt idx="186" formatCode="0.0">
                  <c:v>187.92338849452599</c:v>
                </c:pt>
                <c:pt idx="187" formatCode="0.0">
                  <c:v>99.959409951662508</c:v>
                </c:pt>
                <c:pt idx="188" formatCode="0.0">
                  <c:v>99.974915542651956</c:v>
                </c:pt>
                <c:pt idx="189" formatCode="0.0">
                  <c:v>96.614370327821021</c:v>
                </c:pt>
                <c:pt idx="190" formatCode="0.0">
                  <c:v>91.300778511261697</c:v>
                </c:pt>
                <c:pt idx="191" formatCode="0.0">
                  <c:v>86.787346033751064</c:v>
                </c:pt>
                <c:pt idx="192" formatCode="0.0">
                  <c:v>86.521969268305327</c:v>
                </c:pt>
                <c:pt idx="193" formatCode="0.0">
                  <c:v>90.987384191202764</c:v>
                </c:pt>
                <c:pt idx="194" formatCode="0.0">
                  <c:v>83.529193227969898</c:v>
                </c:pt>
                <c:pt idx="195" formatCode="0.0">
                  <c:v>100</c:v>
                </c:pt>
                <c:pt idx="196" formatCode="0.0">
                  <c:v>100</c:v>
                </c:pt>
                <c:pt idx="197" formatCode="0.0">
                  <c:v>100</c:v>
                </c:pt>
                <c:pt idx="198" formatCode="0.0">
                  <c:v>96.831898524948045</c:v>
                </c:pt>
                <c:pt idx="199" formatCode="0.0">
                  <c:v>245.01751436511319</c:v>
                </c:pt>
                <c:pt idx="200" formatCode="0.0">
                  <c:v>80.819994463199649</c:v>
                </c:pt>
                <c:pt idx="201" formatCode="0.0">
                  <c:v>88.572640222472003</c:v>
                </c:pt>
                <c:pt idx="202" formatCode="0.0">
                  <c:v>92.042550382530976</c:v>
                </c:pt>
                <c:pt idx="203" formatCode="0.0">
                  <c:v>86.020486268948218</c:v>
                </c:pt>
                <c:pt idx="204" formatCode="0.0">
                  <c:v>87.550919811626969</c:v>
                </c:pt>
                <c:pt idx="205" formatCode="0.0">
                  <c:v>88.225333533208641</c:v>
                </c:pt>
                <c:pt idx="206" formatCode="0.0">
                  <c:v>89.549065090691499</c:v>
                </c:pt>
                <c:pt idx="207" formatCode="0.0">
                  <c:v>87.015467415345981</c:v>
                </c:pt>
                <c:pt idx="208" formatCode="0.0">
                  <c:v>85.644061014921149</c:v>
                </c:pt>
                <c:pt idx="209" formatCode="0.0">
                  <c:v>83.342880808379462</c:v>
                </c:pt>
                <c:pt idx="210" formatCode="0.0">
                  <c:v>92.313718871877711</c:v>
                </c:pt>
                <c:pt idx="211" formatCode="0.0">
                  <c:v>-1765.4280510018216</c:v>
                </c:pt>
                <c:pt idx="212" formatCode="0.0">
                  <c:v>98.965680489612211</c:v>
                </c:pt>
                <c:pt idx="213" formatCode="0.0">
                  <c:v>100.17885089113601</c:v>
                </c:pt>
                <c:pt idx="214" formatCode="0.0">
                  <c:v>100.24623423827308</c:v>
                </c:pt>
                <c:pt idx="215" formatCode="0.0">
                  <c:v>100.13943167467563</c:v>
                </c:pt>
                <c:pt idx="216" formatCode="0.0">
                  <c:v>99.781813209674567</c:v>
                </c:pt>
                <c:pt idx="217" formatCode="0.0">
                  <c:v>102.09755981527773</c:v>
                </c:pt>
                <c:pt idx="218" formatCode="0.0">
                  <c:v>104.32072853144884</c:v>
                </c:pt>
                <c:pt idx="219" formatCode="0.0">
                  <c:v>99.921368767845962</c:v>
                </c:pt>
                <c:pt idx="220" formatCode="0.0">
                  <c:v>99.841478565585803</c:v>
                </c:pt>
                <c:pt idx="221" formatCode="0.0">
                  <c:v>97.804066319797258</c:v>
                </c:pt>
                <c:pt idx="222" formatCode="0.0">
                  <c:v>98.292807280938234</c:v>
                </c:pt>
                <c:pt idx="223" formatCode="0.0">
                  <c:v>27.070453741327224</c:v>
                </c:pt>
                <c:pt idx="224" formatCode="0.0">
                  <c:v>87.764377216378151</c:v>
                </c:pt>
                <c:pt idx="225" formatCode="0.0">
                  <c:v>99.501967500982346</c:v>
                </c:pt>
                <c:pt idx="226" formatCode="0.0">
                  <c:v>126.5583227803574</c:v>
                </c:pt>
                <c:pt idx="227" formatCode="0.0">
                  <c:v>305.51972685887711</c:v>
                </c:pt>
                <c:pt idx="228" formatCode="0.0">
                  <c:v>99.555950173272507</c:v>
                </c:pt>
                <c:pt idx="229" formatCode="0.0">
                  <c:v>118.79260177005436</c:v>
                </c:pt>
                <c:pt idx="230" formatCode="0.0">
                  <c:v>105.64939468604835</c:v>
                </c:pt>
                <c:pt idx="231" formatCode="0.0">
                  <c:v>-69.272541054630906</c:v>
                </c:pt>
                <c:pt idx="232" formatCode="0.0">
                  <c:v>55.562414301035851</c:v>
                </c:pt>
                <c:pt idx="233" formatCode="0.0">
                  <c:v>44.05641837313707</c:v>
                </c:pt>
                <c:pt idx="234" formatCode="0.0">
                  <c:v>94.395084941011348</c:v>
                </c:pt>
                <c:pt idx="235" formatCode="0.0">
                  <c:v>74.033391517034161</c:v>
                </c:pt>
                <c:pt idx="236" formatCode="0.0">
                  <c:v>96.126373220654799</c:v>
                </c:pt>
                <c:pt idx="237" formatCode="0.0">
                  <c:v>98.916386221937117</c:v>
                </c:pt>
                <c:pt idx="238" formatCode="0.0">
                  <c:v>96.955813638145088</c:v>
                </c:pt>
                <c:pt idx="239" formatCode="0.0">
                  <c:v>104.88721075094257</c:v>
                </c:pt>
                <c:pt idx="240" formatCode="0.0">
                  <c:v>101.60295963171851</c:v>
                </c:pt>
                <c:pt idx="241" formatCode="0.0">
                  <c:v>100.5670139616582</c:v>
                </c:pt>
                <c:pt idx="242" formatCode="0.0">
                  <c:v>100.45787656999134</c:v>
                </c:pt>
                <c:pt idx="243" formatCode="0.0">
                  <c:v>86.087468775017669</c:v>
                </c:pt>
                <c:pt idx="244" formatCode="0.0">
                  <c:v>109.45794435543216</c:v>
                </c:pt>
                <c:pt idx="245" formatCode="0.0">
                  <c:v>244.14963233216758</c:v>
                </c:pt>
                <c:pt idx="246" formatCode="0.0">
                  <c:v>100.43958152571948</c:v>
                </c:pt>
                <c:pt idx="247" formatCode="0.0">
                  <c:v>100.02795405576583</c:v>
                </c:pt>
                <c:pt idx="248" formatCode="0.0">
                  <c:v>101.51900198751594</c:v>
                </c:pt>
                <c:pt idx="249" formatCode="0.0">
                  <c:v>99.669309982208873</c:v>
                </c:pt>
                <c:pt idx="250" formatCode="0.0">
                  <c:v>100</c:v>
                </c:pt>
                <c:pt idx="251" formatCode="0.0">
                  <c:v>100</c:v>
                </c:pt>
                <c:pt idx="252" formatCode="0.0">
                  <c:v>99.933958779271393</c:v>
                </c:pt>
                <c:pt idx="253" formatCode="0.0">
                  <c:v>100</c:v>
                </c:pt>
                <c:pt idx="254" formatCode="0.0">
                  <c:v>100.19032797634097</c:v>
                </c:pt>
                <c:pt idx="255" formatCode="0.0">
                  <c:v>100.26377011906582</c:v>
                </c:pt>
                <c:pt idx="256" formatCode="0.0">
                  <c:v>100.14289368281318</c:v>
                </c:pt>
                <c:pt idx="257" formatCode="0.0">
                  <c:v>100</c:v>
                </c:pt>
                <c:pt idx="258" formatCode="0.0">
                  <c:v>100</c:v>
                </c:pt>
                <c:pt idx="259" formatCode="0.0">
                  <c:v>100</c:v>
                </c:pt>
                <c:pt idx="260" formatCode="0.0">
                  <c:v>101.13666685516392</c:v>
                </c:pt>
                <c:pt idx="261" formatCode="0.0">
                  <c:v>100</c:v>
                </c:pt>
                <c:pt idx="262" formatCode="0.0">
                  <c:v>100.61749683455685</c:v>
                </c:pt>
                <c:pt idx="263" formatCode="0.0">
                  <c:v>101.88270025137126</c:v>
                </c:pt>
                <c:pt idx="264" formatCode="0.0">
                  <c:v>99.999805699840891</c:v>
                </c:pt>
                <c:pt idx="265" formatCode="0.0">
                  <c:v>99.999662125702358</c:v>
                </c:pt>
                <c:pt idx="266" formatCode="0.0">
                  <c:v>102.07265971777488</c:v>
                </c:pt>
                <c:pt idx="267" formatCode="0.0">
                  <c:v>99.488260763370178</c:v>
                </c:pt>
                <c:pt idx="268" formatCode="0.0">
                  <c:v>100.24508270635765</c:v>
                </c:pt>
                <c:pt idx="269" formatCode="0.0">
                  <c:v>100.00028707897231</c:v>
                </c:pt>
                <c:pt idx="270" formatCode="0.0">
                  <c:v>98.605178521767655</c:v>
                </c:pt>
                <c:pt idx="271" formatCode="0.0">
                  <c:v>100.00030187443603</c:v>
                </c:pt>
                <c:pt idx="272" formatCode="0.0">
                  <c:v>101.57773549990058</c:v>
                </c:pt>
                <c:pt idx="273" formatCode="0.0">
                  <c:v>97.134174501359709</c:v>
                </c:pt>
                <c:pt idx="274" formatCode="0.0">
                  <c:v>100.42399168669631</c:v>
                </c:pt>
                <c:pt idx="275" formatCode="0.0">
                  <c:v>100.43539114989778</c:v>
                </c:pt>
                <c:pt idx="276" formatCode="0.0">
                  <c:v>99.986268361260741</c:v>
                </c:pt>
                <c:pt idx="277" formatCode="0.0">
                  <c:v>99.962998402271012</c:v>
                </c:pt>
                <c:pt idx="278" formatCode="0.0">
                  <c:v>85.514787168263396</c:v>
                </c:pt>
                <c:pt idx="279" formatCode="0.0">
                  <c:v>100.87096400631765</c:v>
                </c:pt>
                <c:pt idx="280" formatCode="0.0">
                  <c:v>100.43959522072076</c:v>
                </c:pt>
                <c:pt idx="281" formatCode="0.0">
                  <c:v>103.44172354716775</c:v>
                </c:pt>
                <c:pt idx="282" formatCode="0.0">
                  <c:v>101.5639149567395</c:v>
                </c:pt>
                <c:pt idx="283" formatCode="0.0">
                  <c:v>99.631900033865193</c:v>
                </c:pt>
                <c:pt idx="284" formatCode="0.0">
                  <c:v>100.30014647147809</c:v>
                </c:pt>
                <c:pt idx="285" formatCode="0.0">
                  <c:v>179.18317974183896</c:v>
                </c:pt>
                <c:pt idx="286" formatCode="0.0">
                  <c:v>101.73966941672687</c:v>
                </c:pt>
                <c:pt idx="287" formatCode="0.0">
                  <c:v>-279.34332164488364</c:v>
                </c:pt>
                <c:pt idx="288" formatCode="0.0">
                  <c:v>108.98651898200713</c:v>
                </c:pt>
                <c:pt idx="289" formatCode="0.0">
                  <c:v>99.967183116895043</c:v>
                </c:pt>
                <c:pt idx="290" formatCode="0.0">
                  <c:v>108.56133443239644</c:v>
                </c:pt>
                <c:pt idx="291" formatCode="0.0">
                  <c:v>95.605391544154998</c:v>
                </c:pt>
                <c:pt idx="292" formatCode="0.0">
                  <c:v>100.10462636877448</c:v>
                </c:pt>
                <c:pt idx="293" formatCode="0.0">
                  <c:v>132.51323165060211</c:v>
                </c:pt>
                <c:pt idx="294" formatCode="0.0">
                  <c:v>100.03015430561268</c:v>
                </c:pt>
                <c:pt idx="295" formatCode="0.0">
                  <c:v>102.18393677740885</c:v>
                </c:pt>
                <c:pt idx="296" formatCode="0.0">
                  <c:v>100.02606992266097</c:v>
                </c:pt>
                <c:pt idx="297" formatCode="0.0">
                  <c:v>100.03184555162228</c:v>
                </c:pt>
                <c:pt idx="298" formatCode="0.0">
                  <c:v>100.01904355642225</c:v>
                </c:pt>
                <c:pt idx="299" formatCode="0.0">
                  <c:v>100.05196748913879</c:v>
                </c:pt>
                <c:pt idx="300" formatCode="0.0">
                  <c:v>87.929881898536735</c:v>
                </c:pt>
                <c:pt idx="301" formatCode="0.0">
                  <c:v>99.894650788433495</c:v>
                </c:pt>
                <c:pt idx="302" formatCode="0.0">
                  <c:v>100.09423614069078</c:v>
                </c:pt>
                <c:pt idx="303" formatCode="0.0">
                  <c:v>85.516916385771708</c:v>
                </c:pt>
                <c:pt idx="304" formatCode="0.0">
                  <c:v>98.355933496901031</c:v>
                </c:pt>
                <c:pt idx="305" formatCode="0.0">
                  <c:v>98.759133590457125</c:v>
                </c:pt>
                <c:pt idx="306" formatCode="0.0">
                  <c:v>99.989915489787521</c:v>
                </c:pt>
                <c:pt idx="307" formatCode="0.0">
                  <c:v>100.76776527414727</c:v>
                </c:pt>
                <c:pt idx="308" formatCode="0.0">
                  <c:v>99.993642424255526</c:v>
                </c:pt>
                <c:pt idx="309" formatCode="0.0">
                  <c:v>92.913421837449903</c:v>
                </c:pt>
                <c:pt idx="310" formatCode="0.0">
                  <c:v>99.991605483231197</c:v>
                </c:pt>
                <c:pt idx="311" formatCode="0.0">
                  <c:v>99.989477651689654</c:v>
                </c:pt>
                <c:pt idx="312" formatCode="0.0">
                  <c:v>99.990301400750909</c:v>
                </c:pt>
                <c:pt idx="313" formatCode="0.0">
                  <c:v>99.990210409246885</c:v>
                </c:pt>
                <c:pt idx="314" formatCode="0.0">
                  <c:v>99.514016067804121</c:v>
                </c:pt>
                <c:pt idx="315" formatCode="0.0">
                  <c:v>98.627910656181641</c:v>
                </c:pt>
                <c:pt idx="316" formatCode="0.0">
                  <c:v>98.840981874820486</c:v>
                </c:pt>
                <c:pt idx="317" formatCode="0.0">
                  <c:v>98.296218948029491</c:v>
                </c:pt>
                <c:pt idx="318" formatCode="0.0">
                  <c:v>48.901403429615456</c:v>
                </c:pt>
                <c:pt idx="319" formatCode="0.0">
                  <c:v>105.57358689626031</c:v>
                </c:pt>
                <c:pt idx="320" formatCode="0.0">
                  <c:v>102.47861307394233</c:v>
                </c:pt>
                <c:pt idx="321" formatCode="0.0">
                  <c:v>93.387368004986655</c:v>
                </c:pt>
                <c:pt idx="322" formatCode="0.0">
                  <c:v>102.86420036127871</c:v>
                </c:pt>
                <c:pt idx="323" formatCode="0.0">
                  <c:v>103.85377350538647</c:v>
                </c:pt>
                <c:pt idx="324" formatCode="0.0">
                  <c:v>102.53895807134771</c:v>
                </c:pt>
                <c:pt idx="325" formatCode="0.0">
                  <c:v>102.43553706457611</c:v>
                </c:pt>
                <c:pt idx="326" formatCode="0.0">
                  <c:v>101.77878683503693</c:v>
                </c:pt>
                <c:pt idx="327" formatCode="0.0">
                  <c:v>101.18956360859019</c:v>
                </c:pt>
                <c:pt idx="328" formatCode="0.0">
                  <c:v>97.928697612133561</c:v>
                </c:pt>
                <c:pt idx="329" formatCode="0.0">
                  <c:v>96.793512413380355</c:v>
                </c:pt>
                <c:pt idx="330" formatCode="0.0">
                  <c:v>82.865138673635869</c:v>
                </c:pt>
                <c:pt idx="331" formatCode="0.0">
                  <c:v>85.207118102628456</c:v>
                </c:pt>
                <c:pt idx="332" formatCode="0.0">
                  <c:v>106.98860526400975</c:v>
                </c:pt>
                <c:pt idx="333" formatCode="0.0">
                  <c:v>129.19627791675526</c:v>
                </c:pt>
                <c:pt idx="334" formatCode="0.0">
                  <c:v>105.30003744680356</c:v>
                </c:pt>
                <c:pt idx="335" formatCode="0.0">
                  <c:v>97.533649441814845</c:v>
                </c:pt>
                <c:pt idx="336" formatCode="0.0">
                  <c:v>212.66724685228434</c:v>
                </c:pt>
                <c:pt idx="337" formatCode="0.0">
                  <c:v>101.14164221353901</c:v>
                </c:pt>
                <c:pt idx="338" formatCode="0.0">
                  <c:v>102.06234636591319</c:v>
                </c:pt>
                <c:pt idx="339" formatCode="0.0">
                  <c:v>104.18460895765325</c:v>
                </c:pt>
                <c:pt idx="340" formatCode="0.0">
                  <c:v>100.67349894024744</c:v>
                </c:pt>
                <c:pt idx="341" formatCode="0.0">
                  <c:v>100</c:v>
                </c:pt>
                <c:pt idx="342" formatCode="0.0">
                  <c:v>98.985955630343739</c:v>
                </c:pt>
                <c:pt idx="343" formatCode="0.0">
                  <c:v>100.41719218652354</c:v>
                </c:pt>
                <c:pt idx="344" formatCode="0.0">
                  <c:v>100</c:v>
                </c:pt>
                <c:pt idx="345" formatCode="0.0">
                  <c:v>100</c:v>
                </c:pt>
                <c:pt idx="346" formatCode="0.0">
                  <c:v>101.97505258566692</c:v>
                </c:pt>
                <c:pt idx="347" formatCode="0.0">
                  <c:v>110.59332572662147</c:v>
                </c:pt>
                <c:pt idx="348" formatCode="0.0">
                  <c:v>111.21241108750458</c:v>
                </c:pt>
                <c:pt idx="349" formatCode="0.0">
                  <c:v>113.70763326241212</c:v>
                </c:pt>
                <c:pt idx="350" formatCode="0.0">
                  <c:v>113.27400196561814</c:v>
                </c:pt>
                <c:pt idx="351" formatCode="0.0">
                  <c:v>112.69302892666019</c:v>
                </c:pt>
                <c:pt idx="352" formatCode="0.0">
                  <c:v>114.58629101540774</c:v>
                </c:pt>
                <c:pt idx="353" formatCode="0.0">
                  <c:v>118.41403468971691</c:v>
                </c:pt>
                <c:pt idx="354" formatCode="0.0">
                  <c:v>148.60098242254435</c:v>
                </c:pt>
                <c:pt idx="355" formatCode="0.0">
                  <c:v>-50.097150623617694</c:v>
                </c:pt>
                <c:pt idx="356" formatCode="0.0">
                  <c:v>40.057568739766701</c:v>
                </c:pt>
                <c:pt idx="357" formatCode="0.0">
                  <c:v>68.9289669923579</c:v>
                </c:pt>
                <c:pt idx="358" formatCode="0.0">
                  <c:v>89.042006331358934</c:v>
                </c:pt>
                <c:pt idx="359" formatCode="0.0">
                  <c:v>89.705583341481969</c:v>
                </c:pt>
                <c:pt idx="360" formatCode="0.0">
                  <c:v>61.744951166669118</c:v>
                </c:pt>
                <c:pt idx="361" formatCode="0.0">
                  <c:v>63.781155765666163</c:v>
                </c:pt>
                <c:pt idx="362" formatCode="0.0">
                  <c:v>47.48605670296017</c:v>
                </c:pt>
                <c:pt idx="363" formatCode="0.0">
                  <c:v>4.341810045690929</c:v>
                </c:pt>
                <c:pt idx="364" formatCode="0.0">
                  <c:v>338.18704744664632</c:v>
                </c:pt>
                <c:pt idx="365" formatCode="0.0">
                  <c:v>188.13310160295845</c:v>
                </c:pt>
                <c:pt idx="366" formatCode="0.0">
                  <c:v>157.97797308555954</c:v>
                </c:pt>
                <c:pt idx="367" formatCode="0.0">
                  <c:v>151.24907527865918</c:v>
                </c:pt>
                <c:pt idx="368" formatCode="0.0">
                  <c:v>146.6750333924218</c:v>
                </c:pt>
                <c:pt idx="369" formatCode="0.0">
                  <c:v>469.28897143904436</c:v>
                </c:pt>
                <c:pt idx="370" formatCode="0.0">
                  <c:v>137.35667700220444</c:v>
                </c:pt>
                <c:pt idx="371" formatCode="0.0">
                  <c:v>132.52479761135348</c:v>
                </c:pt>
                <c:pt idx="372" formatCode="0.0">
                  <c:v>99.785445617651646</c:v>
                </c:pt>
                <c:pt idx="373" formatCode="0.0">
                  <c:v>93.644498678055726</c:v>
                </c:pt>
                <c:pt idx="374" formatCode="0.0">
                  <c:v>191.46434622005086</c:v>
                </c:pt>
                <c:pt idx="375" formatCode="0.0">
                  <c:v>100</c:v>
                </c:pt>
                <c:pt idx="376" formatCode="0.0">
                  <c:v>100.0707379167259</c:v>
                </c:pt>
                <c:pt idx="377" formatCode="0.0">
                  <c:v>100</c:v>
                </c:pt>
                <c:pt idx="378" formatCode="0.0">
                  <c:v>100</c:v>
                </c:pt>
                <c:pt idx="379" formatCode="0.0">
                  <c:v>100</c:v>
                </c:pt>
                <c:pt idx="380" formatCode="0.0">
                  <c:v>108.19695647006266</c:v>
                </c:pt>
                <c:pt idx="381" formatCode="0.0">
                  <c:v>99.210163854546209</c:v>
                </c:pt>
                <c:pt idx="382" formatCode="0.0">
                  <c:v>101.95961085263843</c:v>
                </c:pt>
                <c:pt idx="383" formatCode="0.0">
                  <c:v>100.1154414347708</c:v>
                </c:pt>
                <c:pt idx="384" formatCode="0.0">
                  <c:v>100.12484983685871</c:v>
                </c:pt>
                <c:pt idx="385" formatCode="0.0">
                  <c:v>100.31216695687787</c:v>
                </c:pt>
                <c:pt idx="386" formatCode="0.0">
                  <c:v>102.24866373157751</c:v>
                </c:pt>
                <c:pt idx="387" formatCode="0.0">
                  <c:v>99.594252258645525</c:v>
                </c:pt>
                <c:pt idx="388" formatCode="0.0">
                  <c:v>100.02409818855122</c:v>
                </c:pt>
                <c:pt idx="389" formatCode="0.0">
                  <c:v>100</c:v>
                </c:pt>
                <c:pt idx="390" formatCode="0.0">
                  <c:v>100</c:v>
                </c:pt>
                <c:pt idx="391" formatCode="0.0">
                  <c:v>100</c:v>
                </c:pt>
                <c:pt idx="392" formatCode="0.0">
                  <c:v>100</c:v>
                </c:pt>
                <c:pt idx="393" formatCode="0.0">
                  <c:v>100</c:v>
                </c:pt>
                <c:pt idx="394" formatCode="0.0">
                  <c:v>127.64178508135166</c:v>
                </c:pt>
                <c:pt idx="395" formatCode="0.0">
                  <c:v>100</c:v>
                </c:pt>
                <c:pt idx="396" formatCode="0.0">
                  <c:v>100</c:v>
                </c:pt>
                <c:pt idx="397" formatCode="0.0">
                  <c:v>100</c:v>
                </c:pt>
                <c:pt idx="398" formatCode="0.0">
                  <c:v>128.85170225043277</c:v>
                </c:pt>
                <c:pt idx="399" formatCode="0.0">
                  <c:v>96.442227556904342</c:v>
                </c:pt>
                <c:pt idx="400" formatCode="0.0">
                  <c:v>100</c:v>
                </c:pt>
                <c:pt idx="401" formatCode="0.0">
                  <c:v>100</c:v>
                </c:pt>
                <c:pt idx="402" formatCode="0.0">
                  <c:v>100</c:v>
                </c:pt>
                <c:pt idx="403" formatCode="0.0">
                  <c:v>100</c:v>
                </c:pt>
                <c:pt idx="404" formatCode="0.0">
                  <c:v>100</c:v>
                </c:pt>
                <c:pt idx="405" formatCode="0.0">
                  <c:v>96.516881869780676</c:v>
                </c:pt>
                <c:pt idx="406" formatCode="0.0">
                  <c:v>91.545217235074659</c:v>
                </c:pt>
                <c:pt idx="407" formatCode="0.0">
                  <c:v>100.6934771080895</c:v>
                </c:pt>
                <c:pt idx="408" formatCode="0.0">
                  <c:v>100.58117277072428</c:v>
                </c:pt>
                <c:pt idx="409" formatCode="0.0">
                  <c:v>100</c:v>
                </c:pt>
                <c:pt idx="410" formatCode="0.0">
                  <c:v>93.858819399446801</c:v>
                </c:pt>
                <c:pt idx="411" formatCode="0.0">
                  <c:v>100</c:v>
                </c:pt>
                <c:pt idx="412" formatCode="0.0">
                  <c:v>100</c:v>
                </c:pt>
                <c:pt idx="413" formatCode="0.0">
                  <c:v>103.11930239921143</c:v>
                </c:pt>
                <c:pt idx="414" formatCode="0.0">
                  <c:v>101.01575715045874</c:v>
                </c:pt>
                <c:pt idx="415" formatCode="0.0">
                  <c:v>103.59244285268701</c:v>
                </c:pt>
                <c:pt idx="416" formatCode="0.0">
                  <c:v>102.66366241062248</c:v>
                </c:pt>
                <c:pt idx="417" formatCode="0.0">
                  <c:v>57.177495536955526</c:v>
                </c:pt>
                <c:pt idx="418" formatCode="0.0">
                  <c:v>58.772897542994109</c:v>
                </c:pt>
                <c:pt idx="419" formatCode="0.0">
                  <c:v>55.076591656683156</c:v>
                </c:pt>
                <c:pt idx="420" formatCode="0.0">
                  <c:v>51.89681734260656</c:v>
                </c:pt>
                <c:pt idx="421" formatCode="0.0">
                  <c:v>50.119780189249056</c:v>
                </c:pt>
                <c:pt idx="422" formatCode="0.0">
                  <c:v>67.478255758782936</c:v>
                </c:pt>
                <c:pt idx="423" formatCode="0.0">
                  <c:v>69.256170374640305</c:v>
                </c:pt>
                <c:pt idx="424" formatCode="0.0">
                  <c:v>70.711140981922782</c:v>
                </c:pt>
                <c:pt idx="425" formatCode="0.0">
                  <c:v>64.50199105319966</c:v>
                </c:pt>
                <c:pt idx="426" formatCode="0.0">
                  <c:v>52.420212852783457</c:v>
                </c:pt>
                <c:pt idx="427" formatCode="0.0">
                  <c:v>18.441326431472916</c:v>
                </c:pt>
                <c:pt idx="428" formatCode="0.0">
                  <c:v>-5.6820609423713737</c:v>
                </c:pt>
                <c:pt idx="429" formatCode="0.0">
                  <c:v>97.990271574602119</c:v>
                </c:pt>
                <c:pt idx="430" formatCode="0.0">
                  <c:v>100</c:v>
                </c:pt>
                <c:pt idx="431" formatCode="0.0">
                  <c:v>106.75030671706146</c:v>
                </c:pt>
                <c:pt idx="432" formatCode="0.0">
                  <c:v>98.059650232550922</c:v>
                </c:pt>
                <c:pt idx="433" formatCode="0.0">
                  <c:v>100</c:v>
                </c:pt>
                <c:pt idx="434" formatCode="0.0">
                  <c:v>118.52569436618197</c:v>
                </c:pt>
                <c:pt idx="435" formatCode="0.0">
                  <c:v>103.38355773652168</c:v>
                </c:pt>
                <c:pt idx="436" formatCode="0.0">
                  <c:v>100</c:v>
                </c:pt>
                <c:pt idx="437" formatCode="0.0">
                  <c:v>106.18151461325509</c:v>
                </c:pt>
                <c:pt idx="438" formatCode="0.0">
                  <c:v>110.00306608790956</c:v>
                </c:pt>
                <c:pt idx="439" formatCode="0.0">
                  <c:v>100</c:v>
                </c:pt>
                <c:pt idx="440" formatCode="0.0">
                  <c:v>100</c:v>
                </c:pt>
                <c:pt idx="441" formatCode="0.0">
                  <c:v>99.645119631946471</c:v>
                </c:pt>
                <c:pt idx="442" formatCode="0.0">
                  <c:v>100</c:v>
                </c:pt>
                <c:pt idx="443" formatCode="0.0">
                  <c:v>100</c:v>
                </c:pt>
                <c:pt idx="444" formatCode="0.0">
                  <c:v>100.58492761447656</c:v>
                </c:pt>
                <c:pt idx="445" formatCode="0.0">
                  <c:v>100</c:v>
                </c:pt>
                <c:pt idx="446" formatCode="0.0">
                  <c:v>100</c:v>
                </c:pt>
                <c:pt idx="447" formatCode="0.0">
                  <c:v>100</c:v>
                </c:pt>
                <c:pt idx="448" formatCode="0.0">
                  <c:v>100.03980926165411</c:v>
                </c:pt>
                <c:pt idx="449" formatCode="0.0">
                  <c:v>99.759857813141707</c:v>
                </c:pt>
                <c:pt idx="450" formatCode="0.0">
                  <c:v>99.498869575043912</c:v>
                </c:pt>
                <c:pt idx="451" formatCode="0.0">
                  <c:v>99.718259456756982</c:v>
                </c:pt>
                <c:pt idx="452" formatCode="0.0">
                  <c:v>100.30195995971856</c:v>
                </c:pt>
                <c:pt idx="453" formatCode="0.0">
                  <c:v>99.347728651391719</c:v>
                </c:pt>
                <c:pt idx="454" formatCode="0.0">
                  <c:v>98.688985379564954</c:v>
                </c:pt>
                <c:pt idx="455" formatCode="0.0">
                  <c:v>109.58948481025607</c:v>
                </c:pt>
                <c:pt idx="456" formatCode="0.0">
                  <c:v>79.226945619111206</c:v>
                </c:pt>
                <c:pt idx="457" formatCode="0.0">
                  <c:v>103.00949666741738</c:v>
                </c:pt>
                <c:pt idx="458" formatCode="0.0">
                  <c:v>100</c:v>
                </c:pt>
                <c:pt idx="459" formatCode="0.0">
                  <c:v>100.33245448791028</c:v>
                </c:pt>
                <c:pt idx="460" formatCode="0.0">
                  <c:v>100.19205298013244</c:v>
                </c:pt>
                <c:pt idx="461" formatCode="0.0">
                  <c:v>99.393939393939391</c:v>
                </c:pt>
                <c:pt idx="462" formatCode="0.0">
                  <c:v>101.51978223215615</c:v>
                </c:pt>
                <c:pt idx="463" formatCode="0.0">
                  <c:v>100.41935483870968</c:v>
                </c:pt>
                <c:pt idx="464" formatCode="0.0">
                  <c:v>99.330097087378647</c:v>
                </c:pt>
                <c:pt idx="465" formatCode="0.0">
                  <c:v>100.67126745924708</c:v>
                </c:pt>
                <c:pt idx="466" formatCode="0.0">
                  <c:v>96.476659520891758</c:v>
                </c:pt>
                <c:pt idx="467" formatCode="0.0">
                  <c:v>81.40672782874617</c:v>
                </c:pt>
                <c:pt idx="468" formatCode="0.0">
                  <c:v>114.16037330789861</c:v>
                </c:pt>
                <c:pt idx="469" formatCode="0.0">
                  <c:v>100.08556492638121</c:v>
                </c:pt>
                <c:pt idx="470" formatCode="0.0">
                  <c:v>100</c:v>
                </c:pt>
                <c:pt idx="471" formatCode="0.0">
                  <c:v>99.659574468085111</c:v>
                </c:pt>
                <c:pt idx="472" formatCode="0.0">
                  <c:v>99.35164835164835</c:v>
                </c:pt>
                <c:pt idx="473" formatCode="0.0">
                  <c:v>99.930612244897958</c:v>
                </c:pt>
                <c:pt idx="474" formatCode="0.0">
                  <c:v>100</c:v>
                </c:pt>
                <c:pt idx="475" formatCode="0.0">
                  <c:v>100.06179775280899</c:v>
                </c:pt>
                <c:pt idx="476" formatCode="0.0">
                  <c:v>100.20888888888889</c:v>
                </c:pt>
                <c:pt idx="477" formatCode="0.0">
                  <c:v>88.753962862318843</c:v>
                </c:pt>
                <c:pt idx="478" formatCode="0.0">
                  <c:v>93.574255827886446</c:v>
                </c:pt>
                <c:pt idx="479" formatCode="0.0">
                  <c:v>81.292480907928962</c:v>
                </c:pt>
                <c:pt idx="480" formatCode="0.0">
                  <c:v>100.07245437336471</c:v>
                </c:pt>
                <c:pt idx="481" formatCode="0.0">
                  <c:v>100.0341005505239</c:v>
                </c:pt>
                <c:pt idx="482" formatCode="0.0">
                  <c:v>99.891407533430083</c:v>
                </c:pt>
                <c:pt idx="483" formatCode="0.0">
                  <c:v>93.680866099215763</c:v>
                </c:pt>
                <c:pt idx="484" formatCode="0.0">
                  <c:v>99.766940537713126</c:v>
                </c:pt>
                <c:pt idx="485" formatCode="0.0">
                  <c:v>100.119376770722</c:v>
                </c:pt>
                <c:pt idx="486" formatCode="0.0">
                  <c:v>99.994991060481752</c:v>
                </c:pt>
                <c:pt idx="487" formatCode="0.0">
                  <c:v>100.01580861464535</c:v>
                </c:pt>
                <c:pt idx="488" formatCode="0.0">
                  <c:v>99.934254984392737</c:v>
                </c:pt>
                <c:pt idx="489" formatCode="0.0">
                  <c:v>99.838075378449588</c:v>
                </c:pt>
                <c:pt idx="490" formatCode="0.0">
                  <c:v>95.04674774021656</c:v>
                </c:pt>
                <c:pt idx="491" formatCode="0.0">
                  <c:v>100.03857790985479</c:v>
                </c:pt>
                <c:pt idx="492" formatCode="0.0">
                  <c:v>100.05678571428571</c:v>
                </c:pt>
                <c:pt idx="493" formatCode="0.0">
                  <c:v>96.147528906278922</c:v>
                </c:pt>
                <c:pt idx="494" formatCode="0.0">
                  <c:v>100.06139783905681</c:v>
                </c:pt>
                <c:pt idx="495" formatCode="0.0">
                  <c:v>104.05554424600821</c:v>
                </c:pt>
                <c:pt idx="496" formatCode="0.0">
                  <c:v>100.56820175888484</c:v>
                </c:pt>
                <c:pt idx="497" formatCode="0.0">
                  <c:v>99.957871311691264</c:v>
                </c:pt>
                <c:pt idx="498" formatCode="0.0">
                  <c:v>100.17380416872774</c:v>
                </c:pt>
                <c:pt idx="499" formatCode="0.0">
                  <c:v>99.886735187352159</c:v>
                </c:pt>
                <c:pt idx="500" formatCode="0.0">
                  <c:v>100.14351125828807</c:v>
                </c:pt>
                <c:pt idx="501" formatCode="0.0">
                  <c:v>102.13410456244219</c:v>
                </c:pt>
                <c:pt idx="502" formatCode="0.0">
                  <c:v>106.99304530827702</c:v>
                </c:pt>
                <c:pt idx="503" formatCode="0.0">
                  <c:v>99.930296834666322</c:v>
                </c:pt>
                <c:pt idx="504" formatCode="0.0">
                  <c:v>99.855301250243116</c:v>
                </c:pt>
                <c:pt idx="505" formatCode="0.0">
                  <c:v>105.34053172275843</c:v>
                </c:pt>
                <c:pt idx="506" formatCode="0.0">
                  <c:v>98.173733432121253</c:v>
                </c:pt>
                <c:pt idx="507" formatCode="0.0">
                  <c:v>100.09779234263875</c:v>
                </c:pt>
                <c:pt idx="508" formatCode="0.0">
                  <c:v>99.931150252756041</c:v>
                </c:pt>
                <c:pt idx="509" formatCode="0.0">
                  <c:v>100.14520547945206</c:v>
                </c:pt>
                <c:pt idx="510" formatCode="0.0">
                  <c:v>99.898250332388031</c:v>
                </c:pt>
                <c:pt idx="511" formatCode="0.0">
                  <c:v>100.12228779865383</c:v>
                </c:pt>
                <c:pt idx="512" formatCode="0.0">
                  <c:v>99.833333333333329</c:v>
                </c:pt>
                <c:pt idx="513" formatCode="0.0">
                  <c:v>99.898868646064116</c:v>
                </c:pt>
                <c:pt idx="514" formatCode="0.0">
                  <c:v>100.23720930232558</c:v>
                </c:pt>
                <c:pt idx="515" formatCode="0.0">
                  <c:v>99.573820777031145</c:v>
                </c:pt>
                <c:pt idx="516" formatCode="0.0">
                  <c:v>100</c:v>
                </c:pt>
                <c:pt idx="517" formatCode="0.0">
                  <c:v>100.13096087767934</c:v>
                </c:pt>
                <c:pt idx="518" formatCode="0.0">
                  <c:v>100.68683842435145</c:v>
                </c:pt>
                <c:pt idx="519" formatCode="0.0">
                  <c:v>99.561187886766447</c:v>
                </c:pt>
                <c:pt idx="520" formatCode="0.0">
                  <c:v>100</c:v>
                </c:pt>
                <c:pt idx="521" formatCode="0.0">
                  <c:v>99.819409217180734</c:v>
                </c:pt>
                <c:pt idx="522" formatCode="0.0">
                  <c:v>100.09755662730578</c:v>
                </c:pt>
                <c:pt idx="523" formatCode="0.0">
                  <c:v>100</c:v>
                </c:pt>
                <c:pt idx="524" formatCode="0.0">
                  <c:v>99.529281019113114</c:v>
                </c:pt>
                <c:pt idx="525" formatCode="0.0">
                  <c:v>93.114098906233977</c:v>
                </c:pt>
                <c:pt idx="526" formatCode="0.0">
                  <c:v>96.842308626352263</c:v>
                </c:pt>
                <c:pt idx="527" formatCode="0.0">
                  <c:v>98.790467431924483</c:v>
                </c:pt>
                <c:pt idx="528" formatCode="0.0">
                  <c:v>100</c:v>
                </c:pt>
                <c:pt idx="529" formatCode="0.0">
                  <c:v>99.131779512995891</c:v>
                </c:pt>
                <c:pt idx="530" formatCode="0.0">
                  <c:v>100.37129958195381</c:v>
                </c:pt>
                <c:pt idx="531" formatCode="0.0">
                  <c:v>98.478395684498409</c:v>
                </c:pt>
                <c:pt idx="532" formatCode="0.0">
                  <c:v>100</c:v>
                </c:pt>
                <c:pt idx="533" formatCode="0.0">
                  <c:v>100</c:v>
                </c:pt>
                <c:pt idx="534" formatCode="0.0">
                  <c:v>99.838438238696128</c:v>
                </c:pt>
                <c:pt idx="535" formatCode="0.0">
                  <c:v>98.913514239550281</c:v>
                </c:pt>
                <c:pt idx="536" formatCode="0.0">
                  <c:v>98.900446056048438</c:v>
                </c:pt>
                <c:pt idx="537" formatCode="0.0">
                  <c:v>97.74241677795716</c:v>
                </c:pt>
                <c:pt idx="538" formatCode="0.0">
                  <c:v>100.9713534511156</c:v>
                </c:pt>
                <c:pt idx="539" formatCode="0.0">
                  <c:v>101.96591918249217</c:v>
                </c:pt>
                <c:pt idx="540" formatCode="0.0">
                  <c:v>99.350746317108488</c:v>
                </c:pt>
                <c:pt idx="541" formatCode="0.0">
                  <c:v>100</c:v>
                </c:pt>
                <c:pt idx="542" formatCode="0.0">
                  <c:v>99.085232308845548</c:v>
                </c:pt>
                <c:pt idx="543" formatCode="0.0">
                  <c:v>101.03259664649053</c:v>
                </c:pt>
                <c:pt idx="544" formatCode="0.0">
                  <c:v>100</c:v>
                </c:pt>
                <c:pt idx="545" formatCode="0.0">
                  <c:v>99.345586195664325</c:v>
                </c:pt>
                <c:pt idx="546" formatCode="0.0">
                  <c:v>99.403971173184999</c:v>
                </c:pt>
                <c:pt idx="547" formatCode="0.0">
                  <c:v>100.74240544747421</c:v>
                </c:pt>
                <c:pt idx="548" formatCode="0.0">
                  <c:v>101.51638604756545</c:v>
                </c:pt>
                <c:pt idx="549" formatCode="0.0">
                  <c:v>101.08015133352244</c:v>
                </c:pt>
                <c:pt idx="550" formatCode="0.0">
                  <c:v>98.267420823730518</c:v>
                </c:pt>
                <c:pt idx="551" formatCode="0.0">
                  <c:v>109.26945673452101</c:v>
                </c:pt>
                <c:pt idx="552" formatCode="0.0">
                  <c:v>-510.29103253614068</c:v>
                </c:pt>
                <c:pt idx="553" formatCode="0.0">
                  <c:v>217.11247482081791</c:v>
                </c:pt>
                <c:pt idx="554" formatCode="0.0">
                  <c:v>96.963291760823296</c:v>
                </c:pt>
                <c:pt idx="555" formatCode="0.0">
                  <c:v>99.230551154498144</c:v>
                </c:pt>
                <c:pt idx="556" formatCode="0.0">
                  <c:v>100</c:v>
                </c:pt>
                <c:pt idx="557" formatCode="0.0">
                  <c:v>99.444594211158204</c:v>
                </c:pt>
                <c:pt idx="558" formatCode="0.0">
                  <c:v>99.441484186518366</c:v>
                </c:pt>
                <c:pt idx="559" formatCode="0.0">
                  <c:v>100.1173740054607</c:v>
                </c:pt>
                <c:pt idx="560" formatCode="0.0">
                  <c:v>101.28574424090738</c:v>
                </c:pt>
                <c:pt idx="561" formatCode="0.0">
                  <c:v>85.579850244074393</c:v>
                </c:pt>
                <c:pt idx="562" formatCode="0.0">
                  <c:v>66.055841535090622</c:v>
                </c:pt>
                <c:pt idx="563" formatCode="0.0">
                  <c:v>118.8337171116215</c:v>
                </c:pt>
                <c:pt idx="564" formatCode="0.0">
                  <c:v>94.583923460006332</c:v>
                </c:pt>
                <c:pt idx="565" formatCode="0.0">
                  <c:v>100.19169588750978</c:v>
                </c:pt>
                <c:pt idx="566" formatCode="0.0">
                  <c:v>95.705122495519049</c:v>
                </c:pt>
                <c:pt idx="567" formatCode="0.0">
                  <c:v>98.572763207738475</c:v>
                </c:pt>
                <c:pt idx="568" formatCode="0.0">
                  <c:v>98.283701803486139</c:v>
                </c:pt>
                <c:pt idx="569" formatCode="0.0">
                  <c:v>100</c:v>
                </c:pt>
                <c:pt idx="570" formatCode="0.0">
                  <c:v>100.00007737595664</c:v>
                </c:pt>
                <c:pt idx="571" formatCode="0.0">
                  <c:v>99.545606082564817</c:v>
                </c:pt>
                <c:pt idx="572" formatCode="0.0">
                  <c:v>99.417171008021057</c:v>
                </c:pt>
                <c:pt idx="573" formatCode="0.0">
                  <c:v>99.038542969557781</c:v>
                </c:pt>
                <c:pt idx="574" formatCode="0.0">
                  <c:v>100.33308924137364</c:v>
                </c:pt>
                <c:pt idx="575" formatCode="0.0">
                  <c:v>100.87611905766991</c:v>
                </c:pt>
                <c:pt idx="576" formatCode="0.0">
                  <c:v>99.525827056631698</c:v>
                </c:pt>
                <c:pt idx="577" formatCode="0.0">
                  <c:v>99.512963899856075</c:v>
                </c:pt>
                <c:pt idx="578" formatCode="0.0">
                  <c:v>100.7094322226525</c:v>
                </c:pt>
                <c:pt idx="579" formatCode="0.0">
                  <c:v>99.094122778586851</c:v>
                </c:pt>
                <c:pt idx="580" formatCode="0.0">
                  <c:v>100.79261059708479</c:v>
                </c:pt>
                <c:pt idx="581" formatCode="0.0">
                  <c:v>99.527682489906766</c:v>
                </c:pt>
                <c:pt idx="582" formatCode="0.0">
                  <c:v>99.622262869613024</c:v>
                </c:pt>
                <c:pt idx="583" formatCode="0.0">
                  <c:v>101.00918499989908</c:v>
                </c:pt>
                <c:pt idx="584" formatCode="0.0">
                  <c:v>100.00898211606798</c:v>
                </c:pt>
                <c:pt idx="585" formatCode="0.0">
                  <c:v>102.89958133669975</c:v>
                </c:pt>
                <c:pt idx="586" formatCode="0.0">
                  <c:v>91.086683882339202</c:v>
                </c:pt>
                <c:pt idx="587" formatCode="0.0">
                  <c:v>99.048945885399206</c:v>
                </c:pt>
                <c:pt idx="588" formatCode="0.0">
                  <c:v>94.100118563370785</c:v>
                </c:pt>
                <c:pt idx="589" formatCode="0.0">
                  <c:v>101.37636700771206</c:v>
                </c:pt>
                <c:pt idx="590" formatCode="0.0">
                  <c:v>96.677905413322932</c:v>
                </c:pt>
                <c:pt idx="591" formatCode="0.0">
                  <c:v>103.26650206218358</c:v>
                </c:pt>
                <c:pt idx="592" formatCode="0.0">
                  <c:v>100</c:v>
                </c:pt>
                <c:pt idx="593" formatCode="0.0">
                  <c:v>101.86903427621959</c:v>
                </c:pt>
                <c:pt idx="594" formatCode="0.0">
                  <c:v>74.076669504295751</c:v>
                </c:pt>
                <c:pt idx="595" formatCode="0.0">
                  <c:v>96.444336984406647</c:v>
                </c:pt>
                <c:pt idx="596" formatCode="0.0">
                  <c:v>100.95894981925917</c:v>
                </c:pt>
                <c:pt idx="597" formatCode="0.0">
                  <c:v>100.7744135617781</c:v>
                </c:pt>
                <c:pt idx="598" formatCode="0.0">
                  <c:v>99.224045929829913</c:v>
                </c:pt>
                <c:pt idx="599" formatCode="0.0">
                  <c:v>97.997830716320109</c:v>
                </c:pt>
                <c:pt idx="600" formatCode="0.0">
                  <c:v>100.06281478056913</c:v>
                </c:pt>
                <c:pt idx="601" formatCode="0.0">
                  <c:v>98.782092538232817</c:v>
                </c:pt>
                <c:pt idx="602" formatCode="0.0">
                  <c:v>96.282087771406012</c:v>
                </c:pt>
                <c:pt idx="603" formatCode="0.0">
                  <c:v>101.54744678158579</c:v>
                </c:pt>
                <c:pt idx="604" formatCode="0.0">
                  <c:v>99.873167669170542</c:v>
                </c:pt>
                <c:pt idx="605" formatCode="0.0">
                  <c:v>100</c:v>
                </c:pt>
                <c:pt idx="606" formatCode="0.0">
                  <c:v>99.256203787269826</c:v>
                </c:pt>
                <c:pt idx="607" formatCode="0.0">
                  <c:v>100.8455303836402</c:v>
                </c:pt>
                <c:pt idx="608" formatCode="0.0">
                  <c:v>100.05969201632848</c:v>
                </c:pt>
                <c:pt idx="609" formatCode="0.0">
                  <c:v>98.961037881597804</c:v>
                </c:pt>
                <c:pt idx="610" formatCode="0.0">
                  <c:v>97.431855134531602</c:v>
                </c:pt>
                <c:pt idx="611" formatCode="0.0">
                  <c:v>97.779665114920277</c:v>
                </c:pt>
                <c:pt idx="612" formatCode="0.0">
                  <c:v>101.19596330492234</c:v>
                </c:pt>
                <c:pt idx="613" formatCode="0.0">
                  <c:v>100.20408323553315</c:v>
                </c:pt>
                <c:pt idx="614" formatCode="0.0">
                  <c:v>102.46470922801755</c:v>
                </c:pt>
                <c:pt idx="615" formatCode="0.0">
                  <c:v>97.649545170201478</c:v>
                </c:pt>
                <c:pt idx="616" formatCode="0.0">
                  <c:v>97.781600983076132</c:v>
                </c:pt>
                <c:pt idx="617" formatCode="0.0">
                  <c:v>100</c:v>
                </c:pt>
                <c:pt idx="618" formatCode="0.0">
                  <c:v>101.67427462246664</c:v>
                </c:pt>
                <c:pt idx="619" formatCode="0.0">
                  <c:v>99.475080402318866</c:v>
                </c:pt>
                <c:pt idx="620" formatCode="0.0">
                  <c:v>99.898980817467432</c:v>
                </c:pt>
                <c:pt idx="621" formatCode="0.0">
                  <c:v>93.408840557381396</c:v>
                </c:pt>
                <c:pt idx="622" formatCode="0.0">
                  <c:v>89.030279002807916</c:v>
                </c:pt>
                <c:pt idx="623" formatCode="0.0">
                  <c:v>88.215812247586911</c:v>
                </c:pt>
                <c:pt idx="624" formatCode="0.0">
                  <c:v>100.08748200713818</c:v>
                </c:pt>
                <c:pt idx="625" formatCode="0.0">
                  <c:v>94.553407179100148</c:v>
                </c:pt>
                <c:pt idx="626" formatCode="0.0">
                  <c:v>89.966413433934449</c:v>
                </c:pt>
                <c:pt idx="627" formatCode="0.0">
                  <c:v>106.34741371334781</c:v>
                </c:pt>
                <c:pt idx="628" formatCode="0.0">
                  <c:v>101.42625533097215</c:v>
                </c:pt>
                <c:pt idx="629" formatCode="0.0">
                  <c:v>101.40084863410254</c:v>
                </c:pt>
                <c:pt idx="630" formatCode="0.0">
                  <c:v>82.016571729151593</c:v>
                </c:pt>
                <c:pt idx="631" formatCode="0.0">
                  <c:v>99.11702313178651</c:v>
                </c:pt>
                <c:pt idx="632" formatCode="0.0">
                  <c:v>100.12500293409664</c:v>
                </c:pt>
                <c:pt idx="633" formatCode="0.0">
                  <c:v>99.706356461632737</c:v>
                </c:pt>
                <c:pt idx="634" formatCode="0.0">
                  <c:v>107.27875461090908</c:v>
                </c:pt>
                <c:pt idx="635" formatCode="0.0">
                  <c:v>100.53558746625353</c:v>
                </c:pt>
                <c:pt idx="636" formatCode="0.0">
                  <c:v>100.08921338771782</c:v>
                </c:pt>
                <c:pt idx="637" formatCode="0.0">
                  <c:v>101.08488769132121</c:v>
                </c:pt>
                <c:pt idx="638" formatCode="0.0">
                  <c:v>97.202570136144303</c:v>
                </c:pt>
                <c:pt idx="639" formatCode="0.0">
                  <c:v>99.920741866695479</c:v>
                </c:pt>
                <c:pt idx="640" formatCode="0.0">
                  <c:v>100.08132008520718</c:v>
                </c:pt>
                <c:pt idx="641" formatCode="0.0">
                  <c:v>95.403683028789033</c:v>
                </c:pt>
                <c:pt idx="642" formatCode="0.0">
                  <c:v>99.635805093812053</c:v>
                </c:pt>
                <c:pt idx="643" formatCode="0.0">
                  <c:v>100.17864703454855</c:v>
                </c:pt>
                <c:pt idx="644" formatCode="0.0">
                  <c:v>98.69936132986345</c:v>
                </c:pt>
                <c:pt idx="645" formatCode="0.0">
                  <c:v>96.737269593655711</c:v>
                </c:pt>
                <c:pt idx="646" formatCode="0.0">
                  <c:v>107.20633143309828</c:v>
                </c:pt>
                <c:pt idx="647" formatCode="0.0">
                  <c:v>95.40230524138272</c:v>
                </c:pt>
                <c:pt idx="648" formatCode="0.0">
                  <c:v>100.10660993924463</c:v>
                </c:pt>
                <c:pt idx="649" formatCode="0.0">
                  <c:v>100.53976255643093</c:v>
                </c:pt>
                <c:pt idx="650" formatCode="0.0">
                  <c:v>98.28238187906058</c:v>
                </c:pt>
                <c:pt idx="651" formatCode="0.0">
                  <c:v>100.1732008204421</c:v>
                </c:pt>
                <c:pt idx="652" formatCode="0.0">
                  <c:v>99.523734394587265</c:v>
                </c:pt>
                <c:pt idx="653" formatCode="0.0">
                  <c:v>99.881734886145523</c:v>
                </c:pt>
                <c:pt idx="654" formatCode="0.0">
                  <c:v>98.373548097835908</c:v>
                </c:pt>
                <c:pt idx="655" formatCode="0.0">
                  <c:v>99.692604856710062</c:v>
                </c:pt>
                <c:pt idx="656" formatCode="0.0">
                  <c:v>99.878992964236062</c:v>
                </c:pt>
                <c:pt idx="657" formatCode="0.0">
                  <c:v>100.07573139870239</c:v>
                </c:pt>
                <c:pt idx="658" formatCode="0.0">
                  <c:v>98.985182217072861</c:v>
                </c:pt>
                <c:pt idx="659" formatCode="0.0">
                  <c:v>101.20089204930071</c:v>
                </c:pt>
                <c:pt idx="660" formatCode="0.0">
                  <c:v>99.866071807636047</c:v>
                </c:pt>
                <c:pt idx="661" formatCode="0.0">
                  <c:v>99.295043917037546</c:v>
                </c:pt>
                <c:pt idx="662" formatCode="0.0">
                  <c:v>99.837737044051877</c:v>
                </c:pt>
                <c:pt idx="663" formatCode="0.0">
                  <c:v>99.61571764434143</c:v>
                </c:pt>
                <c:pt idx="664" formatCode="0.0">
                  <c:v>99.10729954155596</c:v>
                </c:pt>
                <c:pt idx="665" formatCode="0.0">
                  <c:v>99.519528052874733</c:v>
                </c:pt>
                <c:pt idx="666" formatCode="0.0">
                  <c:v>100.39907024255562</c:v>
                </c:pt>
                <c:pt idx="667" formatCode="0.0">
                  <c:v>100.08933713487792</c:v>
                </c:pt>
                <c:pt idx="668" formatCode="0.0">
                  <c:v>99.824581498736748</c:v>
                </c:pt>
                <c:pt idx="669" formatCode="0.0">
                  <c:v>99.647369394553877</c:v>
                </c:pt>
                <c:pt idx="670" formatCode="0.0">
                  <c:v>101.53897166747203</c:v>
                </c:pt>
                <c:pt idx="671" formatCode="0.0">
                  <c:v>97.95084912037845</c:v>
                </c:pt>
                <c:pt idx="672" formatCode="0.0">
                  <c:v>98.587160348351745</c:v>
                </c:pt>
                <c:pt idx="673" formatCode="0.0">
                  <c:v>100.50909764190428</c:v>
                </c:pt>
                <c:pt idx="674" formatCode="0.0">
                  <c:v>100.21621122785683</c:v>
                </c:pt>
                <c:pt idx="675" formatCode="0.0">
                  <c:v>100.23146082258221</c:v>
                </c:pt>
                <c:pt idx="676" formatCode="0.0">
                  <c:v>101.19611387823539</c:v>
                </c:pt>
                <c:pt idx="677" formatCode="0.0">
                  <c:v>100.79787082536978</c:v>
                </c:pt>
                <c:pt idx="678" formatCode="0.0">
                  <c:v>100.03237474750732</c:v>
                </c:pt>
                <c:pt idx="679" formatCode="0.0">
                  <c:v>100.03694649110815</c:v>
                </c:pt>
                <c:pt idx="680" formatCode="0.0">
                  <c:v>100.36059493808797</c:v>
                </c:pt>
                <c:pt idx="681" formatCode="0.0">
                  <c:v>107.77388518790509</c:v>
                </c:pt>
                <c:pt idx="682" formatCode="0.0">
                  <c:v>115.71252196713604</c:v>
                </c:pt>
                <c:pt idx="683" formatCode="0.0">
                  <c:v>115.45752829195176</c:v>
                </c:pt>
                <c:pt idx="684" formatCode="0.0">
                  <c:v>113.2928132298568</c:v>
                </c:pt>
                <c:pt idx="685" formatCode="0.0">
                  <c:v>114.6830332846389</c:v>
                </c:pt>
                <c:pt idx="686" formatCode="0.0">
                  <c:v>116.22662666024016</c:v>
                </c:pt>
                <c:pt idx="687" formatCode="0.0">
                  <c:v>114.62777860864362</c:v>
                </c:pt>
                <c:pt idx="688" formatCode="0.0">
                  <c:v>115.34315725746454</c:v>
                </c:pt>
                <c:pt idx="689" formatCode="0.0">
                  <c:v>119.34924328455025</c:v>
                </c:pt>
                <c:pt idx="690" formatCode="0.0">
                  <c:v>123.08731148290623</c:v>
                </c:pt>
                <c:pt idx="691" formatCode="0.0">
                  <c:v>122.08546207368684</c:v>
                </c:pt>
                <c:pt idx="692" formatCode="0.0">
                  <c:v>122.05037829541179</c:v>
                </c:pt>
                <c:pt idx="693" formatCode="0.0">
                  <c:v>113.89421014528008</c:v>
                </c:pt>
                <c:pt idx="694" formatCode="0.0">
                  <c:v>98.650175892946606</c:v>
                </c:pt>
                <c:pt idx="695" formatCode="0.0">
                  <c:v>98.487291770950904</c:v>
                </c:pt>
                <c:pt idx="696" formatCode="0.0">
                  <c:v>119.96944683179642</c:v>
                </c:pt>
                <c:pt idx="697" formatCode="0.0">
                  <c:v>182.34993707577607</c:v>
                </c:pt>
                <c:pt idx="698" formatCode="0.0">
                  <c:v>-350.12301265121334</c:v>
                </c:pt>
                <c:pt idx="699" formatCode="0.0">
                  <c:v>-8.8311513103557431</c:v>
                </c:pt>
                <c:pt idx="700" formatCode="0.0">
                  <c:v>12.163283732659862</c:v>
                </c:pt>
                <c:pt idx="701" formatCode="0.0">
                  <c:v>16.206557607142678</c:v>
                </c:pt>
                <c:pt idx="702" formatCode="0.0">
                  <c:v>32.098725874354699</c:v>
                </c:pt>
                <c:pt idx="703" formatCode="0.0">
                  <c:v>23.531429726827998</c:v>
                </c:pt>
                <c:pt idx="704" formatCode="0.0">
                  <c:v>27.599313457613217</c:v>
                </c:pt>
                <c:pt idx="705" formatCode="0.0">
                  <c:v>29.64802800183147</c:v>
                </c:pt>
                <c:pt idx="706" formatCode="0.0">
                  <c:v>29.288475466424863</c:v>
                </c:pt>
                <c:pt idx="707" formatCode="0.0">
                  <c:v>25.990499960326943</c:v>
                </c:pt>
                <c:pt idx="708" formatCode="0.0">
                  <c:v>14.710148516117757</c:v>
                </c:pt>
                <c:pt idx="709" formatCode="0.0">
                  <c:v>7.1682977951920854</c:v>
                </c:pt>
                <c:pt idx="710" formatCode="0.0">
                  <c:v>-2.4699879203317283</c:v>
                </c:pt>
                <c:pt idx="711" formatCode="0.0">
                  <c:v>-30.877017033869841</c:v>
                </c:pt>
                <c:pt idx="712" formatCode="0.0">
                  <c:v>-69.304913801439753</c:v>
                </c:pt>
                <c:pt idx="713" formatCode="0.0">
                  <c:v>-144.33701741715404</c:v>
                </c:pt>
                <c:pt idx="714" formatCode="0.0">
                  <c:v>2149.7446245975366</c:v>
                </c:pt>
                <c:pt idx="715" formatCode="0.0">
                  <c:v>95.212881724337166</c:v>
                </c:pt>
                <c:pt idx="716" formatCode="0.0">
                  <c:v>78.324468815089759</c:v>
                </c:pt>
                <c:pt idx="717" formatCode="0.0">
                  <c:v>103.02607841636721</c:v>
                </c:pt>
                <c:pt idx="718" formatCode="0.0">
                  <c:v>113.68914284528952</c:v>
                </c:pt>
                <c:pt idx="719" formatCode="0.0">
                  <c:v>93.256669792718696</c:v>
                </c:pt>
                <c:pt idx="720" formatCode="0.0">
                  <c:v>89.388564372283568</c:v>
                </c:pt>
                <c:pt idx="721" formatCode="0.0">
                  <c:v>87.126685448943732</c:v>
                </c:pt>
                <c:pt idx="722" formatCode="0.0">
                  <c:v>61.867106721009691</c:v>
                </c:pt>
                <c:pt idx="723" formatCode="0.0">
                  <c:v>69.425868117987292</c:v>
                </c:pt>
                <c:pt idx="724" formatCode="0.0">
                  <c:v>62.600793926934237</c:v>
                </c:pt>
                <c:pt idx="725" formatCode="0.0">
                  <c:v>66.505135496410716</c:v>
                </c:pt>
                <c:pt idx="726" formatCode="0.0">
                  <c:v>28.480527494194174</c:v>
                </c:pt>
                <c:pt idx="727" formatCode="0.0">
                  <c:v>-0.96332060932378094</c:v>
                </c:pt>
                <c:pt idx="728" formatCode="0.0">
                  <c:v>35.397164888750218</c:v>
                </c:pt>
                <c:pt idx="729" formatCode="0.0">
                  <c:v>13.075605211498365</c:v>
                </c:pt>
                <c:pt idx="730" formatCode="0.0">
                  <c:v>-17.088279580907344</c:v>
                </c:pt>
                <c:pt idx="731" formatCode="0.0">
                  <c:v>0.17322980179590958</c:v>
                </c:pt>
                <c:pt idx="732" formatCode="0.0">
                  <c:v>-0.66329166132164508</c:v>
                </c:pt>
                <c:pt idx="733" formatCode="0.0">
                  <c:v>-7.6635108845671551</c:v>
                </c:pt>
                <c:pt idx="734" formatCode="0.0">
                  <c:v>-17.765958976263288</c:v>
                </c:pt>
                <c:pt idx="735" formatCode="0.0">
                  <c:v>-45.952003161607159</c:v>
                </c:pt>
                <c:pt idx="736" formatCode="0.0">
                  <c:v>-158.91028929431886</c:v>
                </c:pt>
                <c:pt idx="737" formatCode="0.0">
                  <c:v>-1983.4185520369515</c:v>
                </c:pt>
                <c:pt idx="738" formatCode="0.0">
                  <c:v>-74.620851367114469</c:v>
                </c:pt>
                <c:pt idx="739" formatCode="0.0">
                  <c:v>57.268682349921889</c:v>
                </c:pt>
                <c:pt idx="740" formatCode="0.0">
                  <c:v>106.84444430067248</c:v>
                </c:pt>
                <c:pt idx="741" formatCode="0.0">
                  <c:v>792.14514329084079</c:v>
                </c:pt>
                <c:pt idx="742" formatCode="0.0">
                  <c:v>346.2154354219619</c:v>
                </c:pt>
                <c:pt idx="743" formatCode="0.0">
                  <c:v>5898.7052933755731</c:v>
                </c:pt>
                <c:pt idx="744" formatCode="0.0">
                  <c:v>-1242.2651940165333</c:v>
                </c:pt>
                <c:pt idx="745" formatCode="0.0">
                  <c:v>-77251.093757578696</c:v>
                </c:pt>
                <c:pt idx="746" formatCode="0.0">
                  <c:v>-433.02064544804648</c:v>
                </c:pt>
                <c:pt idx="747" formatCode="0.0">
                  <c:v>99.727079625273745</c:v>
                </c:pt>
                <c:pt idx="748" formatCode="0.0">
                  <c:v>76.566145997865021</c:v>
                </c:pt>
                <c:pt idx="749" formatCode="0.0">
                  <c:v>91.108063736920613</c:v>
                </c:pt>
                <c:pt idx="750" formatCode="0.0">
                  <c:v>-25.678257744597971</c:v>
                </c:pt>
                <c:pt idx="751" formatCode="0.0">
                  <c:v>29.928897463336227</c:v>
                </c:pt>
                <c:pt idx="752" formatCode="0.0">
                  <c:v>83.094678612968096</c:v>
                </c:pt>
                <c:pt idx="753" formatCode="0.0">
                  <c:v>-287.70226792398836</c:v>
                </c:pt>
                <c:pt idx="754" formatCode="0.0">
                  <c:v>-194.65744357577753</c:v>
                </c:pt>
                <c:pt idx="755" formatCode="0.0">
                  <c:v>-127.77348058807084</c:v>
                </c:pt>
                <c:pt idx="756" formatCode="0.0">
                  <c:v>-60.364341721356645</c:v>
                </c:pt>
                <c:pt idx="757" formatCode="0.0">
                  <c:v>-64.120472451573988</c:v>
                </c:pt>
                <c:pt idx="758" formatCode="0.0">
                  <c:v>-41.183705883849207</c:v>
                </c:pt>
                <c:pt idx="759" formatCode="0.0">
                  <c:v>94.715767647712298</c:v>
                </c:pt>
                <c:pt idx="760" formatCode="0.0">
                  <c:v>97.904765753357964</c:v>
                </c:pt>
                <c:pt idx="761" formatCode="0.0">
                  <c:v>97.821948088436869</c:v>
                </c:pt>
                <c:pt idx="762" formatCode="0.0">
                  <c:v>98.062473634555317</c:v>
                </c:pt>
                <c:pt idx="763" formatCode="0.0">
                  <c:v>99.863126281191185</c:v>
                </c:pt>
                <c:pt idx="764" formatCode="0.0">
                  <c:v>99.846451199312099</c:v>
                </c:pt>
                <c:pt idx="765" formatCode="0.0">
                  <c:v>99.898408456584406</c:v>
                </c:pt>
                <c:pt idx="766" formatCode="0.0">
                  <c:v>71.483888439584845</c:v>
                </c:pt>
                <c:pt idx="767" formatCode="0.0">
                  <c:v>50.065505536197676</c:v>
                </c:pt>
                <c:pt idx="768" formatCode="0.0">
                  <c:v>53.298479047627865</c:v>
                </c:pt>
                <c:pt idx="769" formatCode="0.0">
                  <c:v>47.832090208331906</c:v>
                </c:pt>
                <c:pt idx="770" formatCode="0.0">
                  <c:v>100.00144443167005</c:v>
                </c:pt>
                <c:pt idx="771" formatCode="0.0">
                  <c:v>100.17614386860238</c:v>
                </c:pt>
                <c:pt idx="772" formatCode="0.0">
                  <c:v>100.974855510434</c:v>
                </c:pt>
                <c:pt idx="773" formatCode="0.0">
                  <c:v>102.22954445836481</c:v>
                </c:pt>
                <c:pt idx="774" formatCode="0.0">
                  <c:v>104.37337850635659</c:v>
                </c:pt>
                <c:pt idx="775" formatCode="0.0">
                  <c:v>30.952817585152921</c:v>
                </c:pt>
                <c:pt idx="776" formatCode="0.0">
                  <c:v>-10.043683922202254</c:v>
                </c:pt>
                <c:pt idx="777" formatCode="0.0">
                  <c:v>327.24443477587266</c:v>
                </c:pt>
                <c:pt idx="778" formatCode="0.0">
                  <c:v>318.5135822986864</c:v>
                </c:pt>
                <c:pt idx="779" formatCode="0.0">
                  <c:v>245.59736168516199</c:v>
                </c:pt>
                <c:pt idx="780" formatCode="0.0">
                  <c:v>238.37215114465448</c:v>
                </c:pt>
                <c:pt idx="781" formatCode="0.0">
                  <c:v>-138.70020642684025</c:v>
                </c:pt>
                <c:pt idx="782" formatCode="0.0">
                  <c:v>-257.67022949912911</c:v>
                </c:pt>
                <c:pt idx="783" formatCode="0.0">
                  <c:v>-658.59727378754292</c:v>
                </c:pt>
                <c:pt idx="784" formatCode="0.0">
                  <c:v>-986.38996305923001</c:v>
                </c:pt>
                <c:pt idx="785" formatCode="0.0">
                  <c:v>-1181.0284408176572</c:v>
                </c:pt>
                <c:pt idx="786" formatCode="0.0">
                  <c:v>-227.73792557633487</c:v>
                </c:pt>
                <c:pt idx="787" formatCode="0.0">
                  <c:v>-191.58778321943035</c:v>
                </c:pt>
                <c:pt idx="788" formatCode="0.0">
                  <c:v>-112.18695036557698</c:v>
                </c:pt>
                <c:pt idx="789" formatCode="0.0">
                  <c:v>14.158997598705875</c:v>
                </c:pt>
                <c:pt idx="790" formatCode="0.0">
                  <c:v>58.874888826468229</c:v>
                </c:pt>
                <c:pt idx="791" formatCode="0.0">
                  <c:v>34.097972101684782</c:v>
                </c:pt>
                <c:pt idx="792" formatCode="0.0">
                  <c:v>9.8328445919891898</c:v>
                </c:pt>
                <c:pt idx="793" formatCode="0.0">
                  <c:v>17544.854505368581</c:v>
                </c:pt>
                <c:pt idx="794" formatCode="0.0">
                  <c:v>-733.18327311832354</c:v>
                </c:pt>
                <c:pt idx="795" formatCode="0.0">
                  <c:v>-257.24164905657398</c:v>
                </c:pt>
                <c:pt idx="796" formatCode="0.0">
                  <c:v>-76.629262843468013</c:v>
                </c:pt>
                <c:pt idx="797" formatCode="0.0">
                  <c:v>-53.32862138588623</c:v>
                </c:pt>
                <c:pt idx="798" formatCode="0.0">
                  <c:v>-86.526294654109634</c:v>
                </c:pt>
                <c:pt idx="799" formatCode="0.0">
                  <c:v>-29.936668540361033</c:v>
                </c:pt>
                <c:pt idx="800" formatCode="0.0">
                  <c:v>-45.565223332067426</c:v>
                </c:pt>
                <c:pt idx="801" formatCode="0.0">
                  <c:v>-223.46530496860572</c:v>
                </c:pt>
                <c:pt idx="802" formatCode="0.0">
                  <c:v>-561.96526824376269</c:v>
                </c:pt>
                <c:pt idx="803" formatCode="0.0">
                  <c:v>238.07875008589747</c:v>
                </c:pt>
                <c:pt idx="804" formatCode="0.0">
                  <c:v>109.38879635684229</c:v>
                </c:pt>
                <c:pt idx="805" formatCode="0.0">
                  <c:v>21.389353849809822</c:v>
                </c:pt>
                <c:pt idx="806" formatCode="0.0">
                  <c:v>17.689923381917254</c:v>
                </c:pt>
                <c:pt idx="807" formatCode="0.0">
                  <c:v>115.0512920410284</c:v>
                </c:pt>
                <c:pt idx="808" formatCode="0.0">
                  <c:v>110.23686863292157</c:v>
                </c:pt>
                <c:pt idx="809" formatCode="0.0">
                  <c:v>39.863648895724353</c:v>
                </c:pt>
                <c:pt idx="810" formatCode="0.0">
                  <c:v>40.894525286838885</c:v>
                </c:pt>
                <c:pt idx="811" formatCode="0.0">
                  <c:v>2.7202586977237635</c:v>
                </c:pt>
                <c:pt idx="812" formatCode="0.0">
                  <c:v>-70.257553068704567</c:v>
                </c:pt>
                <c:pt idx="813" formatCode="0.0">
                  <c:v>-298.04788757770677</c:v>
                </c:pt>
                <c:pt idx="814" formatCode="0.0">
                  <c:v>-503.03185129174091</c:v>
                </c:pt>
                <c:pt idx="815" formatCode="0.0">
                  <c:v>-63533.101493322421</c:v>
                </c:pt>
                <c:pt idx="816" formatCode="0.0">
                  <c:v>-1858.6741201547952</c:v>
                </c:pt>
                <c:pt idx="817" formatCode="0.0">
                  <c:v>-355.85588609982671</c:v>
                </c:pt>
                <c:pt idx="818" formatCode="0.0">
                  <c:v>-657.9233455064516</c:v>
                </c:pt>
                <c:pt idx="819" formatCode="0.0">
                  <c:v>-2643.9070831713234</c:v>
                </c:pt>
                <c:pt idx="820" formatCode="0.0">
                  <c:v>-237.99979780754077</c:v>
                </c:pt>
                <c:pt idx="821" formatCode="0.0">
                  <c:v>-201.2356937379945</c:v>
                </c:pt>
                <c:pt idx="822" formatCode="0.0">
                  <c:v>-185.87595888979413</c:v>
                </c:pt>
                <c:pt idx="823" formatCode="0.0">
                  <c:v>-165.25876850937308</c:v>
                </c:pt>
                <c:pt idx="824" formatCode="0.0">
                  <c:v>-136.00733662893342</c:v>
                </c:pt>
                <c:pt idx="825" formatCode="0.0">
                  <c:v>-187.23554459976356</c:v>
                </c:pt>
                <c:pt idx="826" formatCode="0.0">
                  <c:v>-368.56506904303416</c:v>
                </c:pt>
                <c:pt idx="827" formatCode="0.0">
                  <c:v>-673.39622263937122</c:v>
                </c:pt>
                <c:pt idx="828" formatCode="0.0">
                  <c:v>-225.48750721301883</c:v>
                </c:pt>
                <c:pt idx="829" formatCode="0.0">
                  <c:v>-140.861009701998</c:v>
                </c:pt>
                <c:pt idx="830" formatCode="0.0">
                  <c:v>-307.0770799316237</c:v>
                </c:pt>
                <c:pt idx="831" formatCode="0.0">
                  <c:v>-632.26156015265428</c:v>
                </c:pt>
                <c:pt idx="832" formatCode="0.0">
                  <c:v>1686.4609070613992</c:v>
                </c:pt>
                <c:pt idx="833" formatCode="0.0">
                  <c:v>156.53095799573583</c:v>
                </c:pt>
                <c:pt idx="834" formatCode="0.0">
                  <c:v>118.85397092498096</c:v>
                </c:pt>
                <c:pt idx="835" formatCode="0.0">
                  <c:v>48.22148097550177</c:v>
                </c:pt>
                <c:pt idx="836" formatCode="0.0">
                  <c:v>11.096273210628048</c:v>
                </c:pt>
                <c:pt idx="837" formatCode="0.0">
                  <c:v>-74.276261373035567</c:v>
                </c:pt>
                <c:pt idx="838" formatCode="0.0">
                  <c:v>-78.590176227971497</c:v>
                </c:pt>
                <c:pt idx="839" formatCode="0.0">
                  <c:v>-78.505629477993864</c:v>
                </c:pt>
                <c:pt idx="840" formatCode="0.0">
                  <c:v>-50.584795321637429</c:v>
                </c:pt>
                <c:pt idx="841" formatCode="0.0">
                  <c:v>-22.134922785153076</c:v>
                </c:pt>
                <c:pt idx="842" formatCode="0.0">
                  <c:v>-51.739788199697429</c:v>
                </c:pt>
                <c:pt idx="843" formatCode="0.0">
                  <c:v>-74.721017462001555</c:v>
                </c:pt>
                <c:pt idx="844" formatCode="0.0">
                  <c:v>-77.851740627363327</c:v>
                </c:pt>
                <c:pt idx="845" formatCode="0.0">
                  <c:v>-120.34409993336332</c:v>
                </c:pt>
                <c:pt idx="846" formatCode="0.0">
                  <c:v>-267.13687195940128</c:v>
                </c:pt>
                <c:pt idx="847" formatCode="0.0">
                  <c:v>-170.84039665183181</c:v>
                </c:pt>
                <c:pt idx="848" formatCode="0.0">
                  <c:v>-145.56787955138822</c:v>
                </c:pt>
                <c:pt idx="849" formatCode="0.0">
                  <c:v>-251.21033223312014</c:v>
                </c:pt>
                <c:pt idx="850" formatCode="0.0">
                  <c:v>-33.555531202457971</c:v>
                </c:pt>
                <c:pt idx="851" formatCode="0.0">
                  <c:v>-22.650665284119754</c:v>
                </c:pt>
                <c:pt idx="852" formatCode="0.0">
                  <c:v>-5.8136081315374089</c:v>
                </c:pt>
                <c:pt idx="853" formatCode="0.0">
                  <c:v>38.302706712955448</c:v>
                </c:pt>
                <c:pt idx="854" formatCode="0.0">
                  <c:v>49.963840389318847</c:v>
                </c:pt>
                <c:pt idx="855" formatCode="0.0">
                  <c:v>58.094423276394757</c:v>
                </c:pt>
                <c:pt idx="856" formatCode="0.0">
                  <c:v>51.653977179540831</c:v>
                </c:pt>
                <c:pt idx="857" formatCode="0.0">
                  <c:v>48.639626964639966</c:v>
                </c:pt>
                <c:pt idx="858" formatCode="0.0">
                  <c:v>51.44401693382067</c:v>
                </c:pt>
                <c:pt idx="859" formatCode="0.0">
                  <c:v>56.024415376420755</c:v>
                </c:pt>
                <c:pt idx="860" formatCode="0.0">
                  <c:v>45.603612350688365</c:v>
                </c:pt>
                <c:pt idx="861" formatCode="0.0">
                  <c:v>138.10122698143806</c:v>
                </c:pt>
                <c:pt idx="862" formatCode="0.0">
                  <c:v>142.89205750014469</c:v>
                </c:pt>
                <c:pt idx="863" formatCode="0.0">
                  <c:v>456.95098205082064</c:v>
                </c:pt>
                <c:pt idx="864" formatCode="0.0">
                  <c:v>3.2184853957512023</c:v>
                </c:pt>
                <c:pt idx="865" formatCode="0.0">
                  <c:v>2.0097578911520264</c:v>
                </c:pt>
                <c:pt idx="866" formatCode="0.0">
                  <c:v>26.652815174161116</c:v>
                </c:pt>
                <c:pt idx="867" formatCode="0.0">
                  <c:v>23.668485342428703</c:v>
                </c:pt>
                <c:pt idx="868" formatCode="0.0">
                  <c:v>26.024137747920285</c:v>
                </c:pt>
                <c:pt idx="869" formatCode="0.0">
                  <c:v>27.497175472486465</c:v>
                </c:pt>
                <c:pt idx="870" formatCode="0.0">
                  <c:v>28.469919487575783</c:v>
                </c:pt>
                <c:pt idx="871" formatCode="0.0">
                  <c:v>29.653499466289141</c:v>
                </c:pt>
                <c:pt idx="872" formatCode="0.0">
                  <c:v>31.449355629995424</c:v>
                </c:pt>
                <c:pt idx="873" formatCode="0.0">
                  <c:v>30.331513154119065</c:v>
                </c:pt>
                <c:pt idx="874" formatCode="0.0">
                  <c:v>46.080601266419052</c:v>
                </c:pt>
                <c:pt idx="875" formatCode="0.0">
                  <c:v>53.314601458025436</c:v>
                </c:pt>
                <c:pt idx="876" formatCode="0.0">
                  <c:v>364.54839689496265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37664"/>
        <c:axId val="213139456"/>
      </c:lineChart>
      <c:catAx>
        <c:axId val="21313766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213139456"/>
        <c:crossesAt val="-10000"/>
        <c:auto val="1"/>
        <c:lblAlgn val="ctr"/>
        <c:lblOffset val="100"/>
        <c:tickLblSkip val="120"/>
        <c:tickMarkSkip val="120"/>
        <c:noMultiLvlLbl val="0"/>
      </c:catAx>
      <c:valAx>
        <c:axId val="213139456"/>
        <c:scaling>
          <c:orientation val="minMax"/>
          <c:max val="300"/>
          <c:min val="-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21313766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Figure</a:t>
            </a:r>
            <a:r>
              <a:rPr lang="en-US" sz="2400" baseline="0"/>
              <a:t> 5. </a:t>
            </a:r>
            <a:r>
              <a:rPr lang="en-US" sz="2400"/>
              <a:t>Year-</a:t>
            </a:r>
            <a:r>
              <a:rPr lang="en-US" sz="2400" baseline="0"/>
              <a:t>over-Year </a:t>
            </a:r>
            <a:r>
              <a:rPr lang="en-US" sz="2400"/>
              <a:t>Reserve</a:t>
            </a:r>
            <a:r>
              <a:rPr lang="en-US" sz="2400" baseline="0"/>
              <a:t> </a:t>
            </a:r>
            <a:r>
              <a:rPr lang="en-US" sz="2400"/>
              <a:t>Pass-Through, "Filtered" </a:t>
            </a:r>
            <a:r>
              <a:rPr lang="en-US" sz="2000"/>
              <a:t>(%; 100% =</a:t>
            </a:r>
            <a:r>
              <a:rPr lang="en-US" sz="2000" baseline="0"/>
              <a:t> currency board orthodoxy)</a:t>
            </a:r>
            <a:endParaRPr lang="en-US" sz="2000"/>
          </a:p>
        </c:rich>
      </c:tx>
      <c:layout>
        <c:manualLayout>
          <c:xMode val="edge"/>
          <c:yMode val="edge"/>
          <c:x val="0.1408021689596492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503937007874012E-2"/>
          <c:y val="0.12732890990744161"/>
          <c:w val="0.85749877419168763"/>
          <c:h val="0.71824540086800803"/>
        </c:manualLayout>
      </c:layout>
      <c:lineChart>
        <c:grouping val="standard"/>
        <c:varyColors val="0"/>
        <c:ser>
          <c:idx val="1"/>
          <c:order val="0"/>
          <c:tx>
            <c:v>Pass-through filtered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'Raw data--monthly'!$C$6:$AGU$6</c:f>
              <c:strCache>
                <c:ptCount val="877"/>
                <c:pt idx="0">
                  <c:v>1862M03</c:v>
                </c:pt>
                <c:pt idx="1">
                  <c:v>1862M04</c:v>
                </c:pt>
                <c:pt idx="2">
                  <c:v>1862M05</c:v>
                </c:pt>
                <c:pt idx="3">
                  <c:v>1862M06</c:v>
                </c:pt>
                <c:pt idx="4">
                  <c:v>1862M07</c:v>
                </c:pt>
                <c:pt idx="5">
                  <c:v>1862M08</c:v>
                </c:pt>
                <c:pt idx="6">
                  <c:v>1862M09</c:v>
                </c:pt>
                <c:pt idx="7">
                  <c:v>1862M10</c:v>
                </c:pt>
                <c:pt idx="8">
                  <c:v>1862M11</c:v>
                </c:pt>
                <c:pt idx="9">
                  <c:v>1862M12</c:v>
                </c:pt>
                <c:pt idx="10">
                  <c:v>1863M01</c:v>
                </c:pt>
                <c:pt idx="11">
                  <c:v>1863M02</c:v>
                </c:pt>
                <c:pt idx="12">
                  <c:v>1863M03</c:v>
                </c:pt>
                <c:pt idx="13">
                  <c:v>1863M04</c:v>
                </c:pt>
                <c:pt idx="14">
                  <c:v>1863M05</c:v>
                </c:pt>
                <c:pt idx="15">
                  <c:v>1863M06</c:v>
                </c:pt>
                <c:pt idx="16">
                  <c:v>1863M07</c:v>
                </c:pt>
                <c:pt idx="17">
                  <c:v>1863M08</c:v>
                </c:pt>
                <c:pt idx="18">
                  <c:v>1863M09</c:v>
                </c:pt>
                <c:pt idx="19">
                  <c:v>1863M10</c:v>
                </c:pt>
                <c:pt idx="20">
                  <c:v>1863M11</c:v>
                </c:pt>
                <c:pt idx="21">
                  <c:v>1863M12</c:v>
                </c:pt>
                <c:pt idx="22">
                  <c:v>1864M01</c:v>
                </c:pt>
                <c:pt idx="23">
                  <c:v>1864M02</c:v>
                </c:pt>
                <c:pt idx="24">
                  <c:v>1864M03</c:v>
                </c:pt>
                <c:pt idx="25">
                  <c:v>1864M04</c:v>
                </c:pt>
                <c:pt idx="26">
                  <c:v>1864M05</c:v>
                </c:pt>
                <c:pt idx="27">
                  <c:v>1864M06</c:v>
                </c:pt>
                <c:pt idx="28">
                  <c:v>1864M07</c:v>
                </c:pt>
                <c:pt idx="29">
                  <c:v>1864M08</c:v>
                </c:pt>
                <c:pt idx="30">
                  <c:v>1864M09</c:v>
                </c:pt>
                <c:pt idx="31">
                  <c:v>1864M10</c:v>
                </c:pt>
                <c:pt idx="32">
                  <c:v>1864M11</c:v>
                </c:pt>
                <c:pt idx="33">
                  <c:v>1864M12</c:v>
                </c:pt>
                <c:pt idx="34">
                  <c:v>1865M01</c:v>
                </c:pt>
                <c:pt idx="35">
                  <c:v>1865M02</c:v>
                </c:pt>
                <c:pt idx="36">
                  <c:v>1865M03</c:v>
                </c:pt>
                <c:pt idx="37">
                  <c:v>1865M04</c:v>
                </c:pt>
                <c:pt idx="38">
                  <c:v>1865M05</c:v>
                </c:pt>
                <c:pt idx="39">
                  <c:v>1865M06</c:v>
                </c:pt>
                <c:pt idx="40">
                  <c:v>1865M07</c:v>
                </c:pt>
                <c:pt idx="41">
                  <c:v>1865M08</c:v>
                </c:pt>
                <c:pt idx="42">
                  <c:v>1865M09</c:v>
                </c:pt>
                <c:pt idx="43">
                  <c:v>1865M10</c:v>
                </c:pt>
                <c:pt idx="44">
                  <c:v>1865M11</c:v>
                </c:pt>
                <c:pt idx="45">
                  <c:v>1865M12</c:v>
                </c:pt>
                <c:pt idx="46">
                  <c:v>1866M01</c:v>
                </c:pt>
                <c:pt idx="47">
                  <c:v>1866M02</c:v>
                </c:pt>
                <c:pt idx="48">
                  <c:v>1866M03</c:v>
                </c:pt>
                <c:pt idx="49">
                  <c:v>1866M04</c:v>
                </c:pt>
                <c:pt idx="50">
                  <c:v>1866M05</c:v>
                </c:pt>
                <c:pt idx="51">
                  <c:v>1866M06</c:v>
                </c:pt>
                <c:pt idx="52">
                  <c:v>1866M07</c:v>
                </c:pt>
                <c:pt idx="53">
                  <c:v>1866M08</c:v>
                </c:pt>
                <c:pt idx="54">
                  <c:v>1866M09</c:v>
                </c:pt>
                <c:pt idx="55">
                  <c:v>1866M10</c:v>
                </c:pt>
                <c:pt idx="56">
                  <c:v>1866M11</c:v>
                </c:pt>
                <c:pt idx="57">
                  <c:v>1866M12</c:v>
                </c:pt>
                <c:pt idx="58">
                  <c:v>1867M01</c:v>
                </c:pt>
                <c:pt idx="59">
                  <c:v>1867M02</c:v>
                </c:pt>
                <c:pt idx="60">
                  <c:v>1867M03</c:v>
                </c:pt>
                <c:pt idx="61">
                  <c:v>1867M04</c:v>
                </c:pt>
                <c:pt idx="62">
                  <c:v>1867M05</c:v>
                </c:pt>
                <c:pt idx="63">
                  <c:v>1867M06</c:v>
                </c:pt>
                <c:pt idx="64">
                  <c:v>1867M07</c:v>
                </c:pt>
                <c:pt idx="65">
                  <c:v>1867M08</c:v>
                </c:pt>
                <c:pt idx="66">
                  <c:v>1867M09</c:v>
                </c:pt>
                <c:pt idx="67">
                  <c:v>1867M10</c:v>
                </c:pt>
                <c:pt idx="68">
                  <c:v>1867M11</c:v>
                </c:pt>
                <c:pt idx="69">
                  <c:v>1867M12</c:v>
                </c:pt>
                <c:pt idx="70">
                  <c:v>1868M01</c:v>
                </c:pt>
                <c:pt idx="71">
                  <c:v>1868M02</c:v>
                </c:pt>
                <c:pt idx="72">
                  <c:v>1868M03</c:v>
                </c:pt>
                <c:pt idx="73">
                  <c:v>1868M04</c:v>
                </c:pt>
                <c:pt idx="74">
                  <c:v>1868M05</c:v>
                </c:pt>
                <c:pt idx="75">
                  <c:v>1868M06</c:v>
                </c:pt>
                <c:pt idx="76">
                  <c:v>1868M07</c:v>
                </c:pt>
                <c:pt idx="77">
                  <c:v>1868M08</c:v>
                </c:pt>
                <c:pt idx="78">
                  <c:v>1868M09</c:v>
                </c:pt>
                <c:pt idx="79">
                  <c:v>1868M10</c:v>
                </c:pt>
                <c:pt idx="80">
                  <c:v>1868M11</c:v>
                </c:pt>
                <c:pt idx="81">
                  <c:v>1868M12</c:v>
                </c:pt>
                <c:pt idx="82">
                  <c:v>1869M01</c:v>
                </c:pt>
                <c:pt idx="83">
                  <c:v>1869M02</c:v>
                </c:pt>
                <c:pt idx="84">
                  <c:v>1869M03</c:v>
                </c:pt>
                <c:pt idx="85">
                  <c:v>1869M04</c:v>
                </c:pt>
                <c:pt idx="86">
                  <c:v>1869M05</c:v>
                </c:pt>
                <c:pt idx="87">
                  <c:v>1869M06</c:v>
                </c:pt>
                <c:pt idx="88">
                  <c:v>1869M07</c:v>
                </c:pt>
                <c:pt idx="89">
                  <c:v>1869M08</c:v>
                </c:pt>
                <c:pt idx="90">
                  <c:v>1869M09</c:v>
                </c:pt>
                <c:pt idx="91">
                  <c:v>1869M10</c:v>
                </c:pt>
                <c:pt idx="92">
                  <c:v>1869M11</c:v>
                </c:pt>
                <c:pt idx="93">
                  <c:v>1869M12</c:v>
                </c:pt>
                <c:pt idx="94">
                  <c:v>1870M01</c:v>
                </c:pt>
                <c:pt idx="95">
                  <c:v>1870M02</c:v>
                </c:pt>
                <c:pt idx="96">
                  <c:v>1870M03</c:v>
                </c:pt>
                <c:pt idx="97">
                  <c:v>1870M04</c:v>
                </c:pt>
                <c:pt idx="98">
                  <c:v>1870M05</c:v>
                </c:pt>
                <c:pt idx="99">
                  <c:v>1870M06</c:v>
                </c:pt>
                <c:pt idx="100">
                  <c:v>1870M07</c:v>
                </c:pt>
                <c:pt idx="101">
                  <c:v>1870M08</c:v>
                </c:pt>
                <c:pt idx="102">
                  <c:v>1870M09</c:v>
                </c:pt>
                <c:pt idx="103">
                  <c:v>1870M10</c:v>
                </c:pt>
                <c:pt idx="104">
                  <c:v>1870M11</c:v>
                </c:pt>
                <c:pt idx="105">
                  <c:v>1870M12</c:v>
                </c:pt>
                <c:pt idx="106">
                  <c:v>1871M01</c:v>
                </c:pt>
                <c:pt idx="107">
                  <c:v>1871M02</c:v>
                </c:pt>
                <c:pt idx="108">
                  <c:v>1871M03</c:v>
                </c:pt>
                <c:pt idx="109">
                  <c:v>1871M04</c:v>
                </c:pt>
                <c:pt idx="110">
                  <c:v>1871M05</c:v>
                </c:pt>
                <c:pt idx="111">
                  <c:v>1871M06</c:v>
                </c:pt>
                <c:pt idx="112">
                  <c:v>1871M07</c:v>
                </c:pt>
                <c:pt idx="113">
                  <c:v>1871M08</c:v>
                </c:pt>
                <c:pt idx="114">
                  <c:v>1871M09</c:v>
                </c:pt>
                <c:pt idx="115">
                  <c:v>1871M10</c:v>
                </c:pt>
                <c:pt idx="116">
                  <c:v>1871M11</c:v>
                </c:pt>
                <c:pt idx="117">
                  <c:v>1871M12</c:v>
                </c:pt>
                <c:pt idx="118">
                  <c:v>1872M01</c:v>
                </c:pt>
                <c:pt idx="119">
                  <c:v>1872M02</c:v>
                </c:pt>
                <c:pt idx="120">
                  <c:v>1872M03</c:v>
                </c:pt>
                <c:pt idx="121">
                  <c:v>1872M04</c:v>
                </c:pt>
                <c:pt idx="122">
                  <c:v>1872M05</c:v>
                </c:pt>
                <c:pt idx="123">
                  <c:v>1872M06</c:v>
                </c:pt>
                <c:pt idx="124">
                  <c:v>1872M07</c:v>
                </c:pt>
                <c:pt idx="125">
                  <c:v>1872M08</c:v>
                </c:pt>
                <c:pt idx="126">
                  <c:v>1872M09</c:v>
                </c:pt>
                <c:pt idx="127">
                  <c:v>1872M10</c:v>
                </c:pt>
                <c:pt idx="128">
                  <c:v>1872M11</c:v>
                </c:pt>
                <c:pt idx="129">
                  <c:v>1872M12</c:v>
                </c:pt>
                <c:pt idx="130">
                  <c:v>1873M01</c:v>
                </c:pt>
                <c:pt idx="131">
                  <c:v>1873M02</c:v>
                </c:pt>
                <c:pt idx="132">
                  <c:v>1873M03</c:v>
                </c:pt>
                <c:pt idx="133">
                  <c:v>1873M04</c:v>
                </c:pt>
                <c:pt idx="134">
                  <c:v>1873M05</c:v>
                </c:pt>
                <c:pt idx="135">
                  <c:v>1873M06</c:v>
                </c:pt>
                <c:pt idx="136">
                  <c:v>1873M07</c:v>
                </c:pt>
                <c:pt idx="137">
                  <c:v>1873M08</c:v>
                </c:pt>
                <c:pt idx="138">
                  <c:v>1873M09</c:v>
                </c:pt>
                <c:pt idx="139">
                  <c:v>1873M10</c:v>
                </c:pt>
                <c:pt idx="140">
                  <c:v>1873M11</c:v>
                </c:pt>
                <c:pt idx="141">
                  <c:v>1873M12</c:v>
                </c:pt>
                <c:pt idx="142">
                  <c:v>1874M01</c:v>
                </c:pt>
                <c:pt idx="143">
                  <c:v>1874M02</c:v>
                </c:pt>
                <c:pt idx="144">
                  <c:v>1874M03</c:v>
                </c:pt>
                <c:pt idx="145">
                  <c:v>1874M04</c:v>
                </c:pt>
                <c:pt idx="146">
                  <c:v>1874M05</c:v>
                </c:pt>
                <c:pt idx="147">
                  <c:v>1874M06</c:v>
                </c:pt>
                <c:pt idx="148">
                  <c:v>1874M07</c:v>
                </c:pt>
                <c:pt idx="149">
                  <c:v>1874M08</c:v>
                </c:pt>
                <c:pt idx="150">
                  <c:v>1874M09</c:v>
                </c:pt>
                <c:pt idx="151">
                  <c:v>1874M10</c:v>
                </c:pt>
                <c:pt idx="152">
                  <c:v>1874M11</c:v>
                </c:pt>
                <c:pt idx="153">
                  <c:v>1874M12</c:v>
                </c:pt>
                <c:pt idx="154">
                  <c:v>1875M01</c:v>
                </c:pt>
                <c:pt idx="155">
                  <c:v>1875M02</c:v>
                </c:pt>
                <c:pt idx="156">
                  <c:v>1875M03</c:v>
                </c:pt>
                <c:pt idx="157">
                  <c:v>1875M04</c:v>
                </c:pt>
                <c:pt idx="158">
                  <c:v>1875M05</c:v>
                </c:pt>
                <c:pt idx="159">
                  <c:v>1875M06</c:v>
                </c:pt>
                <c:pt idx="160">
                  <c:v>1875M07</c:v>
                </c:pt>
                <c:pt idx="161">
                  <c:v>1875M08</c:v>
                </c:pt>
                <c:pt idx="162">
                  <c:v>1875M09</c:v>
                </c:pt>
                <c:pt idx="163">
                  <c:v>1875M10</c:v>
                </c:pt>
                <c:pt idx="164">
                  <c:v>1875M11</c:v>
                </c:pt>
                <c:pt idx="165">
                  <c:v>1875M12</c:v>
                </c:pt>
                <c:pt idx="166">
                  <c:v>1876M01</c:v>
                </c:pt>
                <c:pt idx="167">
                  <c:v>1876M02</c:v>
                </c:pt>
                <c:pt idx="168">
                  <c:v>1876M03</c:v>
                </c:pt>
                <c:pt idx="169">
                  <c:v>1876M04</c:v>
                </c:pt>
                <c:pt idx="170">
                  <c:v>1876M05</c:v>
                </c:pt>
                <c:pt idx="171">
                  <c:v>1876M06</c:v>
                </c:pt>
                <c:pt idx="172">
                  <c:v>1876M07</c:v>
                </c:pt>
                <c:pt idx="173">
                  <c:v>1876M08</c:v>
                </c:pt>
                <c:pt idx="174">
                  <c:v>1876M09</c:v>
                </c:pt>
                <c:pt idx="175">
                  <c:v>1876M10</c:v>
                </c:pt>
                <c:pt idx="176">
                  <c:v>1876M11</c:v>
                </c:pt>
                <c:pt idx="177">
                  <c:v>1876M12</c:v>
                </c:pt>
                <c:pt idx="178">
                  <c:v>1877M01</c:v>
                </c:pt>
                <c:pt idx="179">
                  <c:v>1877M02</c:v>
                </c:pt>
                <c:pt idx="180">
                  <c:v>1877M03</c:v>
                </c:pt>
                <c:pt idx="181">
                  <c:v>1877M04</c:v>
                </c:pt>
                <c:pt idx="182">
                  <c:v>1877M05</c:v>
                </c:pt>
                <c:pt idx="183">
                  <c:v>1877M06</c:v>
                </c:pt>
                <c:pt idx="184">
                  <c:v>1877M07</c:v>
                </c:pt>
                <c:pt idx="185">
                  <c:v>1877M08</c:v>
                </c:pt>
                <c:pt idx="186">
                  <c:v>1877M09</c:v>
                </c:pt>
                <c:pt idx="187">
                  <c:v>1877M10</c:v>
                </c:pt>
                <c:pt idx="188">
                  <c:v>1877M11</c:v>
                </c:pt>
                <c:pt idx="189">
                  <c:v>1877M12</c:v>
                </c:pt>
                <c:pt idx="190">
                  <c:v>1878M01</c:v>
                </c:pt>
                <c:pt idx="191">
                  <c:v>1878M02</c:v>
                </c:pt>
                <c:pt idx="192">
                  <c:v>1878M03</c:v>
                </c:pt>
                <c:pt idx="193">
                  <c:v>1878M04</c:v>
                </c:pt>
                <c:pt idx="194">
                  <c:v>1878M05</c:v>
                </c:pt>
                <c:pt idx="195">
                  <c:v>1878M06</c:v>
                </c:pt>
                <c:pt idx="196">
                  <c:v>1878M07</c:v>
                </c:pt>
                <c:pt idx="197">
                  <c:v>1878M08</c:v>
                </c:pt>
                <c:pt idx="198">
                  <c:v>1878M09</c:v>
                </c:pt>
                <c:pt idx="199">
                  <c:v>1878M10</c:v>
                </c:pt>
                <c:pt idx="200">
                  <c:v>1878M11</c:v>
                </c:pt>
                <c:pt idx="201">
                  <c:v>1878M12</c:v>
                </c:pt>
                <c:pt idx="202">
                  <c:v>1879M01</c:v>
                </c:pt>
                <c:pt idx="203">
                  <c:v>1879M02</c:v>
                </c:pt>
                <c:pt idx="204">
                  <c:v>1879M03</c:v>
                </c:pt>
                <c:pt idx="205">
                  <c:v>1879M04</c:v>
                </c:pt>
                <c:pt idx="206">
                  <c:v>1879M05</c:v>
                </c:pt>
                <c:pt idx="207">
                  <c:v>1879M06</c:v>
                </c:pt>
                <c:pt idx="208">
                  <c:v>1879M07</c:v>
                </c:pt>
                <c:pt idx="209">
                  <c:v>1879M08</c:v>
                </c:pt>
                <c:pt idx="210">
                  <c:v>1879M09</c:v>
                </c:pt>
                <c:pt idx="211">
                  <c:v>1879M10</c:v>
                </c:pt>
                <c:pt idx="212">
                  <c:v>1879M11</c:v>
                </c:pt>
                <c:pt idx="213">
                  <c:v>1879M12</c:v>
                </c:pt>
                <c:pt idx="214">
                  <c:v>1880M01</c:v>
                </c:pt>
                <c:pt idx="215">
                  <c:v>1880M02</c:v>
                </c:pt>
                <c:pt idx="216">
                  <c:v>1880M03</c:v>
                </c:pt>
                <c:pt idx="217">
                  <c:v>1880M04</c:v>
                </c:pt>
                <c:pt idx="218">
                  <c:v>1880M05</c:v>
                </c:pt>
                <c:pt idx="219">
                  <c:v>1880M06</c:v>
                </c:pt>
                <c:pt idx="220">
                  <c:v>1880M07</c:v>
                </c:pt>
                <c:pt idx="221">
                  <c:v>1880M08</c:v>
                </c:pt>
                <c:pt idx="222">
                  <c:v>1880M09</c:v>
                </c:pt>
                <c:pt idx="223">
                  <c:v>1880M10</c:v>
                </c:pt>
                <c:pt idx="224">
                  <c:v>1880M11</c:v>
                </c:pt>
                <c:pt idx="225">
                  <c:v>1880M12</c:v>
                </c:pt>
                <c:pt idx="226">
                  <c:v>1881M01</c:v>
                </c:pt>
                <c:pt idx="227">
                  <c:v>1881M02</c:v>
                </c:pt>
                <c:pt idx="228">
                  <c:v>1881M03</c:v>
                </c:pt>
                <c:pt idx="229">
                  <c:v>1881M04</c:v>
                </c:pt>
                <c:pt idx="230">
                  <c:v>1881M05</c:v>
                </c:pt>
                <c:pt idx="231">
                  <c:v>1881M06</c:v>
                </c:pt>
                <c:pt idx="232">
                  <c:v>1881M07</c:v>
                </c:pt>
                <c:pt idx="233">
                  <c:v>1881M08</c:v>
                </c:pt>
                <c:pt idx="234">
                  <c:v>1881M09</c:v>
                </c:pt>
                <c:pt idx="235">
                  <c:v>1881M10</c:v>
                </c:pt>
                <c:pt idx="236">
                  <c:v>1881M11</c:v>
                </c:pt>
                <c:pt idx="237">
                  <c:v>1881M12</c:v>
                </c:pt>
                <c:pt idx="238">
                  <c:v>1882M01</c:v>
                </c:pt>
                <c:pt idx="239">
                  <c:v>1882M02</c:v>
                </c:pt>
                <c:pt idx="240">
                  <c:v>1882M03</c:v>
                </c:pt>
                <c:pt idx="241">
                  <c:v>1882M04</c:v>
                </c:pt>
                <c:pt idx="242">
                  <c:v>1882M05</c:v>
                </c:pt>
                <c:pt idx="243">
                  <c:v>1882M06</c:v>
                </c:pt>
                <c:pt idx="244">
                  <c:v>1882M07</c:v>
                </c:pt>
                <c:pt idx="245">
                  <c:v>1882M08</c:v>
                </c:pt>
                <c:pt idx="246">
                  <c:v>1882M09</c:v>
                </c:pt>
                <c:pt idx="247">
                  <c:v>1882M10</c:v>
                </c:pt>
                <c:pt idx="248">
                  <c:v>1882M11</c:v>
                </c:pt>
                <c:pt idx="249">
                  <c:v>1882M12</c:v>
                </c:pt>
                <c:pt idx="250">
                  <c:v>1883M01</c:v>
                </c:pt>
                <c:pt idx="251">
                  <c:v>1883M02</c:v>
                </c:pt>
                <c:pt idx="252">
                  <c:v>1883M03</c:v>
                </c:pt>
                <c:pt idx="253">
                  <c:v>1883M04</c:v>
                </c:pt>
                <c:pt idx="254">
                  <c:v>1883M05</c:v>
                </c:pt>
                <c:pt idx="255">
                  <c:v>1883M06</c:v>
                </c:pt>
                <c:pt idx="256">
                  <c:v>1883M07</c:v>
                </c:pt>
                <c:pt idx="257">
                  <c:v>1883M08</c:v>
                </c:pt>
                <c:pt idx="258">
                  <c:v>1883M09</c:v>
                </c:pt>
                <c:pt idx="259">
                  <c:v>1883M10</c:v>
                </c:pt>
                <c:pt idx="260">
                  <c:v>1883M11</c:v>
                </c:pt>
                <c:pt idx="261">
                  <c:v>1883M12</c:v>
                </c:pt>
                <c:pt idx="262">
                  <c:v>1884M01</c:v>
                </c:pt>
                <c:pt idx="263">
                  <c:v>1884M02</c:v>
                </c:pt>
                <c:pt idx="264">
                  <c:v>1884M03</c:v>
                </c:pt>
                <c:pt idx="265">
                  <c:v>1884M04</c:v>
                </c:pt>
                <c:pt idx="266">
                  <c:v>1884M05</c:v>
                </c:pt>
                <c:pt idx="267">
                  <c:v>1884M06</c:v>
                </c:pt>
                <c:pt idx="268">
                  <c:v>1884M07</c:v>
                </c:pt>
                <c:pt idx="269">
                  <c:v>1884M08</c:v>
                </c:pt>
                <c:pt idx="270">
                  <c:v>1884M09</c:v>
                </c:pt>
                <c:pt idx="271">
                  <c:v>1884M10</c:v>
                </c:pt>
                <c:pt idx="272">
                  <c:v>1884M11</c:v>
                </c:pt>
                <c:pt idx="273">
                  <c:v>1884M12</c:v>
                </c:pt>
                <c:pt idx="274">
                  <c:v>1885M01</c:v>
                </c:pt>
                <c:pt idx="275">
                  <c:v>1885M02</c:v>
                </c:pt>
                <c:pt idx="276">
                  <c:v>1885M03</c:v>
                </c:pt>
                <c:pt idx="277">
                  <c:v>1885M04</c:v>
                </c:pt>
                <c:pt idx="278">
                  <c:v>1885M05</c:v>
                </c:pt>
                <c:pt idx="279">
                  <c:v>1885M06</c:v>
                </c:pt>
                <c:pt idx="280">
                  <c:v>1885M07</c:v>
                </c:pt>
                <c:pt idx="281">
                  <c:v>1885M08</c:v>
                </c:pt>
                <c:pt idx="282">
                  <c:v>1885M09</c:v>
                </c:pt>
                <c:pt idx="283">
                  <c:v>1885M10</c:v>
                </c:pt>
                <c:pt idx="284">
                  <c:v>1885M11</c:v>
                </c:pt>
                <c:pt idx="285">
                  <c:v>1885M12</c:v>
                </c:pt>
                <c:pt idx="286">
                  <c:v>1886M01</c:v>
                </c:pt>
                <c:pt idx="287">
                  <c:v>1886M02</c:v>
                </c:pt>
                <c:pt idx="288">
                  <c:v>1886M03</c:v>
                </c:pt>
                <c:pt idx="289">
                  <c:v>1886M04</c:v>
                </c:pt>
                <c:pt idx="290">
                  <c:v>1886M05</c:v>
                </c:pt>
                <c:pt idx="291">
                  <c:v>1886M06</c:v>
                </c:pt>
                <c:pt idx="292">
                  <c:v>1886M07</c:v>
                </c:pt>
                <c:pt idx="293">
                  <c:v>1886M08</c:v>
                </c:pt>
                <c:pt idx="294">
                  <c:v>1886M09</c:v>
                </c:pt>
                <c:pt idx="295">
                  <c:v>1886M10</c:v>
                </c:pt>
                <c:pt idx="296">
                  <c:v>1886M11</c:v>
                </c:pt>
                <c:pt idx="297">
                  <c:v>1886M12</c:v>
                </c:pt>
                <c:pt idx="298">
                  <c:v>1887M01</c:v>
                </c:pt>
                <c:pt idx="299">
                  <c:v>1887M02</c:v>
                </c:pt>
                <c:pt idx="300">
                  <c:v>1887M03</c:v>
                </c:pt>
                <c:pt idx="301">
                  <c:v>1887M04</c:v>
                </c:pt>
                <c:pt idx="302">
                  <c:v>1887M05</c:v>
                </c:pt>
                <c:pt idx="303">
                  <c:v>1887M06</c:v>
                </c:pt>
                <c:pt idx="304">
                  <c:v>1887M07</c:v>
                </c:pt>
                <c:pt idx="305">
                  <c:v>1887M08</c:v>
                </c:pt>
                <c:pt idx="306">
                  <c:v>1887M09</c:v>
                </c:pt>
                <c:pt idx="307">
                  <c:v>1887M10</c:v>
                </c:pt>
                <c:pt idx="308">
                  <c:v>1887M11</c:v>
                </c:pt>
                <c:pt idx="309">
                  <c:v>1887M12</c:v>
                </c:pt>
                <c:pt idx="310">
                  <c:v>1888M01</c:v>
                </c:pt>
                <c:pt idx="311">
                  <c:v>1888M02</c:v>
                </c:pt>
                <c:pt idx="312">
                  <c:v>1888M03</c:v>
                </c:pt>
                <c:pt idx="313">
                  <c:v>1888M04</c:v>
                </c:pt>
                <c:pt idx="314">
                  <c:v>1888M05</c:v>
                </c:pt>
                <c:pt idx="315">
                  <c:v>1888M06</c:v>
                </c:pt>
                <c:pt idx="316">
                  <c:v>1888M07</c:v>
                </c:pt>
                <c:pt idx="317">
                  <c:v>1888M08</c:v>
                </c:pt>
                <c:pt idx="318">
                  <c:v>1888M09</c:v>
                </c:pt>
                <c:pt idx="319">
                  <c:v>1888M10</c:v>
                </c:pt>
                <c:pt idx="320">
                  <c:v>1888M11</c:v>
                </c:pt>
                <c:pt idx="321">
                  <c:v>1888M12</c:v>
                </c:pt>
                <c:pt idx="322">
                  <c:v>1889M01</c:v>
                </c:pt>
                <c:pt idx="323">
                  <c:v>1889M02</c:v>
                </c:pt>
                <c:pt idx="324">
                  <c:v>1889M03</c:v>
                </c:pt>
                <c:pt idx="325">
                  <c:v>1889M04</c:v>
                </c:pt>
                <c:pt idx="326">
                  <c:v>1889M05</c:v>
                </c:pt>
                <c:pt idx="327">
                  <c:v>1889M06</c:v>
                </c:pt>
                <c:pt idx="328">
                  <c:v>1889M07</c:v>
                </c:pt>
                <c:pt idx="329">
                  <c:v>1889M08</c:v>
                </c:pt>
                <c:pt idx="330">
                  <c:v>1889M09</c:v>
                </c:pt>
                <c:pt idx="331">
                  <c:v>1889M10</c:v>
                </c:pt>
                <c:pt idx="332">
                  <c:v>1889M11</c:v>
                </c:pt>
                <c:pt idx="333">
                  <c:v>1889M12</c:v>
                </c:pt>
                <c:pt idx="334">
                  <c:v>1890M01</c:v>
                </c:pt>
                <c:pt idx="335">
                  <c:v>1890M02</c:v>
                </c:pt>
                <c:pt idx="336">
                  <c:v>1890M03</c:v>
                </c:pt>
                <c:pt idx="337">
                  <c:v>1890M04</c:v>
                </c:pt>
                <c:pt idx="338">
                  <c:v>1890M05</c:v>
                </c:pt>
                <c:pt idx="339">
                  <c:v>1890M06</c:v>
                </c:pt>
                <c:pt idx="340">
                  <c:v>1890M07</c:v>
                </c:pt>
                <c:pt idx="341">
                  <c:v>1890M08</c:v>
                </c:pt>
                <c:pt idx="342">
                  <c:v>1890M09</c:v>
                </c:pt>
                <c:pt idx="343">
                  <c:v>1890M10</c:v>
                </c:pt>
                <c:pt idx="344">
                  <c:v>1890M11</c:v>
                </c:pt>
                <c:pt idx="345">
                  <c:v>1890M12</c:v>
                </c:pt>
                <c:pt idx="346">
                  <c:v>1891M01</c:v>
                </c:pt>
                <c:pt idx="347">
                  <c:v>1891M02</c:v>
                </c:pt>
                <c:pt idx="348">
                  <c:v>1891M03</c:v>
                </c:pt>
                <c:pt idx="349">
                  <c:v>1891M04</c:v>
                </c:pt>
                <c:pt idx="350">
                  <c:v>1891M05</c:v>
                </c:pt>
                <c:pt idx="351">
                  <c:v>1891M06</c:v>
                </c:pt>
                <c:pt idx="352">
                  <c:v>1891M07</c:v>
                </c:pt>
                <c:pt idx="353">
                  <c:v>1891M08</c:v>
                </c:pt>
                <c:pt idx="354">
                  <c:v>1891M09</c:v>
                </c:pt>
                <c:pt idx="355">
                  <c:v>1891M10</c:v>
                </c:pt>
                <c:pt idx="356">
                  <c:v>1891M11</c:v>
                </c:pt>
                <c:pt idx="357">
                  <c:v>1891M12</c:v>
                </c:pt>
                <c:pt idx="358">
                  <c:v>1892M01</c:v>
                </c:pt>
                <c:pt idx="359">
                  <c:v>1892M02</c:v>
                </c:pt>
                <c:pt idx="360">
                  <c:v>1892M03</c:v>
                </c:pt>
                <c:pt idx="361">
                  <c:v>1892M04</c:v>
                </c:pt>
                <c:pt idx="362">
                  <c:v>1892M05</c:v>
                </c:pt>
                <c:pt idx="363">
                  <c:v>1892M06</c:v>
                </c:pt>
                <c:pt idx="364">
                  <c:v>1892M07</c:v>
                </c:pt>
                <c:pt idx="365">
                  <c:v>1892M08</c:v>
                </c:pt>
                <c:pt idx="366">
                  <c:v>1892M09</c:v>
                </c:pt>
                <c:pt idx="367">
                  <c:v>1892M10</c:v>
                </c:pt>
                <c:pt idx="368">
                  <c:v>1892M11</c:v>
                </c:pt>
                <c:pt idx="369">
                  <c:v>1892M12</c:v>
                </c:pt>
                <c:pt idx="370">
                  <c:v>1893M01</c:v>
                </c:pt>
                <c:pt idx="371">
                  <c:v>1893M02</c:v>
                </c:pt>
                <c:pt idx="372">
                  <c:v>1893M03</c:v>
                </c:pt>
                <c:pt idx="373">
                  <c:v>1893M04</c:v>
                </c:pt>
                <c:pt idx="374">
                  <c:v>1893M05</c:v>
                </c:pt>
                <c:pt idx="375">
                  <c:v>1893M06</c:v>
                </c:pt>
                <c:pt idx="376">
                  <c:v>1893M07</c:v>
                </c:pt>
                <c:pt idx="377">
                  <c:v>1893M08</c:v>
                </c:pt>
                <c:pt idx="378">
                  <c:v>1893M09</c:v>
                </c:pt>
                <c:pt idx="379">
                  <c:v>1893M10</c:v>
                </c:pt>
                <c:pt idx="380">
                  <c:v>1893M11</c:v>
                </c:pt>
                <c:pt idx="381">
                  <c:v>1893M12</c:v>
                </c:pt>
                <c:pt idx="382">
                  <c:v>1894M01</c:v>
                </c:pt>
                <c:pt idx="383">
                  <c:v>1894M02</c:v>
                </c:pt>
                <c:pt idx="384">
                  <c:v>1894M03</c:v>
                </c:pt>
                <c:pt idx="385">
                  <c:v>1894M04</c:v>
                </c:pt>
                <c:pt idx="386">
                  <c:v>1894M05</c:v>
                </c:pt>
                <c:pt idx="387">
                  <c:v>1894M06</c:v>
                </c:pt>
                <c:pt idx="388">
                  <c:v>1894M07</c:v>
                </c:pt>
                <c:pt idx="389">
                  <c:v>1894M08</c:v>
                </c:pt>
                <c:pt idx="390">
                  <c:v>1894M09</c:v>
                </c:pt>
                <c:pt idx="391">
                  <c:v>1894M10</c:v>
                </c:pt>
                <c:pt idx="392">
                  <c:v>1894M11</c:v>
                </c:pt>
                <c:pt idx="393">
                  <c:v>1894M12</c:v>
                </c:pt>
                <c:pt idx="394">
                  <c:v>1895M01</c:v>
                </c:pt>
                <c:pt idx="395">
                  <c:v>1895M02</c:v>
                </c:pt>
                <c:pt idx="396">
                  <c:v>1895M03</c:v>
                </c:pt>
                <c:pt idx="397">
                  <c:v>1895M04</c:v>
                </c:pt>
                <c:pt idx="398">
                  <c:v>1895M05</c:v>
                </c:pt>
                <c:pt idx="399">
                  <c:v>1895M06</c:v>
                </c:pt>
                <c:pt idx="400">
                  <c:v>1895M07</c:v>
                </c:pt>
                <c:pt idx="401">
                  <c:v>1895M08</c:v>
                </c:pt>
                <c:pt idx="402">
                  <c:v>1895M09</c:v>
                </c:pt>
                <c:pt idx="403">
                  <c:v>1895M10</c:v>
                </c:pt>
                <c:pt idx="404">
                  <c:v>1895M11</c:v>
                </c:pt>
                <c:pt idx="405">
                  <c:v>1895M12</c:v>
                </c:pt>
                <c:pt idx="406">
                  <c:v>1896M01</c:v>
                </c:pt>
                <c:pt idx="407">
                  <c:v>1896M02</c:v>
                </c:pt>
                <c:pt idx="408">
                  <c:v>1896M03</c:v>
                </c:pt>
                <c:pt idx="409">
                  <c:v>1896M04</c:v>
                </c:pt>
                <c:pt idx="410">
                  <c:v>1896M05</c:v>
                </c:pt>
                <c:pt idx="411">
                  <c:v>1896M06</c:v>
                </c:pt>
                <c:pt idx="412">
                  <c:v>1896M07</c:v>
                </c:pt>
                <c:pt idx="413">
                  <c:v>1896M08</c:v>
                </c:pt>
                <c:pt idx="414">
                  <c:v>1896M09</c:v>
                </c:pt>
                <c:pt idx="415">
                  <c:v>1896M10</c:v>
                </c:pt>
                <c:pt idx="416">
                  <c:v>1896M11</c:v>
                </c:pt>
                <c:pt idx="417">
                  <c:v>1896M12</c:v>
                </c:pt>
                <c:pt idx="418">
                  <c:v>1897M01</c:v>
                </c:pt>
                <c:pt idx="419">
                  <c:v>1897M02</c:v>
                </c:pt>
                <c:pt idx="420">
                  <c:v>1897M03</c:v>
                </c:pt>
                <c:pt idx="421">
                  <c:v>1897M04</c:v>
                </c:pt>
                <c:pt idx="422">
                  <c:v>1897M05</c:v>
                </c:pt>
                <c:pt idx="423">
                  <c:v>1897M06</c:v>
                </c:pt>
                <c:pt idx="424">
                  <c:v>1897M07</c:v>
                </c:pt>
                <c:pt idx="425">
                  <c:v>1897M08</c:v>
                </c:pt>
                <c:pt idx="426">
                  <c:v>1897M09</c:v>
                </c:pt>
                <c:pt idx="427">
                  <c:v>1897M10</c:v>
                </c:pt>
                <c:pt idx="428">
                  <c:v>1897M11</c:v>
                </c:pt>
                <c:pt idx="429">
                  <c:v>1897M12</c:v>
                </c:pt>
                <c:pt idx="430">
                  <c:v>1898M01</c:v>
                </c:pt>
                <c:pt idx="431">
                  <c:v>1898M02</c:v>
                </c:pt>
                <c:pt idx="432">
                  <c:v>1898M03</c:v>
                </c:pt>
                <c:pt idx="433">
                  <c:v>1898M04</c:v>
                </c:pt>
                <c:pt idx="434">
                  <c:v>1898M05</c:v>
                </c:pt>
                <c:pt idx="435">
                  <c:v>1898M06</c:v>
                </c:pt>
                <c:pt idx="436">
                  <c:v>1898M07</c:v>
                </c:pt>
                <c:pt idx="437">
                  <c:v>1898M08</c:v>
                </c:pt>
                <c:pt idx="438">
                  <c:v>1898M09</c:v>
                </c:pt>
                <c:pt idx="439">
                  <c:v>1898M10</c:v>
                </c:pt>
                <c:pt idx="440">
                  <c:v>1898M11</c:v>
                </c:pt>
                <c:pt idx="441">
                  <c:v>1898M12</c:v>
                </c:pt>
                <c:pt idx="442">
                  <c:v>1899M01</c:v>
                </c:pt>
                <c:pt idx="443">
                  <c:v>1899M02</c:v>
                </c:pt>
                <c:pt idx="444">
                  <c:v>1899M03</c:v>
                </c:pt>
                <c:pt idx="445">
                  <c:v>1899M04</c:v>
                </c:pt>
                <c:pt idx="446">
                  <c:v>1899M05</c:v>
                </c:pt>
                <c:pt idx="447">
                  <c:v>1899M06</c:v>
                </c:pt>
                <c:pt idx="448">
                  <c:v>1899M07</c:v>
                </c:pt>
                <c:pt idx="449">
                  <c:v>1899M08</c:v>
                </c:pt>
                <c:pt idx="450">
                  <c:v>1899M09</c:v>
                </c:pt>
                <c:pt idx="451">
                  <c:v>1899M10</c:v>
                </c:pt>
                <c:pt idx="452">
                  <c:v>1899M11</c:v>
                </c:pt>
                <c:pt idx="453">
                  <c:v>1899M12</c:v>
                </c:pt>
                <c:pt idx="454">
                  <c:v>1900M01</c:v>
                </c:pt>
                <c:pt idx="455">
                  <c:v>1900M02</c:v>
                </c:pt>
                <c:pt idx="456">
                  <c:v>1900M03</c:v>
                </c:pt>
                <c:pt idx="457">
                  <c:v>1900M04</c:v>
                </c:pt>
                <c:pt idx="458">
                  <c:v>1900M05</c:v>
                </c:pt>
                <c:pt idx="459">
                  <c:v>1900M06</c:v>
                </c:pt>
                <c:pt idx="460">
                  <c:v>1900M07</c:v>
                </c:pt>
                <c:pt idx="461">
                  <c:v>1900M08</c:v>
                </c:pt>
                <c:pt idx="462">
                  <c:v>1900M09</c:v>
                </c:pt>
                <c:pt idx="463">
                  <c:v>1900M10</c:v>
                </c:pt>
                <c:pt idx="464">
                  <c:v>1900M11</c:v>
                </c:pt>
                <c:pt idx="465">
                  <c:v>1900M12</c:v>
                </c:pt>
                <c:pt idx="466">
                  <c:v>1901M01</c:v>
                </c:pt>
                <c:pt idx="467">
                  <c:v>1901M02</c:v>
                </c:pt>
                <c:pt idx="468">
                  <c:v>1901M03</c:v>
                </c:pt>
                <c:pt idx="469">
                  <c:v>1901M04</c:v>
                </c:pt>
                <c:pt idx="470">
                  <c:v>1901M05</c:v>
                </c:pt>
                <c:pt idx="471">
                  <c:v>1901M06</c:v>
                </c:pt>
                <c:pt idx="472">
                  <c:v>1901M07</c:v>
                </c:pt>
                <c:pt idx="473">
                  <c:v>1901M08</c:v>
                </c:pt>
                <c:pt idx="474">
                  <c:v>1901M09</c:v>
                </c:pt>
                <c:pt idx="475">
                  <c:v>1901M10</c:v>
                </c:pt>
                <c:pt idx="476">
                  <c:v>1901M11</c:v>
                </c:pt>
                <c:pt idx="477">
                  <c:v>1901M12</c:v>
                </c:pt>
                <c:pt idx="478">
                  <c:v>1902M01</c:v>
                </c:pt>
                <c:pt idx="479">
                  <c:v>1902M02</c:v>
                </c:pt>
                <c:pt idx="480">
                  <c:v>1902M03</c:v>
                </c:pt>
                <c:pt idx="481">
                  <c:v>1902M04</c:v>
                </c:pt>
                <c:pt idx="482">
                  <c:v>1902M05</c:v>
                </c:pt>
                <c:pt idx="483">
                  <c:v>1902M06</c:v>
                </c:pt>
                <c:pt idx="484">
                  <c:v>1902M07</c:v>
                </c:pt>
                <c:pt idx="485">
                  <c:v>1902M08</c:v>
                </c:pt>
                <c:pt idx="486">
                  <c:v>1902M09</c:v>
                </c:pt>
                <c:pt idx="487">
                  <c:v>1902M10</c:v>
                </c:pt>
                <c:pt idx="488">
                  <c:v>1902M11</c:v>
                </c:pt>
                <c:pt idx="489">
                  <c:v>1902M12</c:v>
                </c:pt>
                <c:pt idx="490">
                  <c:v>1903M01</c:v>
                </c:pt>
                <c:pt idx="491">
                  <c:v>1903M02</c:v>
                </c:pt>
                <c:pt idx="492">
                  <c:v>1903M03</c:v>
                </c:pt>
                <c:pt idx="493">
                  <c:v>1903M04</c:v>
                </c:pt>
                <c:pt idx="494">
                  <c:v>1903M05</c:v>
                </c:pt>
                <c:pt idx="495">
                  <c:v>1903M06</c:v>
                </c:pt>
                <c:pt idx="496">
                  <c:v>1903M07</c:v>
                </c:pt>
                <c:pt idx="497">
                  <c:v>1903M08</c:v>
                </c:pt>
                <c:pt idx="498">
                  <c:v>1903M09</c:v>
                </c:pt>
                <c:pt idx="499">
                  <c:v>1903M10</c:v>
                </c:pt>
                <c:pt idx="500">
                  <c:v>1903M11</c:v>
                </c:pt>
                <c:pt idx="501">
                  <c:v>1903M12</c:v>
                </c:pt>
                <c:pt idx="502">
                  <c:v>1904M01</c:v>
                </c:pt>
                <c:pt idx="503">
                  <c:v>1904M02</c:v>
                </c:pt>
                <c:pt idx="504">
                  <c:v>1904M03</c:v>
                </c:pt>
                <c:pt idx="505">
                  <c:v>1904M04</c:v>
                </c:pt>
                <c:pt idx="506">
                  <c:v>1904M05</c:v>
                </c:pt>
                <c:pt idx="507">
                  <c:v>1904M06</c:v>
                </c:pt>
                <c:pt idx="508">
                  <c:v>1904M07</c:v>
                </c:pt>
                <c:pt idx="509">
                  <c:v>1904M08</c:v>
                </c:pt>
                <c:pt idx="510">
                  <c:v>1904M09</c:v>
                </c:pt>
                <c:pt idx="511">
                  <c:v>1904M10</c:v>
                </c:pt>
                <c:pt idx="512">
                  <c:v>1904M11</c:v>
                </c:pt>
                <c:pt idx="513">
                  <c:v>1904M12</c:v>
                </c:pt>
                <c:pt idx="514">
                  <c:v>1905M01</c:v>
                </c:pt>
                <c:pt idx="515">
                  <c:v>1905M02</c:v>
                </c:pt>
                <c:pt idx="516">
                  <c:v>1905M03</c:v>
                </c:pt>
                <c:pt idx="517">
                  <c:v>1905M04</c:v>
                </c:pt>
                <c:pt idx="518">
                  <c:v>1905M05</c:v>
                </c:pt>
                <c:pt idx="519">
                  <c:v>1905M06</c:v>
                </c:pt>
                <c:pt idx="520">
                  <c:v>1905M07</c:v>
                </c:pt>
                <c:pt idx="521">
                  <c:v>1905M08</c:v>
                </c:pt>
                <c:pt idx="522">
                  <c:v>1905M09</c:v>
                </c:pt>
                <c:pt idx="523">
                  <c:v>1905M10</c:v>
                </c:pt>
                <c:pt idx="524">
                  <c:v>1905M11</c:v>
                </c:pt>
                <c:pt idx="525">
                  <c:v>1905M12</c:v>
                </c:pt>
                <c:pt idx="526">
                  <c:v>1906M01</c:v>
                </c:pt>
                <c:pt idx="527">
                  <c:v>1906M02</c:v>
                </c:pt>
                <c:pt idx="528">
                  <c:v>1906M03</c:v>
                </c:pt>
                <c:pt idx="529">
                  <c:v>1906M04</c:v>
                </c:pt>
                <c:pt idx="530">
                  <c:v>1906M05</c:v>
                </c:pt>
                <c:pt idx="531">
                  <c:v>1906M06</c:v>
                </c:pt>
                <c:pt idx="532">
                  <c:v>1906M07</c:v>
                </c:pt>
                <c:pt idx="533">
                  <c:v>1906M08</c:v>
                </c:pt>
                <c:pt idx="534">
                  <c:v>1906M09</c:v>
                </c:pt>
                <c:pt idx="535">
                  <c:v>1906M10</c:v>
                </c:pt>
                <c:pt idx="536">
                  <c:v>1906M11</c:v>
                </c:pt>
                <c:pt idx="537">
                  <c:v>1906M12</c:v>
                </c:pt>
                <c:pt idx="538">
                  <c:v>1907M01</c:v>
                </c:pt>
                <c:pt idx="539">
                  <c:v>1907M02</c:v>
                </c:pt>
                <c:pt idx="540">
                  <c:v>1907M03</c:v>
                </c:pt>
                <c:pt idx="541">
                  <c:v>1907M04</c:v>
                </c:pt>
                <c:pt idx="542">
                  <c:v>1907M05</c:v>
                </c:pt>
                <c:pt idx="543">
                  <c:v>1907M06</c:v>
                </c:pt>
                <c:pt idx="544">
                  <c:v>1907M07</c:v>
                </c:pt>
                <c:pt idx="545">
                  <c:v>1907M08</c:v>
                </c:pt>
                <c:pt idx="546">
                  <c:v>1907M09</c:v>
                </c:pt>
                <c:pt idx="547">
                  <c:v>1907M10</c:v>
                </c:pt>
                <c:pt idx="548">
                  <c:v>1907M11</c:v>
                </c:pt>
                <c:pt idx="549">
                  <c:v>1907M12</c:v>
                </c:pt>
                <c:pt idx="550">
                  <c:v>1908M01</c:v>
                </c:pt>
                <c:pt idx="551">
                  <c:v>1908M02</c:v>
                </c:pt>
                <c:pt idx="552">
                  <c:v>1908M03</c:v>
                </c:pt>
                <c:pt idx="553">
                  <c:v>1908M04</c:v>
                </c:pt>
                <c:pt idx="554">
                  <c:v>1908M05</c:v>
                </c:pt>
                <c:pt idx="555">
                  <c:v>1908M06</c:v>
                </c:pt>
                <c:pt idx="556">
                  <c:v>1908M07</c:v>
                </c:pt>
                <c:pt idx="557">
                  <c:v>1908M08</c:v>
                </c:pt>
                <c:pt idx="558">
                  <c:v>1908M09</c:v>
                </c:pt>
                <c:pt idx="559">
                  <c:v>1908M10</c:v>
                </c:pt>
                <c:pt idx="560">
                  <c:v>1908M11</c:v>
                </c:pt>
                <c:pt idx="561">
                  <c:v>1908M12</c:v>
                </c:pt>
                <c:pt idx="562">
                  <c:v>1909M01</c:v>
                </c:pt>
                <c:pt idx="563">
                  <c:v>1909M02</c:v>
                </c:pt>
                <c:pt idx="564">
                  <c:v>1909M03</c:v>
                </c:pt>
                <c:pt idx="565">
                  <c:v>1909M04</c:v>
                </c:pt>
                <c:pt idx="566">
                  <c:v>1909M05</c:v>
                </c:pt>
                <c:pt idx="567">
                  <c:v>1909M06</c:v>
                </c:pt>
                <c:pt idx="568">
                  <c:v>1909M07</c:v>
                </c:pt>
                <c:pt idx="569">
                  <c:v>1909M08</c:v>
                </c:pt>
                <c:pt idx="570">
                  <c:v>1909M09</c:v>
                </c:pt>
                <c:pt idx="571">
                  <c:v>1909M10</c:v>
                </c:pt>
                <c:pt idx="572">
                  <c:v>1909M11</c:v>
                </c:pt>
                <c:pt idx="573">
                  <c:v>1909M12</c:v>
                </c:pt>
                <c:pt idx="574">
                  <c:v>1910M01</c:v>
                </c:pt>
                <c:pt idx="575">
                  <c:v>1910M02</c:v>
                </c:pt>
                <c:pt idx="576">
                  <c:v>1910M03</c:v>
                </c:pt>
                <c:pt idx="577">
                  <c:v>1910M04</c:v>
                </c:pt>
                <c:pt idx="578">
                  <c:v>1910M05</c:v>
                </c:pt>
                <c:pt idx="579">
                  <c:v>1910M06</c:v>
                </c:pt>
                <c:pt idx="580">
                  <c:v>1910M07</c:v>
                </c:pt>
                <c:pt idx="581">
                  <c:v>1910M08</c:v>
                </c:pt>
                <c:pt idx="582">
                  <c:v>1910M09</c:v>
                </c:pt>
                <c:pt idx="583">
                  <c:v>1910M10</c:v>
                </c:pt>
                <c:pt idx="584">
                  <c:v>1910M11</c:v>
                </c:pt>
                <c:pt idx="585">
                  <c:v>1910M12</c:v>
                </c:pt>
                <c:pt idx="586">
                  <c:v>1911M01</c:v>
                </c:pt>
                <c:pt idx="587">
                  <c:v>1911M02</c:v>
                </c:pt>
                <c:pt idx="588">
                  <c:v>1911M03</c:v>
                </c:pt>
                <c:pt idx="589">
                  <c:v>1911M04</c:v>
                </c:pt>
                <c:pt idx="590">
                  <c:v>1911M05</c:v>
                </c:pt>
                <c:pt idx="591">
                  <c:v>1911M06</c:v>
                </c:pt>
                <c:pt idx="592">
                  <c:v>1911M07</c:v>
                </c:pt>
                <c:pt idx="593">
                  <c:v>1911M08</c:v>
                </c:pt>
                <c:pt idx="594">
                  <c:v>1911M09</c:v>
                </c:pt>
                <c:pt idx="595">
                  <c:v>1911M10</c:v>
                </c:pt>
                <c:pt idx="596">
                  <c:v>1911M11</c:v>
                </c:pt>
                <c:pt idx="597">
                  <c:v>1911M12</c:v>
                </c:pt>
                <c:pt idx="598">
                  <c:v>1912M01</c:v>
                </c:pt>
                <c:pt idx="599">
                  <c:v>1912M02</c:v>
                </c:pt>
                <c:pt idx="600">
                  <c:v>1912M03</c:v>
                </c:pt>
                <c:pt idx="601">
                  <c:v>1912M04</c:v>
                </c:pt>
                <c:pt idx="602">
                  <c:v>1912M05</c:v>
                </c:pt>
                <c:pt idx="603">
                  <c:v>1912M06</c:v>
                </c:pt>
                <c:pt idx="604">
                  <c:v>1912M07</c:v>
                </c:pt>
                <c:pt idx="605">
                  <c:v>1912M08</c:v>
                </c:pt>
                <c:pt idx="606">
                  <c:v>1912M09</c:v>
                </c:pt>
                <c:pt idx="607">
                  <c:v>1912M10</c:v>
                </c:pt>
                <c:pt idx="608">
                  <c:v>1912M11</c:v>
                </c:pt>
                <c:pt idx="609">
                  <c:v>1912M12</c:v>
                </c:pt>
                <c:pt idx="610">
                  <c:v>1913M01</c:v>
                </c:pt>
                <c:pt idx="611">
                  <c:v>1913M02</c:v>
                </c:pt>
                <c:pt idx="612">
                  <c:v>1913M03</c:v>
                </c:pt>
                <c:pt idx="613">
                  <c:v>1913M04</c:v>
                </c:pt>
                <c:pt idx="614">
                  <c:v>1913M05</c:v>
                </c:pt>
                <c:pt idx="615">
                  <c:v>1913M06</c:v>
                </c:pt>
                <c:pt idx="616">
                  <c:v>1913M07</c:v>
                </c:pt>
                <c:pt idx="617">
                  <c:v>1913M08</c:v>
                </c:pt>
                <c:pt idx="618">
                  <c:v>1913M09</c:v>
                </c:pt>
                <c:pt idx="619">
                  <c:v>1913M10</c:v>
                </c:pt>
                <c:pt idx="620">
                  <c:v>1913M11</c:v>
                </c:pt>
                <c:pt idx="621">
                  <c:v>1913M12</c:v>
                </c:pt>
                <c:pt idx="622">
                  <c:v>1914M01</c:v>
                </c:pt>
                <c:pt idx="623">
                  <c:v>1914M02</c:v>
                </c:pt>
                <c:pt idx="624">
                  <c:v>1914M03</c:v>
                </c:pt>
                <c:pt idx="625">
                  <c:v>1914M04</c:v>
                </c:pt>
                <c:pt idx="626">
                  <c:v>1914M05</c:v>
                </c:pt>
                <c:pt idx="627">
                  <c:v>1914M06</c:v>
                </c:pt>
                <c:pt idx="628">
                  <c:v>1914M07</c:v>
                </c:pt>
                <c:pt idx="629">
                  <c:v>1914M08</c:v>
                </c:pt>
                <c:pt idx="630">
                  <c:v>1914M09</c:v>
                </c:pt>
                <c:pt idx="631">
                  <c:v>1914M10</c:v>
                </c:pt>
                <c:pt idx="632">
                  <c:v>1914M11</c:v>
                </c:pt>
                <c:pt idx="633">
                  <c:v>1914M12</c:v>
                </c:pt>
                <c:pt idx="634">
                  <c:v>1915M01</c:v>
                </c:pt>
                <c:pt idx="635">
                  <c:v>1915M02</c:v>
                </c:pt>
                <c:pt idx="636">
                  <c:v>1915M03</c:v>
                </c:pt>
                <c:pt idx="637">
                  <c:v>1915M04</c:v>
                </c:pt>
                <c:pt idx="638">
                  <c:v>1915M05</c:v>
                </c:pt>
                <c:pt idx="639">
                  <c:v>1915M06</c:v>
                </c:pt>
                <c:pt idx="640">
                  <c:v>1915M07</c:v>
                </c:pt>
                <c:pt idx="641">
                  <c:v>1915M08</c:v>
                </c:pt>
                <c:pt idx="642">
                  <c:v>1915M09</c:v>
                </c:pt>
                <c:pt idx="643">
                  <c:v>1915M10</c:v>
                </c:pt>
                <c:pt idx="644">
                  <c:v>1915M11</c:v>
                </c:pt>
                <c:pt idx="645">
                  <c:v>1915M12</c:v>
                </c:pt>
                <c:pt idx="646">
                  <c:v>1916M01</c:v>
                </c:pt>
                <c:pt idx="647">
                  <c:v>1916M02</c:v>
                </c:pt>
                <c:pt idx="648">
                  <c:v>1916M03</c:v>
                </c:pt>
                <c:pt idx="649">
                  <c:v>1916M04</c:v>
                </c:pt>
                <c:pt idx="650">
                  <c:v>1916M05</c:v>
                </c:pt>
                <c:pt idx="651">
                  <c:v>1916M06</c:v>
                </c:pt>
                <c:pt idx="652">
                  <c:v>1916M07</c:v>
                </c:pt>
                <c:pt idx="653">
                  <c:v>1916M08</c:v>
                </c:pt>
                <c:pt idx="654">
                  <c:v>1916M09</c:v>
                </c:pt>
                <c:pt idx="655">
                  <c:v>1916M10</c:v>
                </c:pt>
                <c:pt idx="656">
                  <c:v>1916M11</c:v>
                </c:pt>
                <c:pt idx="657">
                  <c:v>1916M12</c:v>
                </c:pt>
                <c:pt idx="658">
                  <c:v>1917M01</c:v>
                </c:pt>
                <c:pt idx="659">
                  <c:v>1917M02</c:v>
                </c:pt>
                <c:pt idx="660">
                  <c:v>1917M03</c:v>
                </c:pt>
                <c:pt idx="661">
                  <c:v>1917M04</c:v>
                </c:pt>
                <c:pt idx="662">
                  <c:v>1917M05</c:v>
                </c:pt>
                <c:pt idx="663">
                  <c:v>1917M06</c:v>
                </c:pt>
                <c:pt idx="664">
                  <c:v>1917M07</c:v>
                </c:pt>
                <c:pt idx="665">
                  <c:v>1917M08</c:v>
                </c:pt>
                <c:pt idx="666">
                  <c:v>1917M09</c:v>
                </c:pt>
                <c:pt idx="667">
                  <c:v>1917M10</c:v>
                </c:pt>
                <c:pt idx="668">
                  <c:v>1917M11</c:v>
                </c:pt>
                <c:pt idx="669">
                  <c:v>1917M12</c:v>
                </c:pt>
                <c:pt idx="670">
                  <c:v>1918M01</c:v>
                </c:pt>
                <c:pt idx="671">
                  <c:v>1918M02</c:v>
                </c:pt>
                <c:pt idx="672">
                  <c:v>1918M03</c:v>
                </c:pt>
                <c:pt idx="673">
                  <c:v>1918M04</c:v>
                </c:pt>
                <c:pt idx="674">
                  <c:v>1918M05</c:v>
                </c:pt>
                <c:pt idx="675">
                  <c:v>1918M06</c:v>
                </c:pt>
                <c:pt idx="676">
                  <c:v>1918M07</c:v>
                </c:pt>
                <c:pt idx="677">
                  <c:v>1918M08</c:v>
                </c:pt>
                <c:pt idx="678">
                  <c:v>1918M09</c:v>
                </c:pt>
                <c:pt idx="679">
                  <c:v>1918M10</c:v>
                </c:pt>
                <c:pt idx="680">
                  <c:v>1918M11</c:v>
                </c:pt>
                <c:pt idx="681">
                  <c:v>1918M12</c:v>
                </c:pt>
                <c:pt idx="682">
                  <c:v>1919M01</c:v>
                </c:pt>
                <c:pt idx="683">
                  <c:v>1919M02</c:v>
                </c:pt>
                <c:pt idx="684">
                  <c:v>1919M03</c:v>
                </c:pt>
                <c:pt idx="685">
                  <c:v>1919M04</c:v>
                </c:pt>
                <c:pt idx="686">
                  <c:v>1919M05</c:v>
                </c:pt>
                <c:pt idx="687">
                  <c:v>1919M06</c:v>
                </c:pt>
                <c:pt idx="688">
                  <c:v>1919M07</c:v>
                </c:pt>
                <c:pt idx="689">
                  <c:v>1919M08</c:v>
                </c:pt>
                <c:pt idx="690">
                  <c:v>1919M09</c:v>
                </c:pt>
                <c:pt idx="691">
                  <c:v>1919M10</c:v>
                </c:pt>
                <c:pt idx="692">
                  <c:v>1919M11</c:v>
                </c:pt>
                <c:pt idx="693">
                  <c:v>1919M12</c:v>
                </c:pt>
                <c:pt idx="694">
                  <c:v>1920M01</c:v>
                </c:pt>
                <c:pt idx="695">
                  <c:v>1920M02</c:v>
                </c:pt>
                <c:pt idx="696">
                  <c:v>1920M03</c:v>
                </c:pt>
                <c:pt idx="697">
                  <c:v>1920M04</c:v>
                </c:pt>
                <c:pt idx="698">
                  <c:v>1920M05</c:v>
                </c:pt>
                <c:pt idx="699">
                  <c:v>1920M06</c:v>
                </c:pt>
                <c:pt idx="700">
                  <c:v>1920M07</c:v>
                </c:pt>
                <c:pt idx="701">
                  <c:v>1920M08</c:v>
                </c:pt>
                <c:pt idx="702">
                  <c:v>1920M09</c:v>
                </c:pt>
                <c:pt idx="703">
                  <c:v>1920M10</c:v>
                </c:pt>
                <c:pt idx="704">
                  <c:v>1920M11</c:v>
                </c:pt>
                <c:pt idx="705">
                  <c:v>1920M12</c:v>
                </c:pt>
                <c:pt idx="706">
                  <c:v>1921M01</c:v>
                </c:pt>
                <c:pt idx="707">
                  <c:v>1921M02</c:v>
                </c:pt>
                <c:pt idx="708">
                  <c:v>1921M03</c:v>
                </c:pt>
                <c:pt idx="709">
                  <c:v>1921M04</c:v>
                </c:pt>
                <c:pt idx="710">
                  <c:v>1921M05</c:v>
                </c:pt>
                <c:pt idx="711">
                  <c:v>1921M06</c:v>
                </c:pt>
                <c:pt idx="712">
                  <c:v>1921M07</c:v>
                </c:pt>
                <c:pt idx="713">
                  <c:v>1921M08</c:v>
                </c:pt>
                <c:pt idx="714">
                  <c:v>1921M09</c:v>
                </c:pt>
                <c:pt idx="715">
                  <c:v>1921M10</c:v>
                </c:pt>
                <c:pt idx="716">
                  <c:v>1921M11</c:v>
                </c:pt>
                <c:pt idx="717">
                  <c:v>1921M12</c:v>
                </c:pt>
                <c:pt idx="718">
                  <c:v>1922M01</c:v>
                </c:pt>
                <c:pt idx="719">
                  <c:v>1922M02</c:v>
                </c:pt>
                <c:pt idx="720">
                  <c:v>1922M03</c:v>
                </c:pt>
                <c:pt idx="721">
                  <c:v>1922M04</c:v>
                </c:pt>
                <c:pt idx="722">
                  <c:v>1922M05</c:v>
                </c:pt>
                <c:pt idx="723">
                  <c:v>1922M06</c:v>
                </c:pt>
                <c:pt idx="724">
                  <c:v>1922M07</c:v>
                </c:pt>
                <c:pt idx="725">
                  <c:v>1922M08</c:v>
                </c:pt>
                <c:pt idx="726">
                  <c:v>1922M09</c:v>
                </c:pt>
                <c:pt idx="727">
                  <c:v>1922M10</c:v>
                </c:pt>
                <c:pt idx="728">
                  <c:v>1922M11</c:v>
                </c:pt>
                <c:pt idx="729">
                  <c:v>1922M12</c:v>
                </c:pt>
                <c:pt idx="730">
                  <c:v>1923M01</c:v>
                </c:pt>
                <c:pt idx="731">
                  <c:v>1923M02</c:v>
                </c:pt>
                <c:pt idx="732">
                  <c:v>1923M03</c:v>
                </c:pt>
                <c:pt idx="733">
                  <c:v>1923M04</c:v>
                </c:pt>
                <c:pt idx="734">
                  <c:v>1923M05</c:v>
                </c:pt>
                <c:pt idx="735">
                  <c:v>1923M06</c:v>
                </c:pt>
                <c:pt idx="736">
                  <c:v>1923M07</c:v>
                </c:pt>
                <c:pt idx="737">
                  <c:v>1923M08</c:v>
                </c:pt>
                <c:pt idx="738">
                  <c:v>1923M09</c:v>
                </c:pt>
                <c:pt idx="739">
                  <c:v>1923M10</c:v>
                </c:pt>
                <c:pt idx="740">
                  <c:v>1923M11</c:v>
                </c:pt>
                <c:pt idx="741">
                  <c:v>1923M12</c:v>
                </c:pt>
                <c:pt idx="742">
                  <c:v>1924M01</c:v>
                </c:pt>
                <c:pt idx="743">
                  <c:v>1924M02</c:v>
                </c:pt>
                <c:pt idx="744">
                  <c:v>1924M03</c:v>
                </c:pt>
                <c:pt idx="745">
                  <c:v>1924M04</c:v>
                </c:pt>
                <c:pt idx="746">
                  <c:v>1924M05</c:v>
                </c:pt>
                <c:pt idx="747">
                  <c:v>1924M06</c:v>
                </c:pt>
                <c:pt idx="748">
                  <c:v>1924M07</c:v>
                </c:pt>
                <c:pt idx="749">
                  <c:v>1924M08</c:v>
                </c:pt>
                <c:pt idx="750">
                  <c:v>1924M09</c:v>
                </c:pt>
                <c:pt idx="751">
                  <c:v>1924M10</c:v>
                </c:pt>
                <c:pt idx="752">
                  <c:v>1924M11</c:v>
                </c:pt>
                <c:pt idx="753">
                  <c:v>1924M12</c:v>
                </c:pt>
                <c:pt idx="754">
                  <c:v>1925M01</c:v>
                </c:pt>
                <c:pt idx="755">
                  <c:v>1925M02</c:v>
                </c:pt>
                <c:pt idx="756">
                  <c:v>1925M03</c:v>
                </c:pt>
                <c:pt idx="757">
                  <c:v>1925M04</c:v>
                </c:pt>
                <c:pt idx="758">
                  <c:v>1925M05</c:v>
                </c:pt>
                <c:pt idx="759">
                  <c:v>1925M06</c:v>
                </c:pt>
                <c:pt idx="760">
                  <c:v>1925M07</c:v>
                </c:pt>
                <c:pt idx="761">
                  <c:v>1925M08</c:v>
                </c:pt>
                <c:pt idx="762">
                  <c:v>1925M09</c:v>
                </c:pt>
                <c:pt idx="763">
                  <c:v>1925M10</c:v>
                </c:pt>
                <c:pt idx="764">
                  <c:v>1925M11</c:v>
                </c:pt>
                <c:pt idx="765">
                  <c:v>1925M12</c:v>
                </c:pt>
                <c:pt idx="766">
                  <c:v>1926M01</c:v>
                </c:pt>
                <c:pt idx="767">
                  <c:v>1926M02</c:v>
                </c:pt>
                <c:pt idx="768">
                  <c:v>1926M03</c:v>
                </c:pt>
                <c:pt idx="769">
                  <c:v>1926M04</c:v>
                </c:pt>
                <c:pt idx="770">
                  <c:v>1926M05</c:v>
                </c:pt>
                <c:pt idx="771">
                  <c:v>1926M06</c:v>
                </c:pt>
                <c:pt idx="772">
                  <c:v>1926M07</c:v>
                </c:pt>
                <c:pt idx="773">
                  <c:v>1926M08</c:v>
                </c:pt>
                <c:pt idx="774">
                  <c:v>1926M09</c:v>
                </c:pt>
                <c:pt idx="775">
                  <c:v>1926M10</c:v>
                </c:pt>
                <c:pt idx="776">
                  <c:v>1926M11</c:v>
                </c:pt>
                <c:pt idx="777">
                  <c:v>1926M12</c:v>
                </c:pt>
                <c:pt idx="778">
                  <c:v>1927M01</c:v>
                </c:pt>
                <c:pt idx="779">
                  <c:v>1927M02</c:v>
                </c:pt>
                <c:pt idx="780">
                  <c:v>1927M03</c:v>
                </c:pt>
                <c:pt idx="781">
                  <c:v>1927M04</c:v>
                </c:pt>
                <c:pt idx="782">
                  <c:v>1927M05</c:v>
                </c:pt>
                <c:pt idx="783">
                  <c:v>1927M06</c:v>
                </c:pt>
                <c:pt idx="784">
                  <c:v>1927M07</c:v>
                </c:pt>
                <c:pt idx="785">
                  <c:v>1927M08</c:v>
                </c:pt>
                <c:pt idx="786">
                  <c:v>1927M09</c:v>
                </c:pt>
                <c:pt idx="787">
                  <c:v>1927M10</c:v>
                </c:pt>
                <c:pt idx="788">
                  <c:v>1927M11</c:v>
                </c:pt>
                <c:pt idx="789">
                  <c:v>1927M12</c:v>
                </c:pt>
                <c:pt idx="790">
                  <c:v>1928M01</c:v>
                </c:pt>
                <c:pt idx="791">
                  <c:v>1928M02</c:v>
                </c:pt>
                <c:pt idx="792">
                  <c:v>1928M03</c:v>
                </c:pt>
                <c:pt idx="793">
                  <c:v>1928M04</c:v>
                </c:pt>
                <c:pt idx="794">
                  <c:v>1928M05</c:v>
                </c:pt>
                <c:pt idx="795">
                  <c:v>1928M06</c:v>
                </c:pt>
                <c:pt idx="796">
                  <c:v>1928M07</c:v>
                </c:pt>
                <c:pt idx="797">
                  <c:v>1928M08</c:v>
                </c:pt>
                <c:pt idx="798">
                  <c:v>1928M09</c:v>
                </c:pt>
                <c:pt idx="799">
                  <c:v>1928M10</c:v>
                </c:pt>
                <c:pt idx="800">
                  <c:v>1928M11</c:v>
                </c:pt>
                <c:pt idx="801">
                  <c:v>1928M12</c:v>
                </c:pt>
                <c:pt idx="802">
                  <c:v>1929M01</c:v>
                </c:pt>
                <c:pt idx="803">
                  <c:v>1929M02</c:v>
                </c:pt>
                <c:pt idx="804">
                  <c:v>1929M03</c:v>
                </c:pt>
                <c:pt idx="805">
                  <c:v>1929M04</c:v>
                </c:pt>
                <c:pt idx="806">
                  <c:v>1929M05</c:v>
                </c:pt>
                <c:pt idx="807">
                  <c:v>1929M06</c:v>
                </c:pt>
                <c:pt idx="808">
                  <c:v>1929M07</c:v>
                </c:pt>
                <c:pt idx="809">
                  <c:v>1929M08</c:v>
                </c:pt>
                <c:pt idx="810">
                  <c:v>1929M09</c:v>
                </c:pt>
                <c:pt idx="811">
                  <c:v>1929M10</c:v>
                </c:pt>
                <c:pt idx="812">
                  <c:v>1929M11</c:v>
                </c:pt>
                <c:pt idx="813">
                  <c:v>1929M12</c:v>
                </c:pt>
                <c:pt idx="814">
                  <c:v>1930M01</c:v>
                </c:pt>
                <c:pt idx="815">
                  <c:v>1930M02</c:v>
                </c:pt>
                <c:pt idx="816">
                  <c:v>1930M03</c:v>
                </c:pt>
                <c:pt idx="817">
                  <c:v>1930M04</c:v>
                </c:pt>
                <c:pt idx="818">
                  <c:v>1930M05</c:v>
                </c:pt>
                <c:pt idx="819">
                  <c:v>1930M06</c:v>
                </c:pt>
                <c:pt idx="820">
                  <c:v>1930M07</c:v>
                </c:pt>
                <c:pt idx="821">
                  <c:v>1930M08</c:v>
                </c:pt>
                <c:pt idx="822">
                  <c:v>1930M09</c:v>
                </c:pt>
                <c:pt idx="823">
                  <c:v>1930M10</c:v>
                </c:pt>
                <c:pt idx="824">
                  <c:v>1930M11</c:v>
                </c:pt>
                <c:pt idx="825">
                  <c:v>1930M12</c:v>
                </c:pt>
                <c:pt idx="826">
                  <c:v>1931M01</c:v>
                </c:pt>
                <c:pt idx="827">
                  <c:v>1931M02</c:v>
                </c:pt>
                <c:pt idx="828">
                  <c:v>1931M03</c:v>
                </c:pt>
                <c:pt idx="829">
                  <c:v>1931M04</c:v>
                </c:pt>
                <c:pt idx="830">
                  <c:v>1931M05</c:v>
                </c:pt>
                <c:pt idx="831">
                  <c:v>1931M06</c:v>
                </c:pt>
                <c:pt idx="832">
                  <c:v>1931M07</c:v>
                </c:pt>
                <c:pt idx="833">
                  <c:v>1931M08</c:v>
                </c:pt>
                <c:pt idx="834">
                  <c:v>1931M09</c:v>
                </c:pt>
                <c:pt idx="835">
                  <c:v>1931M10</c:v>
                </c:pt>
                <c:pt idx="836">
                  <c:v>1931M11</c:v>
                </c:pt>
                <c:pt idx="837">
                  <c:v>1931M12</c:v>
                </c:pt>
                <c:pt idx="838">
                  <c:v>1932M01</c:v>
                </c:pt>
                <c:pt idx="839">
                  <c:v>1932M02</c:v>
                </c:pt>
                <c:pt idx="840">
                  <c:v>1932M03</c:v>
                </c:pt>
                <c:pt idx="841">
                  <c:v>1932M04</c:v>
                </c:pt>
                <c:pt idx="842">
                  <c:v>1932M05</c:v>
                </c:pt>
                <c:pt idx="843">
                  <c:v>1932M06</c:v>
                </c:pt>
                <c:pt idx="844">
                  <c:v>1932M07</c:v>
                </c:pt>
                <c:pt idx="845">
                  <c:v>1932M08</c:v>
                </c:pt>
                <c:pt idx="846">
                  <c:v>1932M09</c:v>
                </c:pt>
                <c:pt idx="847">
                  <c:v>1932M10</c:v>
                </c:pt>
                <c:pt idx="848">
                  <c:v>1932M11</c:v>
                </c:pt>
                <c:pt idx="849">
                  <c:v>1932M12</c:v>
                </c:pt>
                <c:pt idx="850">
                  <c:v>1933M01</c:v>
                </c:pt>
                <c:pt idx="851">
                  <c:v>1933M02</c:v>
                </c:pt>
                <c:pt idx="852">
                  <c:v>1933M03</c:v>
                </c:pt>
                <c:pt idx="853">
                  <c:v>1933M04</c:v>
                </c:pt>
                <c:pt idx="854">
                  <c:v>1933M05</c:v>
                </c:pt>
                <c:pt idx="855">
                  <c:v>1933M06</c:v>
                </c:pt>
                <c:pt idx="856">
                  <c:v>1933M07</c:v>
                </c:pt>
                <c:pt idx="857">
                  <c:v>1933M08</c:v>
                </c:pt>
                <c:pt idx="858">
                  <c:v>1933M09</c:v>
                </c:pt>
                <c:pt idx="859">
                  <c:v>1933M10</c:v>
                </c:pt>
                <c:pt idx="860">
                  <c:v>1933M11</c:v>
                </c:pt>
                <c:pt idx="861">
                  <c:v>1933M12</c:v>
                </c:pt>
                <c:pt idx="862">
                  <c:v>1934M01</c:v>
                </c:pt>
                <c:pt idx="863">
                  <c:v>1934M02</c:v>
                </c:pt>
                <c:pt idx="864">
                  <c:v>1934M03</c:v>
                </c:pt>
                <c:pt idx="865">
                  <c:v>1934M04</c:v>
                </c:pt>
                <c:pt idx="866">
                  <c:v>1934M05</c:v>
                </c:pt>
                <c:pt idx="867">
                  <c:v>1934M06</c:v>
                </c:pt>
                <c:pt idx="868">
                  <c:v>1934M07</c:v>
                </c:pt>
                <c:pt idx="869">
                  <c:v>1934M08</c:v>
                </c:pt>
                <c:pt idx="870">
                  <c:v>1934M09</c:v>
                </c:pt>
                <c:pt idx="871">
                  <c:v>1934M10</c:v>
                </c:pt>
                <c:pt idx="872">
                  <c:v>1934M11</c:v>
                </c:pt>
                <c:pt idx="873">
                  <c:v>1934M12</c:v>
                </c:pt>
                <c:pt idx="874">
                  <c:v>1935M01</c:v>
                </c:pt>
                <c:pt idx="875">
                  <c:v>1935M02</c:v>
                </c:pt>
                <c:pt idx="876">
                  <c:v>1935M03</c:v>
                </c:pt>
              </c:strCache>
            </c:strRef>
          </c:cat>
          <c:val>
            <c:numRef>
              <c:f>'Raw data--monthly'!$O$89:$AGU$89</c:f>
              <c:numCache>
                <c:formatCode>0.0</c:formatCode>
                <c:ptCount val="865"/>
                <c:pt idx="0">
                  <c:v>224.27301792369636</c:v>
                </c:pt>
                <c:pt idx="1">
                  <c:v>135.95206039967266</c:v>
                </c:pt>
                <c:pt idx="2">
                  <c:v>136.98033086976284</c:v>
                </c:pt>
                <c:pt idx="3">
                  <c:v>203.50208589638044</c:v>
                </c:pt>
                <c:pt idx="4">
                  <c:v>215.56588581094618</c:v>
                </c:pt>
                <c:pt idx="5">
                  <c:v>244.12030692580407</c:v>
                </c:pt>
                <c:pt idx="6">
                  <c:v>215.32683061103984</c:v>
                </c:pt>
                <c:pt idx="7">
                  <c:v>275.96864996136441</c:v>
                </c:pt>
                <c:pt idx="8">
                  <c:v>-118.23105170932102</c:v>
                </c:pt>
                <c:pt idx="9">
                  <c:v>-80.510112070076005</c:v>
                </c:pt>
                <c:pt idx="10">
                  <c:v>-80.635131496765709</c:v>
                </c:pt>
                <c:pt idx="11">
                  <c:v>-39.464340169949907</c:v>
                </c:pt>
                <c:pt idx="12">
                  <c:v>-30.760480327802252</c:v>
                </c:pt>
                <c:pt idx="13">
                  <c:v>-37.181255239176878</c:v>
                </c:pt>
                <c:pt idx="14">
                  <c:v>-77.299015899769387</c:v>
                </c:pt>
                <c:pt idx="15">
                  <c:v>-71.948003705138575</c:v>
                </c:pt>
                <c:pt idx="16">
                  <c:v>-126.52440149222423</c:v>
                </c:pt>
                <c:pt idx="17">
                  <c:v>-137.09326389520604</c:v>
                </c:pt>
                <c:pt idx="18">
                  <c:v>-140.90639153341343</c:v>
                </c:pt>
                <c:pt idx="19">
                  <c:v>-304.80237807352614</c:v>
                </c:pt>
                <c:pt idx="20">
                  <c:v>231.27753717812621</c:v>
                </c:pt>
                <c:pt idx="21">
                  <c:v>177.15189807634687</c:v>
                </c:pt>
                <c:pt idx="22">
                  <c:v>332.23072706399495</c:v>
                </c:pt>
                <c:pt idx="23">
                  <c:v>322.66906084739117</c:v>
                </c:pt>
                <c:pt idx="24">
                  <c:v>209.75336067107833</c:v>
                </c:pt>
                <c:pt idx="25">
                  <c:v>347.06086963243234</c:v>
                </c:pt>
                <c:pt idx="26">
                  <c:v>234.16504299780163</c:v>
                </c:pt>
                <c:pt idx="27">
                  <c:v>166.7855849715661</c:v>
                </c:pt>
                <c:pt idx="28">
                  <c:v>170.9170642124372</c:v>
                </c:pt>
                <c:pt idx="29">
                  <c:v>167.81066811991616</c:v>
                </c:pt>
                <c:pt idx="30">
                  <c:v>165.02744176401467</c:v>
                </c:pt>
                <c:pt idx="31">
                  <c:v>-402.53846153846155</c:v>
                </c:pt>
                <c:pt idx="32">
                  <c:v>-290.5204298932739</c:v>
                </c:pt>
                <c:pt idx="33">
                  <c:v>13.391411669425953</c:v>
                </c:pt>
                <c:pt idx="34">
                  <c:v>61.994391028718226</c:v>
                </c:pt>
                <c:pt idx="35">
                  <c:v>62.591872785003851</c:v>
                </c:pt>
                <c:pt idx="36">
                  <c:v>60.948597078161832</c:v>
                </c:pt>
                <c:pt idx="37">
                  <c:v>99.990234211605511</c:v>
                </c:pt>
                <c:pt idx="38">
                  <c:v>145.95507799178372</c:v>
                </c:pt>
                <c:pt idx="39">
                  <c:v>11.04320000672341</c:v>
                </c:pt>
                <c:pt idx="40">
                  <c:v>155.55413423314567</c:v>
                </c:pt>
                <c:pt idx="41">
                  <c:v>167.59204991525093</c:v>
                </c:pt>
                <c:pt idx="42">
                  <c:v>13.253861240500122</c:v>
                </c:pt>
                <c:pt idx="43">
                  <c:v>85.347963708722844</c:v>
                </c:pt>
                <c:pt idx="44">
                  <c:v>84.366108337670781</c:v>
                </c:pt>
                <c:pt idx="45">
                  <c:v>88.616195243274504</c:v>
                </c:pt>
                <c:pt idx="46">
                  <c:v>76.06021406007001</c:v>
                </c:pt>
                <c:pt idx="47">
                  <c:v>77.973224426222473</c:v>
                </c:pt>
                <c:pt idx="48">
                  <c:v>64.029811302150961</c:v>
                </c:pt>
                <c:pt idx="49">
                  <c:v>56.483060024123816</c:v>
                </c:pt>
                <c:pt idx="50">
                  <c:v>30.648133933051</c:v>
                </c:pt>
                <c:pt idx="51">
                  <c:v>21.221656547532181</c:v>
                </c:pt>
                <c:pt idx="52">
                  <c:v>39.36395010157544</c:v>
                </c:pt>
                <c:pt idx="53">
                  <c:v>74.603318925355438</c:v>
                </c:pt>
                <c:pt idx="54">
                  <c:v>60.750412534517281</c:v>
                </c:pt>
                <c:pt idx="55">
                  <c:v>28.098760363414829</c:v>
                </c:pt>
                <c:pt idx="56">
                  <c:v>58.89459250788854</c:v>
                </c:pt>
                <c:pt idx="57">
                  <c:v>48.232967617429132</c:v>
                </c:pt>
                <c:pt idx="58">
                  <c:v>92.616569566403001</c:v>
                </c:pt>
                <c:pt idx="59">
                  <c:v>86.476488961112821</c:v>
                </c:pt>
                <c:pt idx="60">
                  <c:v>99.999979564753772</c:v>
                </c:pt>
                <c:pt idx="61">
                  <c:v>99.999981497041105</c:v>
                </c:pt>
                <c:pt idx="62">
                  <c:v>99.999989147722928</c:v>
                </c:pt>
                <c:pt idx="63">
                  <c:v>100.29479178172981</c:v>
                </c:pt>
                <c:pt idx="64">
                  <c:v>100.33239466222436</c:v>
                </c:pt>
                <c:pt idx="65">
                  <c:v>100.60471357400047</c:v>
                </c:pt>
                <c:pt idx="66">
                  <c:v>100.50503913234441</c:v>
                </c:pt>
                <c:pt idx="67">
                  <c:v>108.11102421336115</c:v>
                </c:pt>
                <c:pt idx="68">
                  <c:v>-72.017139864605767</c:v>
                </c:pt>
                <c:pt idx="69">
                  <c:v>3.4557620947319689</c:v>
                </c:pt>
                <c:pt idx="70">
                  <c:v>-15.643675883144381</c:v>
                </c:pt>
                <c:pt idx="71">
                  <c:v>266.20688793674191</c:v>
                </c:pt>
                <c:pt idx="72">
                  <c:v>388.9080002814984</c:v>
                </c:pt>
                <c:pt idx="73">
                  <c:v>392.64706598592801</c:v>
                </c:pt>
                <c:pt idx="74">
                  <c:v>-94.546081408939571</c:v>
                </c:pt>
                <c:pt idx="75">
                  <c:v>1774.4536008599068</c:v>
                </c:pt>
                <c:pt idx="76">
                  <c:v>-179.49508353333619</c:v>
                </c:pt>
                <c:pt idx="77">
                  <c:v>-12.954152015003059</c:v>
                </c:pt>
                <c:pt idx="78">
                  <c:v>23.488451864063411</c:v>
                </c:pt>
                <c:pt idx="79">
                  <c:v>-26.81887228743247</c:v>
                </c:pt>
                <c:pt idx="80">
                  <c:v>141.29508248513955</c:v>
                </c:pt>
                <c:pt idx="81">
                  <c:v>108.60325532535657</c:v>
                </c:pt>
                <c:pt idx="82">
                  <c:v>102.0538867353068</c:v>
                </c:pt>
                <c:pt idx="83">
                  <c:v>69.560299731372822</c:v>
                </c:pt>
                <c:pt idx="84">
                  <c:v>62.385832615643253</c:v>
                </c:pt>
                <c:pt idx="85">
                  <c:v>-55.865113975083254</c:v>
                </c:pt>
                <c:pt idx="86">
                  <c:v>195.70615944470029</c:v>
                </c:pt>
                <c:pt idx="87">
                  <c:v>168.38300207352566</c:v>
                </c:pt>
                <c:pt idx="88">
                  <c:v>261.34134024455676</c:v>
                </c:pt>
                <c:pt idx="89">
                  <c:v>-256.52850476777013</c:v>
                </c:pt>
                <c:pt idx="90">
                  <c:v>-12.642370837809125</c:v>
                </c:pt>
                <c:pt idx="91">
                  <c:v>-116.98294112659897</c:v>
                </c:pt>
                <c:pt idx="92">
                  <c:v>2410.0381359703674</c:v>
                </c:pt>
                <c:pt idx="93">
                  <c:v>511.95150708498994</c:v>
                </c:pt>
                <c:pt idx="94">
                  <c:v>-1350.9570874007179</c:v>
                </c:pt>
                <c:pt idx="95">
                  <c:v>492.72845797109392</c:v>
                </c:pt>
                <c:pt idx="96">
                  <c:v>-146.2399153689646</c:v>
                </c:pt>
                <c:pt idx="97">
                  <c:v>65.890596159825847</c:v>
                </c:pt>
                <c:pt idx="98">
                  <c:v>105.94151380335606</c:v>
                </c:pt>
                <c:pt idx="99">
                  <c:v>105.02468118336235</c:v>
                </c:pt>
                <c:pt idx="100">
                  <c:v>106.78658936910409</c:v>
                </c:pt>
                <c:pt idx="101">
                  <c:v>122.70476137870452</c:v>
                </c:pt>
                <c:pt idx="102">
                  <c:v>137.37105531970681</c:v>
                </c:pt>
                <c:pt idx="103">
                  <c:v>143.90585821584338</c:v>
                </c:pt>
                <c:pt idx="104">
                  <c:v>158.62717022529961</c:v>
                </c:pt>
                <c:pt idx="105">
                  <c:v>112.76599642502899</c:v>
                </c:pt>
                <c:pt idx="106">
                  <c:v>-646.68328264569982</c:v>
                </c:pt>
                <c:pt idx="107">
                  <c:v>-3837.4617544127268</c:v>
                </c:pt>
                <c:pt idx="108">
                  <c:v>1235.3063180208185</c:v>
                </c:pt>
                <c:pt idx="109">
                  <c:v>613.39757849858029</c:v>
                </c:pt>
                <c:pt idx="110">
                  <c:v>652.60213899249607</c:v>
                </c:pt>
                <c:pt idx="111">
                  <c:v>1911.2384236052492</c:v>
                </c:pt>
                <c:pt idx="112">
                  <c:v>1295.5494504459357</c:v>
                </c:pt>
                <c:pt idx="113">
                  <c:v>-351.89227594830646</c:v>
                </c:pt>
                <c:pt idx="114">
                  <c:v>-458.32583781169643</c:v>
                </c:pt>
                <c:pt idx="115">
                  <c:v>-215.0133974280397</c:v>
                </c:pt>
                <c:pt idx="116">
                  <c:v>-829.99531497413852</c:v>
                </c:pt>
                <c:pt idx="117">
                  <c:v>-499.42415167847275</c:v>
                </c:pt>
                <c:pt idx="118">
                  <c:v>130.96969747600028</c:v>
                </c:pt>
                <c:pt idx="119">
                  <c:v>122.88212813148452</c:v>
                </c:pt>
                <c:pt idx="120">
                  <c:v>112.54330663593242</c:v>
                </c:pt>
                <c:pt idx="121">
                  <c:v>110.19396716632775</c:v>
                </c:pt>
                <c:pt idx="122">
                  <c:v>103.23278124147197</c:v>
                </c:pt>
                <c:pt idx="123">
                  <c:v>104.45576584268774</c:v>
                </c:pt>
                <c:pt idx="124">
                  <c:v>104.93966398464444</c:v>
                </c:pt>
                <c:pt idx="125">
                  <c:v>106.49361436950944</c:v>
                </c:pt>
                <c:pt idx="126">
                  <c:v>105.9933987897</c:v>
                </c:pt>
                <c:pt idx="127">
                  <c:v>107.92015234791195</c:v>
                </c:pt>
                <c:pt idx="128">
                  <c:v>104.61649543856733</c:v>
                </c:pt>
                <c:pt idx="129">
                  <c:v>99.999989820355751</c:v>
                </c:pt>
                <c:pt idx="130">
                  <c:v>99.999990814358554</c:v>
                </c:pt>
                <c:pt idx="131">
                  <c:v>99.99998909978207</c:v>
                </c:pt>
                <c:pt idx="132">
                  <c:v>99.999989925956797</c:v>
                </c:pt>
                <c:pt idx="133">
                  <c:v>100.00004618153199</c:v>
                </c:pt>
                <c:pt idx="134">
                  <c:v>100.00006445029098</c:v>
                </c:pt>
                <c:pt idx="135">
                  <c:v>100.00005972441959</c:v>
                </c:pt>
                <c:pt idx="136">
                  <c:v>100</c:v>
                </c:pt>
                <c:pt idx="137">
                  <c:v>100.00008512616122</c:v>
                </c:pt>
                <c:pt idx="138">
                  <c:v>99.999932747926451</c:v>
                </c:pt>
                <c:pt idx="139">
                  <c:v>100</c:v>
                </c:pt>
                <c:pt idx="140">
                  <c:v>100</c:v>
                </c:pt>
                <c:pt idx="141">
                  <c:v>99.999882632689619</c:v>
                </c:pt>
                <c:pt idx="142">
                  <c:v>99.999982112139534</c:v>
                </c:pt>
                <c:pt idx="143">
                  <c:v>99.999986122157495</c:v>
                </c:pt>
                <c:pt idx="144">
                  <c:v>99.999989932939286</c:v>
                </c:pt>
                <c:pt idx="145">
                  <c:v>100.00005404948176</c:v>
                </c:pt>
                <c:pt idx="146">
                  <c:v>100.00007315331096</c:v>
                </c:pt>
                <c:pt idx="147">
                  <c:v>99.999982303346826</c:v>
                </c:pt>
                <c:pt idx="148">
                  <c:v>99.999955166621007</c:v>
                </c:pt>
                <c:pt idx="149">
                  <c:v>99.999937024574905</c:v>
                </c:pt>
                <c:pt idx="150">
                  <c:v>99.999897244455951</c:v>
                </c:pt>
                <c:pt idx="151">
                  <c:v>99.999982664240932</c:v>
                </c:pt>
                <c:pt idx="152">
                  <c:v>99.999970231237796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99.999154380520309</c:v>
                </c:pt>
                <c:pt idx="157">
                  <c:v>100</c:v>
                </c:pt>
                <c:pt idx="158">
                  <c:v>100</c:v>
                </c:pt>
                <c:pt idx="159">
                  <c:v>99.999733941542971</c:v>
                </c:pt>
                <c:pt idx="160">
                  <c:v>100.00005584115202</c:v>
                </c:pt>
                <c:pt idx="161">
                  <c:v>99.999888535267019</c:v>
                </c:pt>
                <c:pt idx="162">
                  <c:v>99.998718622262658</c:v>
                </c:pt>
                <c:pt idx="163">
                  <c:v>100.00013660159479</c:v>
                </c:pt>
                <c:pt idx="164">
                  <c:v>99.999666530221944</c:v>
                </c:pt>
                <c:pt idx="165">
                  <c:v>116.48878600783419</c:v>
                </c:pt>
                <c:pt idx="166">
                  <c:v>184.02157052065678</c:v>
                </c:pt>
                <c:pt idx="167">
                  <c:v>162.69570666727134</c:v>
                </c:pt>
                <c:pt idx="168">
                  <c:v>196.93592648900872</c:v>
                </c:pt>
                <c:pt idx="169">
                  <c:v>216.0847633581165</c:v>
                </c:pt>
                <c:pt idx="170">
                  <c:v>156.60962970959733</c:v>
                </c:pt>
                <c:pt idx="171">
                  <c:v>99.93524266192135</c:v>
                </c:pt>
                <c:pt idx="172">
                  <c:v>99.946265366933602</c:v>
                </c:pt>
                <c:pt idx="173">
                  <c:v>99.706168299666686</c:v>
                </c:pt>
                <c:pt idx="174">
                  <c:v>187.92338849452599</c:v>
                </c:pt>
                <c:pt idx="175">
                  <c:v>99.959409951662508</c:v>
                </c:pt>
                <c:pt idx="176">
                  <c:v>99.974915542651956</c:v>
                </c:pt>
                <c:pt idx="177">
                  <c:v>96.614370327821021</c:v>
                </c:pt>
                <c:pt idx="178">
                  <c:v>91.300778511261697</c:v>
                </c:pt>
                <c:pt idx="179">
                  <c:v>86.787346033751064</c:v>
                </c:pt>
                <c:pt idx="180">
                  <c:v>86.521969268305327</c:v>
                </c:pt>
                <c:pt idx="181">
                  <c:v>90.987384191202764</c:v>
                </c:pt>
                <c:pt idx="182">
                  <c:v>83.529193227969898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96.831898524948045</c:v>
                </c:pt>
                <c:pt idx="187">
                  <c:v>245.01751436511319</c:v>
                </c:pt>
                <c:pt idx="188">
                  <c:v>80.819994463199649</c:v>
                </c:pt>
                <c:pt idx="189">
                  <c:v>88.572640222472003</c:v>
                </c:pt>
                <c:pt idx="190">
                  <c:v>92.042550382530976</c:v>
                </c:pt>
                <c:pt idx="191">
                  <c:v>86.020486268948218</c:v>
                </c:pt>
                <c:pt idx="192">
                  <c:v>87.550919811626969</c:v>
                </c:pt>
                <c:pt idx="193">
                  <c:v>88.225333533208641</c:v>
                </c:pt>
                <c:pt idx="194">
                  <c:v>89.549065090691499</c:v>
                </c:pt>
                <c:pt idx="195">
                  <c:v>87.015467415345981</c:v>
                </c:pt>
                <c:pt idx="196">
                  <c:v>85.644061014921149</c:v>
                </c:pt>
                <c:pt idx="197">
                  <c:v>83.342880808379462</c:v>
                </c:pt>
                <c:pt idx="198">
                  <c:v>92.313718871877711</c:v>
                </c:pt>
                <c:pt idx="199">
                  <c:v>128.92531876138435</c:v>
                </c:pt>
                <c:pt idx="200">
                  <c:v>100.68096989324039</c:v>
                </c:pt>
                <c:pt idx="201">
                  <c:v>100.17885089113601</c:v>
                </c:pt>
                <c:pt idx="202">
                  <c:v>100.24623423827308</c:v>
                </c:pt>
                <c:pt idx="203">
                  <c:v>100.13943167467563</c:v>
                </c:pt>
                <c:pt idx="204">
                  <c:v>99.781813209674567</c:v>
                </c:pt>
                <c:pt idx="205">
                  <c:v>102.09755981527773</c:v>
                </c:pt>
                <c:pt idx="206">
                  <c:v>104.32072853144884</c:v>
                </c:pt>
                <c:pt idx="207">
                  <c:v>99.921368767845962</c:v>
                </c:pt>
                <c:pt idx="208">
                  <c:v>99.841478565585803</c:v>
                </c:pt>
                <c:pt idx="209">
                  <c:v>99.743003563088024</c:v>
                </c:pt>
                <c:pt idx="210">
                  <c:v>98.292807280938234</c:v>
                </c:pt>
                <c:pt idx="211">
                  <c:v>102.67216778338799</c:v>
                </c:pt>
                <c:pt idx="212">
                  <c:v>87.137883498731853</c:v>
                </c:pt>
                <c:pt idx="213">
                  <c:v>99.501967500982346</c:v>
                </c:pt>
                <c:pt idx="214">
                  <c:v>126.5583227803574</c:v>
                </c:pt>
                <c:pt idx="215">
                  <c:v>305.51972685887711</c:v>
                </c:pt>
                <c:pt idx="216">
                  <c:v>99.555950173272507</c:v>
                </c:pt>
                <c:pt idx="217">
                  <c:v>118.79260177005436</c:v>
                </c:pt>
                <c:pt idx="218">
                  <c:v>105.64939468604835</c:v>
                </c:pt>
                <c:pt idx="219">
                  <c:v>104.02687180695831</c:v>
                </c:pt>
                <c:pt idx="220">
                  <c:v>55.562414301035851</c:v>
                </c:pt>
                <c:pt idx="221">
                  <c:v>42.20599254852025</c:v>
                </c:pt>
                <c:pt idx="222">
                  <c:v>94.395084941011348</c:v>
                </c:pt>
                <c:pt idx="223">
                  <c:v>98.98222373024052</c:v>
                </c:pt>
                <c:pt idx="224">
                  <c:v>93.326721021447511</c:v>
                </c:pt>
                <c:pt idx="225">
                  <c:v>99.755057628886391</c:v>
                </c:pt>
                <c:pt idx="226">
                  <c:v>96.955813638145088</c:v>
                </c:pt>
                <c:pt idx="227">
                  <c:v>104.88721075094257</c:v>
                </c:pt>
                <c:pt idx="228">
                  <c:v>101.52335640955697</c:v>
                </c:pt>
                <c:pt idx="229">
                  <c:v>100.5670139616582</c:v>
                </c:pt>
                <c:pt idx="230">
                  <c:v>100.45787656999134</c:v>
                </c:pt>
                <c:pt idx="231">
                  <c:v>100.54724467885669</c:v>
                </c:pt>
                <c:pt idx="232">
                  <c:v>109.45794435543216</c:v>
                </c:pt>
                <c:pt idx="233">
                  <c:v>244.14963233216758</c:v>
                </c:pt>
                <c:pt idx="234">
                  <c:v>100.43958152571948</c:v>
                </c:pt>
                <c:pt idx="235">
                  <c:v>100.02795405576583</c:v>
                </c:pt>
                <c:pt idx="236">
                  <c:v>100.24194485839719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102.27333371032785</c:v>
                </c:pt>
                <c:pt idx="249">
                  <c:v>100</c:v>
                </c:pt>
                <c:pt idx="250">
                  <c:v>100</c:v>
                </c:pt>
                <c:pt idx="251">
                  <c:v>99.999839956874965</c:v>
                </c:pt>
                <c:pt idx="252">
                  <c:v>99.999805699840891</c:v>
                </c:pt>
                <c:pt idx="253">
                  <c:v>99.999662125702358</c:v>
                </c:pt>
                <c:pt idx="254">
                  <c:v>100.00234635514431</c:v>
                </c:pt>
                <c:pt idx="255">
                  <c:v>100.00041460072548</c:v>
                </c:pt>
                <c:pt idx="256">
                  <c:v>100.00033285979133</c:v>
                </c:pt>
                <c:pt idx="257">
                  <c:v>100.00028707897231</c:v>
                </c:pt>
                <c:pt idx="258">
                  <c:v>100.00055165914733</c:v>
                </c:pt>
                <c:pt idx="259">
                  <c:v>100.00030187443603</c:v>
                </c:pt>
                <c:pt idx="260">
                  <c:v>103.15520283035498</c:v>
                </c:pt>
                <c:pt idx="261">
                  <c:v>94.275301781174903</c:v>
                </c:pt>
                <c:pt idx="262">
                  <c:v>99.988710779040147</c:v>
                </c:pt>
                <c:pt idx="263">
                  <c:v>99.994488719621543</c:v>
                </c:pt>
                <c:pt idx="264">
                  <c:v>99.986268361260741</c:v>
                </c:pt>
                <c:pt idx="265">
                  <c:v>99.962998402271012</c:v>
                </c:pt>
                <c:pt idx="266">
                  <c:v>99.927934264518726</c:v>
                </c:pt>
                <c:pt idx="267">
                  <c:v>99.975671396471569</c:v>
                </c:pt>
                <c:pt idx="268">
                  <c:v>100.43959522072076</c:v>
                </c:pt>
                <c:pt idx="269">
                  <c:v>100.04249041416257</c:v>
                </c:pt>
                <c:pt idx="270">
                  <c:v>99.95317619890001</c:v>
                </c:pt>
                <c:pt idx="271">
                  <c:v>99.631900033865193</c:v>
                </c:pt>
                <c:pt idx="272">
                  <c:v>100.30014647147809</c:v>
                </c:pt>
                <c:pt idx="273">
                  <c:v>258.76426490951633</c:v>
                </c:pt>
                <c:pt idx="274">
                  <c:v>99.98847901048525</c:v>
                </c:pt>
                <c:pt idx="275">
                  <c:v>103.1877590054192</c:v>
                </c:pt>
                <c:pt idx="276">
                  <c:v>108.98651898200713</c:v>
                </c:pt>
                <c:pt idx="277">
                  <c:v>99.967183116895043</c:v>
                </c:pt>
                <c:pt idx="278">
                  <c:v>99.956978218932676</c:v>
                </c:pt>
                <c:pt idx="279">
                  <c:v>100.0220834595771</c:v>
                </c:pt>
                <c:pt idx="280">
                  <c:v>100.10462636877448</c:v>
                </c:pt>
                <c:pt idx="281">
                  <c:v>99.588440105688576</c:v>
                </c:pt>
                <c:pt idx="282">
                  <c:v>100.03015430561268</c:v>
                </c:pt>
                <c:pt idx="283">
                  <c:v>100.02162313640999</c:v>
                </c:pt>
                <c:pt idx="284">
                  <c:v>100.02606992266097</c:v>
                </c:pt>
                <c:pt idx="285">
                  <c:v>100.03184555162228</c:v>
                </c:pt>
                <c:pt idx="286">
                  <c:v>100.01904355642225</c:v>
                </c:pt>
                <c:pt idx="287">
                  <c:v>100.05196748913879</c:v>
                </c:pt>
                <c:pt idx="288">
                  <c:v>87.929881898536735</c:v>
                </c:pt>
                <c:pt idx="289">
                  <c:v>99.894650788433495</c:v>
                </c:pt>
                <c:pt idx="290">
                  <c:v>100.09423614069078</c:v>
                </c:pt>
                <c:pt idx="291">
                  <c:v>99.927944857640654</c:v>
                </c:pt>
                <c:pt idx="292">
                  <c:v>99.979702882677785</c:v>
                </c:pt>
                <c:pt idx="293">
                  <c:v>99.97965792771241</c:v>
                </c:pt>
                <c:pt idx="294">
                  <c:v>99.989915489787521</c:v>
                </c:pt>
                <c:pt idx="295">
                  <c:v>99.992244795210638</c:v>
                </c:pt>
                <c:pt idx="296">
                  <c:v>99.993642424255526</c:v>
                </c:pt>
                <c:pt idx="297">
                  <c:v>99.992920501336116</c:v>
                </c:pt>
                <c:pt idx="298">
                  <c:v>99.991605483231197</c:v>
                </c:pt>
                <c:pt idx="299">
                  <c:v>99.989477651689654</c:v>
                </c:pt>
                <c:pt idx="300">
                  <c:v>99.990301400750909</c:v>
                </c:pt>
                <c:pt idx="301">
                  <c:v>99.990210409246885</c:v>
                </c:pt>
                <c:pt idx="302">
                  <c:v>99.992123969171473</c:v>
                </c:pt>
                <c:pt idx="303">
                  <c:v>98.627910656181641</c:v>
                </c:pt>
                <c:pt idx="304">
                  <c:v>98.074615429654145</c:v>
                </c:pt>
                <c:pt idx="305">
                  <c:v>97.571146083040375</c:v>
                </c:pt>
                <c:pt idx="306">
                  <c:v>84.489241796461698</c:v>
                </c:pt>
                <c:pt idx="307">
                  <c:v>105.0680195379539</c:v>
                </c:pt>
                <c:pt idx="308">
                  <c:v>101.65375159045666</c:v>
                </c:pt>
                <c:pt idx="309">
                  <c:v>101.84257767139408</c:v>
                </c:pt>
                <c:pt idx="310">
                  <c:v>102.86420036127871</c:v>
                </c:pt>
                <c:pt idx="311">
                  <c:v>103.21278233818066</c:v>
                </c:pt>
                <c:pt idx="312">
                  <c:v>102.53895807134771</c:v>
                </c:pt>
                <c:pt idx="313">
                  <c:v>102.43553706457611</c:v>
                </c:pt>
                <c:pt idx="314">
                  <c:v>102.99159604074391</c:v>
                </c:pt>
                <c:pt idx="315">
                  <c:v>97.690847112736691</c:v>
                </c:pt>
                <c:pt idx="316">
                  <c:v>97.928697612133561</c:v>
                </c:pt>
                <c:pt idx="317">
                  <c:v>96.793512413380355</c:v>
                </c:pt>
                <c:pt idx="318">
                  <c:v>94.736025540367933</c:v>
                </c:pt>
                <c:pt idx="319">
                  <c:v>59.212878426140769</c:v>
                </c:pt>
                <c:pt idx="320">
                  <c:v>104.68957372644688</c:v>
                </c:pt>
                <c:pt idx="321">
                  <c:v>120.97140664627173</c:v>
                </c:pt>
                <c:pt idx="322">
                  <c:v>105.30003744680356</c:v>
                </c:pt>
                <c:pt idx="323">
                  <c:v>103.22451264712146</c:v>
                </c:pt>
                <c:pt idx="324">
                  <c:v>212.66724685228434</c:v>
                </c:pt>
                <c:pt idx="325">
                  <c:v>101.14164221353901</c:v>
                </c:pt>
                <c:pt idx="326">
                  <c:v>102.06234636591319</c:v>
                </c:pt>
                <c:pt idx="327">
                  <c:v>101.10746887134317</c:v>
                </c:pt>
                <c:pt idx="328">
                  <c:v>100.67349894024744</c:v>
                </c:pt>
                <c:pt idx="329">
                  <c:v>100</c:v>
                </c:pt>
                <c:pt idx="330">
                  <c:v>100</c:v>
                </c:pt>
                <c:pt idx="331">
                  <c:v>99.999998887484537</c:v>
                </c:pt>
                <c:pt idx="332">
                  <c:v>100</c:v>
                </c:pt>
                <c:pt idx="333">
                  <c:v>100</c:v>
                </c:pt>
                <c:pt idx="334">
                  <c:v>101.97505258566692</c:v>
                </c:pt>
                <c:pt idx="335">
                  <c:v>109.49281764404991</c:v>
                </c:pt>
                <c:pt idx="336">
                  <c:v>111.21241108750458</c:v>
                </c:pt>
                <c:pt idx="337">
                  <c:v>113.70763326241212</c:v>
                </c:pt>
                <c:pt idx="338">
                  <c:v>113.27400196561814</c:v>
                </c:pt>
                <c:pt idx="339">
                  <c:v>112.69302892666019</c:v>
                </c:pt>
                <c:pt idx="340">
                  <c:v>114.58629101540774</c:v>
                </c:pt>
                <c:pt idx="341">
                  <c:v>118.41403468971691</c:v>
                </c:pt>
                <c:pt idx="342">
                  <c:v>145.42147444231998</c:v>
                </c:pt>
                <c:pt idx="343">
                  <c:v>-50.097150623617694</c:v>
                </c:pt>
                <c:pt idx="344">
                  <c:v>40.057568739766701</c:v>
                </c:pt>
                <c:pt idx="345">
                  <c:v>68.535661900847288</c:v>
                </c:pt>
                <c:pt idx="346">
                  <c:v>86.213075692247287</c:v>
                </c:pt>
                <c:pt idx="347">
                  <c:v>89.705583341481969</c:v>
                </c:pt>
                <c:pt idx="348">
                  <c:v>61.744951166669118</c:v>
                </c:pt>
                <c:pt idx="349">
                  <c:v>63.690382174971539</c:v>
                </c:pt>
                <c:pt idx="350">
                  <c:v>47.470297855352165</c:v>
                </c:pt>
                <c:pt idx="351">
                  <c:v>4.341810045690929</c:v>
                </c:pt>
                <c:pt idx="352">
                  <c:v>338.18704744664632</c:v>
                </c:pt>
                <c:pt idx="353">
                  <c:v>188.13310160295845</c:v>
                </c:pt>
                <c:pt idx="354">
                  <c:v>157.97797308555954</c:v>
                </c:pt>
                <c:pt idx="355">
                  <c:v>151.24907527865918</c:v>
                </c:pt>
                <c:pt idx="356">
                  <c:v>149.65428291946591</c:v>
                </c:pt>
                <c:pt idx="357">
                  <c:v>490.78188483471752</c:v>
                </c:pt>
                <c:pt idx="358">
                  <c:v>134.43012811157135</c:v>
                </c:pt>
                <c:pt idx="359">
                  <c:v>132.74823272876705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55.853084495923419</c:v>
                </c:pt>
                <c:pt idx="406">
                  <c:v>58.772897542994109</c:v>
                </c:pt>
                <c:pt idx="407">
                  <c:v>54.392476964033996</c:v>
                </c:pt>
                <c:pt idx="408">
                  <c:v>52.549266687269828</c:v>
                </c:pt>
                <c:pt idx="409">
                  <c:v>50.119780189249056</c:v>
                </c:pt>
                <c:pt idx="410">
                  <c:v>66.472425817569174</c:v>
                </c:pt>
                <c:pt idx="411">
                  <c:v>68.467864867913264</c:v>
                </c:pt>
                <c:pt idx="412">
                  <c:v>70.711140981922782</c:v>
                </c:pt>
                <c:pt idx="413">
                  <c:v>64.50199105319966</c:v>
                </c:pt>
                <c:pt idx="414">
                  <c:v>51.273891510929076</c:v>
                </c:pt>
                <c:pt idx="415">
                  <c:v>24.83073150494619</c:v>
                </c:pt>
                <c:pt idx="416">
                  <c:v>-0.64956890918369914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100.03980926165411</c:v>
                </c:pt>
                <c:pt idx="437">
                  <c:v>99.759857813141707</c:v>
                </c:pt>
                <c:pt idx="438">
                  <c:v>100</c:v>
                </c:pt>
                <c:pt idx="439">
                  <c:v>99.718259456756982</c:v>
                </c:pt>
                <c:pt idx="440">
                  <c:v>100.30195995971856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103.00949666741738</c:v>
                </c:pt>
                <c:pt idx="446">
                  <c:v>100</c:v>
                </c:pt>
                <c:pt idx="447">
                  <c:v>100.33245448791028</c:v>
                </c:pt>
                <c:pt idx="448">
                  <c:v>100.19205298013244</c:v>
                </c:pt>
                <c:pt idx="449">
                  <c:v>99.393939393939391</c:v>
                </c:pt>
                <c:pt idx="450">
                  <c:v>100.03058804853164</c:v>
                </c:pt>
                <c:pt idx="451">
                  <c:v>100.41935483870968</c:v>
                </c:pt>
                <c:pt idx="452">
                  <c:v>99.330097087378647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100.5172749484862</c:v>
                </c:pt>
                <c:pt idx="458">
                  <c:v>100</c:v>
                </c:pt>
                <c:pt idx="459">
                  <c:v>99.659574468085111</c:v>
                </c:pt>
                <c:pt idx="460">
                  <c:v>99.35164835164835</c:v>
                </c:pt>
                <c:pt idx="461">
                  <c:v>99.930612244897958</c:v>
                </c:pt>
                <c:pt idx="462">
                  <c:v>100</c:v>
                </c:pt>
                <c:pt idx="463">
                  <c:v>100.06179775280899</c:v>
                </c:pt>
                <c:pt idx="464">
                  <c:v>100.20888888888889</c:v>
                </c:pt>
                <c:pt idx="465">
                  <c:v>88.753962862318843</c:v>
                </c:pt>
                <c:pt idx="466">
                  <c:v>100.08427875683822</c:v>
                </c:pt>
                <c:pt idx="467">
                  <c:v>100.38073430220217</c:v>
                </c:pt>
                <c:pt idx="468">
                  <c:v>100.07245437336471</c:v>
                </c:pt>
                <c:pt idx="469">
                  <c:v>99.921109992127953</c:v>
                </c:pt>
                <c:pt idx="470">
                  <c:v>99.891407533430083</c:v>
                </c:pt>
                <c:pt idx="471">
                  <c:v>100.03146722859609</c:v>
                </c:pt>
                <c:pt idx="472">
                  <c:v>100.05097234882152</c:v>
                </c:pt>
                <c:pt idx="473">
                  <c:v>100.119376770722</c:v>
                </c:pt>
                <c:pt idx="474">
                  <c:v>99.994991060481752</c:v>
                </c:pt>
                <c:pt idx="475">
                  <c:v>100.01580861464535</c:v>
                </c:pt>
                <c:pt idx="476">
                  <c:v>99.934254984392737</c:v>
                </c:pt>
                <c:pt idx="477">
                  <c:v>100.01397715517891</c:v>
                </c:pt>
                <c:pt idx="478">
                  <c:v>100.02932017396697</c:v>
                </c:pt>
                <c:pt idx="479">
                  <c:v>100.03857790985479</c:v>
                </c:pt>
                <c:pt idx="480">
                  <c:v>100.05678571428571</c:v>
                </c:pt>
                <c:pt idx="481">
                  <c:v>100.07478204012874</c:v>
                </c:pt>
                <c:pt idx="482">
                  <c:v>100.06139783905681</c:v>
                </c:pt>
                <c:pt idx="483">
                  <c:v>99.860348940263947</c:v>
                </c:pt>
                <c:pt idx="484">
                  <c:v>100.14434140493431</c:v>
                </c:pt>
                <c:pt idx="485">
                  <c:v>99.957871311691264</c:v>
                </c:pt>
                <c:pt idx="486">
                  <c:v>100.17380416872774</c:v>
                </c:pt>
                <c:pt idx="487">
                  <c:v>99.886735187352159</c:v>
                </c:pt>
                <c:pt idx="488">
                  <c:v>100.14351125828807</c:v>
                </c:pt>
                <c:pt idx="489">
                  <c:v>100.65264305325661</c:v>
                </c:pt>
                <c:pt idx="490">
                  <c:v>99.952166831951288</c:v>
                </c:pt>
                <c:pt idx="491">
                  <c:v>99.930296834666322</c:v>
                </c:pt>
                <c:pt idx="492">
                  <c:v>99.855301250243116</c:v>
                </c:pt>
                <c:pt idx="493">
                  <c:v>100</c:v>
                </c:pt>
                <c:pt idx="494">
                  <c:v>100.02311729832758</c:v>
                </c:pt>
                <c:pt idx="495">
                  <c:v>100.09779234263875</c:v>
                </c:pt>
                <c:pt idx="496">
                  <c:v>99.931150252756041</c:v>
                </c:pt>
                <c:pt idx="497">
                  <c:v>100.14520547945206</c:v>
                </c:pt>
                <c:pt idx="498">
                  <c:v>99.898250332388031</c:v>
                </c:pt>
                <c:pt idx="499">
                  <c:v>100.12228779865383</c:v>
                </c:pt>
                <c:pt idx="500">
                  <c:v>99.833333333333329</c:v>
                </c:pt>
                <c:pt idx="501">
                  <c:v>99.898868646064116</c:v>
                </c:pt>
                <c:pt idx="502">
                  <c:v>100.23720930232558</c:v>
                </c:pt>
                <c:pt idx="503">
                  <c:v>100.69216659147655</c:v>
                </c:pt>
                <c:pt idx="504">
                  <c:v>100</c:v>
                </c:pt>
                <c:pt idx="505">
                  <c:v>100.13096087767934</c:v>
                </c:pt>
                <c:pt idx="506">
                  <c:v>100</c:v>
                </c:pt>
                <c:pt idx="507">
                  <c:v>99.561187886766447</c:v>
                </c:pt>
                <c:pt idx="508">
                  <c:v>100</c:v>
                </c:pt>
                <c:pt idx="509">
                  <c:v>99.819409217180734</c:v>
                </c:pt>
                <c:pt idx="510">
                  <c:v>100.09755662730578</c:v>
                </c:pt>
                <c:pt idx="511">
                  <c:v>100</c:v>
                </c:pt>
                <c:pt idx="512">
                  <c:v>99.529281019113114</c:v>
                </c:pt>
                <c:pt idx="513">
                  <c:v>100</c:v>
                </c:pt>
                <c:pt idx="514">
                  <c:v>99.878375174097329</c:v>
                </c:pt>
                <c:pt idx="515">
                  <c:v>100</c:v>
                </c:pt>
                <c:pt idx="516">
                  <c:v>100</c:v>
                </c:pt>
                <c:pt idx="517">
                  <c:v>99.880129326821432</c:v>
                </c:pt>
                <c:pt idx="518">
                  <c:v>100</c:v>
                </c:pt>
                <c:pt idx="519">
                  <c:v>100.07254799623377</c:v>
                </c:pt>
                <c:pt idx="520">
                  <c:v>100</c:v>
                </c:pt>
                <c:pt idx="521">
                  <c:v>100</c:v>
                </c:pt>
                <c:pt idx="522">
                  <c:v>99.838438238696128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99.978637598546229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99.981886812606035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99.974536297579164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96.375523329125315</c:v>
                </c:pt>
                <c:pt idx="574">
                  <c:v>100</c:v>
                </c:pt>
                <c:pt idx="575">
                  <c:v>100.05693812143981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100.7744135617781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100.20225782146136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99.959388981970619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107.39179074167205</c:v>
                </c:pt>
                <c:pt idx="670">
                  <c:v>115.66100550167002</c:v>
                </c:pt>
                <c:pt idx="671">
                  <c:v>114.61761640213501</c:v>
                </c:pt>
                <c:pt idx="672">
                  <c:v>112.83412008916986</c:v>
                </c:pt>
                <c:pt idx="673">
                  <c:v>114.59947052570885</c:v>
                </c:pt>
                <c:pt idx="674">
                  <c:v>116.19027842003727</c:v>
                </c:pt>
                <c:pt idx="675">
                  <c:v>114.52671282696916</c:v>
                </c:pt>
                <c:pt idx="676">
                  <c:v>115.34315725746454</c:v>
                </c:pt>
                <c:pt idx="677">
                  <c:v>119.3444707999779</c:v>
                </c:pt>
                <c:pt idx="678">
                  <c:v>123.08731148290623</c:v>
                </c:pt>
                <c:pt idx="679">
                  <c:v>122.08546207368684</c:v>
                </c:pt>
                <c:pt idx="680">
                  <c:v>122.05037829541179</c:v>
                </c:pt>
                <c:pt idx="681">
                  <c:v>113.89421014528008</c:v>
                </c:pt>
                <c:pt idx="682">
                  <c:v>98.650175892946606</c:v>
                </c:pt>
                <c:pt idx="683">
                  <c:v>98.487291770950904</c:v>
                </c:pt>
                <c:pt idx="684">
                  <c:v>119.96944683179642</c:v>
                </c:pt>
                <c:pt idx="685">
                  <c:v>182.34993707577607</c:v>
                </c:pt>
                <c:pt idx="686">
                  <c:v>-350.12301265121334</c:v>
                </c:pt>
                <c:pt idx="687">
                  <c:v>-8.8311513103557431</c:v>
                </c:pt>
                <c:pt idx="688">
                  <c:v>12.163283732659862</c:v>
                </c:pt>
                <c:pt idx="689">
                  <c:v>16.206557607142678</c:v>
                </c:pt>
                <c:pt idx="690">
                  <c:v>32.098725874354699</c:v>
                </c:pt>
                <c:pt idx="691">
                  <c:v>23.531429726827998</c:v>
                </c:pt>
                <c:pt idx="692">
                  <c:v>27.599313457613217</c:v>
                </c:pt>
                <c:pt idx="693">
                  <c:v>29.64802800183147</c:v>
                </c:pt>
                <c:pt idx="694">
                  <c:v>29.288475466424863</c:v>
                </c:pt>
                <c:pt idx="695">
                  <c:v>25.990499960326943</c:v>
                </c:pt>
                <c:pt idx="696">
                  <c:v>14.710148516117757</c:v>
                </c:pt>
                <c:pt idx="697">
                  <c:v>7.1682977951920854</c:v>
                </c:pt>
                <c:pt idx="698">
                  <c:v>-2.4699879203317283</c:v>
                </c:pt>
                <c:pt idx="699">
                  <c:v>-30.877017033869841</c:v>
                </c:pt>
                <c:pt idx="700">
                  <c:v>-69.304913801439753</c:v>
                </c:pt>
                <c:pt idx="701">
                  <c:v>-144.33701741715404</c:v>
                </c:pt>
                <c:pt idx="702">
                  <c:v>2149.7446245975366</c:v>
                </c:pt>
                <c:pt idx="703">
                  <c:v>95.212881724337166</c:v>
                </c:pt>
                <c:pt idx="704">
                  <c:v>78.324468815089759</c:v>
                </c:pt>
                <c:pt idx="705">
                  <c:v>103.02607841636721</c:v>
                </c:pt>
                <c:pt idx="706">
                  <c:v>113.68914284528952</c:v>
                </c:pt>
                <c:pt idx="707">
                  <c:v>93.256669792718696</c:v>
                </c:pt>
                <c:pt idx="708">
                  <c:v>89.388564372283568</c:v>
                </c:pt>
                <c:pt idx="709">
                  <c:v>87.126685448943732</c:v>
                </c:pt>
                <c:pt idx="710">
                  <c:v>61.867106721009691</c:v>
                </c:pt>
                <c:pt idx="711">
                  <c:v>69.425868117987292</c:v>
                </c:pt>
                <c:pt idx="712">
                  <c:v>62.600793926934237</c:v>
                </c:pt>
                <c:pt idx="713">
                  <c:v>66.505135496410716</c:v>
                </c:pt>
                <c:pt idx="714">
                  <c:v>28.480527494194174</c:v>
                </c:pt>
                <c:pt idx="715">
                  <c:v>-0.96332060932378094</c:v>
                </c:pt>
                <c:pt idx="716">
                  <c:v>35.397164888750218</c:v>
                </c:pt>
                <c:pt idx="717">
                  <c:v>13.075605211498365</c:v>
                </c:pt>
                <c:pt idx="718">
                  <c:v>-17.088279580907344</c:v>
                </c:pt>
                <c:pt idx="719">
                  <c:v>0.17322980179590958</c:v>
                </c:pt>
                <c:pt idx="720">
                  <c:v>-0.66329166132164508</c:v>
                </c:pt>
                <c:pt idx="721">
                  <c:v>-7.6635108845671551</c:v>
                </c:pt>
                <c:pt idx="722">
                  <c:v>-17.765958976263288</c:v>
                </c:pt>
                <c:pt idx="723">
                  <c:v>-45.952003161607159</c:v>
                </c:pt>
                <c:pt idx="724">
                  <c:v>-158.91028929431886</c:v>
                </c:pt>
                <c:pt idx="725">
                  <c:v>-1983.4185520369515</c:v>
                </c:pt>
                <c:pt idx="726">
                  <c:v>-74.620851367114469</c:v>
                </c:pt>
                <c:pt idx="727">
                  <c:v>57.268682349921889</c:v>
                </c:pt>
                <c:pt idx="728">
                  <c:v>106.84444430067248</c:v>
                </c:pt>
                <c:pt idx="729">
                  <c:v>792.14514329084079</c:v>
                </c:pt>
                <c:pt idx="730">
                  <c:v>346.2154354219619</c:v>
                </c:pt>
                <c:pt idx="731">
                  <c:v>5898.7052933755731</c:v>
                </c:pt>
                <c:pt idx="732">
                  <c:v>-1242.2651940165333</c:v>
                </c:pt>
                <c:pt idx="733">
                  <c:v>-77251.093757578696</c:v>
                </c:pt>
                <c:pt idx="734">
                  <c:v>-433.02064544804648</c:v>
                </c:pt>
                <c:pt idx="735">
                  <c:v>99.727079625273745</c:v>
                </c:pt>
                <c:pt idx="736">
                  <c:v>76.566145997865021</c:v>
                </c:pt>
                <c:pt idx="737">
                  <c:v>91.108063736920613</c:v>
                </c:pt>
                <c:pt idx="738">
                  <c:v>-25.678257744597971</c:v>
                </c:pt>
                <c:pt idx="739">
                  <c:v>29.928897463336227</c:v>
                </c:pt>
                <c:pt idx="740">
                  <c:v>83.094678612968096</c:v>
                </c:pt>
                <c:pt idx="741">
                  <c:v>-287.70226792398836</c:v>
                </c:pt>
                <c:pt idx="742">
                  <c:v>-194.65744357577753</c:v>
                </c:pt>
                <c:pt idx="743">
                  <c:v>-127.77348058807084</c:v>
                </c:pt>
                <c:pt idx="744">
                  <c:v>-60.364341721356645</c:v>
                </c:pt>
                <c:pt idx="745">
                  <c:v>-64.120472451573988</c:v>
                </c:pt>
                <c:pt idx="746">
                  <c:v>-41.183705883849207</c:v>
                </c:pt>
                <c:pt idx="747">
                  <c:v>94.715767647712298</c:v>
                </c:pt>
                <c:pt idx="748">
                  <c:v>97.904765753357964</c:v>
                </c:pt>
                <c:pt idx="749">
                  <c:v>97.821948088436869</c:v>
                </c:pt>
                <c:pt idx="750">
                  <c:v>98.062473634555317</c:v>
                </c:pt>
                <c:pt idx="751">
                  <c:v>99.863126281191185</c:v>
                </c:pt>
                <c:pt idx="752">
                  <c:v>99.846451199312099</c:v>
                </c:pt>
                <c:pt idx="753">
                  <c:v>99.898408456584406</c:v>
                </c:pt>
                <c:pt idx="754">
                  <c:v>71.483888439584845</c:v>
                </c:pt>
                <c:pt idx="755">
                  <c:v>50.065505536197676</c:v>
                </c:pt>
                <c:pt idx="756">
                  <c:v>53.298479047627865</c:v>
                </c:pt>
                <c:pt idx="757">
                  <c:v>47.832090208331906</c:v>
                </c:pt>
                <c:pt idx="758">
                  <c:v>100.00144443167005</c:v>
                </c:pt>
                <c:pt idx="759">
                  <c:v>100.17614386860238</c:v>
                </c:pt>
                <c:pt idx="760">
                  <c:v>100.974855510434</c:v>
                </c:pt>
                <c:pt idx="761">
                  <c:v>102.22954445836481</c:v>
                </c:pt>
                <c:pt idx="762">
                  <c:v>104.37337850635659</c:v>
                </c:pt>
                <c:pt idx="763">
                  <c:v>30.952817585152921</c:v>
                </c:pt>
                <c:pt idx="764">
                  <c:v>-10.043683922202254</c:v>
                </c:pt>
                <c:pt idx="765">
                  <c:v>327.24443477587266</c:v>
                </c:pt>
                <c:pt idx="766">
                  <c:v>318.5135822986864</c:v>
                </c:pt>
                <c:pt idx="767">
                  <c:v>245.59736168516199</c:v>
                </c:pt>
                <c:pt idx="768">
                  <c:v>238.37215114465448</c:v>
                </c:pt>
                <c:pt idx="769">
                  <c:v>-138.70020642684025</c:v>
                </c:pt>
                <c:pt idx="770">
                  <c:v>-257.67022949912911</c:v>
                </c:pt>
                <c:pt idx="771">
                  <c:v>-658.59727378754292</c:v>
                </c:pt>
                <c:pt idx="772">
                  <c:v>-986.38996305923001</c:v>
                </c:pt>
                <c:pt idx="773">
                  <c:v>-1181.0284408176572</c:v>
                </c:pt>
                <c:pt idx="774">
                  <c:v>-227.73792557633487</c:v>
                </c:pt>
                <c:pt idx="775">
                  <c:v>-191.58778321943035</c:v>
                </c:pt>
                <c:pt idx="776">
                  <c:v>-112.18695036557698</c:v>
                </c:pt>
                <c:pt idx="777">
                  <c:v>14.158997598705875</c:v>
                </c:pt>
                <c:pt idx="778">
                  <c:v>58.874888826468229</c:v>
                </c:pt>
                <c:pt idx="779">
                  <c:v>34.097972101684782</c:v>
                </c:pt>
                <c:pt idx="780">
                  <c:v>9.8328445919891898</c:v>
                </c:pt>
                <c:pt idx="781">
                  <c:v>17544.854505368581</c:v>
                </c:pt>
                <c:pt idx="782">
                  <c:v>-733.18327311832354</c:v>
                </c:pt>
                <c:pt idx="783">
                  <c:v>-257.24164905657398</c:v>
                </c:pt>
                <c:pt idx="784">
                  <c:v>-76.629262843468013</c:v>
                </c:pt>
                <c:pt idx="785">
                  <c:v>-53.32862138588623</c:v>
                </c:pt>
                <c:pt idx="786">
                  <c:v>-86.526294654109634</c:v>
                </c:pt>
                <c:pt idx="787">
                  <c:v>-29.936668540361033</c:v>
                </c:pt>
                <c:pt idx="788">
                  <c:v>-45.565223332067426</c:v>
                </c:pt>
                <c:pt idx="789">
                  <c:v>-223.46530496860572</c:v>
                </c:pt>
                <c:pt idx="790">
                  <c:v>-561.96526824376269</c:v>
                </c:pt>
                <c:pt idx="791">
                  <c:v>238.07875008589747</c:v>
                </c:pt>
                <c:pt idx="792">
                  <c:v>109.38879635684229</c:v>
                </c:pt>
                <c:pt idx="793">
                  <c:v>21.389353849809822</c:v>
                </c:pt>
                <c:pt idx="794">
                  <c:v>17.689923381917254</c:v>
                </c:pt>
                <c:pt idx="795">
                  <c:v>115.0512920410284</c:v>
                </c:pt>
                <c:pt idx="796">
                  <c:v>110.23686863292157</c:v>
                </c:pt>
                <c:pt idx="797">
                  <c:v>39.863648895724353</c:v>
                </c:pt>
                <c:pt idx="798">
                  <c:v>40.894525286838885</c:v>
                </c:pt>
                <c:pt idx="799">
                  <c:v>2.7202586977237635</c:v>
                </c:pt>
                <c:pt idx="800">
                  <c:v>-70.257553068704567</c:v>
                </c:pt>
                <c:pt idx="801">
                  <c:v>-298.04788757770677</c:v>
                </c:pt>
                <c:pt idx="802">
                  <c:v>-503.03185129174091</c:v>
                </c:pt>
                <c:pt idx="803">
                  <c:v>-63533.101493322421</c:v>
                </c:pt>
                <c:pt idx="804">
                  <c:v>-1858.6741201547952</c:v>
                </c:pt>
                <c:pt idx="805">
                  <c:v>-355.85588609982671</c:v>
                </c:pt>
                <c:pt idx="806">
                  <c:v>-657.9233455064516</c:v>
                </c:pt>
                <c:pt idx="807">
                  <c:v>-2643.9070831713234</c:v>
                </c:pt>
                <c:pt idx="808">
                  <c:v>-237.99979780754077</c:v>
                </c:pt>
                <c:pt idx="809">
                  <c:v>-201.2356937379945</c:v>
                </c:pt>
                <c:pt idx="810">
                  <c:v>-185.87595888979413</c:v>
                </c:pt>
                <c:pt idx="811">
                  <c:v>-165.25876850937308</c:v>
                </c:pt>
                <c:pt idx="812">
                  <c:v>-136.00733662893342</c:v>
                </c:pt>
                <c:pt idx="813">
                  <c:v>-187.23554459976356</c:v>
                </c:pt>
                <c:pt idx="814">
                  <c:v>-368.56506904303416</c:v>
                </c:pt>
                <c:pt idx="815">
                  <c:v>-673.39622263937122</c:v>
                </c:pt>
                <c:pt idx="816">
                  <c:v>-225.48750721301883</c:v>
                </c:pt>
                <c:pt idx="817">
                  <c:v>-140.861009701998</c:v>
                </c:pt>
                <c:pt idx="818">
                  <c:v>-307.0770799316237</c:v>
                </c:pt>
                <c:pt idx="819">
                  <c:v>-632.26156015265428</c:v>
                </c:pt>
                <c:pt idx="820">
                  <c:v>1686.4609070613992</c:v>
                </c:pt>
                <c:pt idx="821">
                  <c:v>156.53095799573583</c:v>
                </c:pt>
                <c:pt idx="822">
                  <c:v>118.85397092498096</c:v>
                </c:pt>
                <c:pt idx="823">
                  <c:v>48.22148097550177</c:v>
                </c:pt>
                <c:pt idx="824">
                  <c:v>11.096273210628048</c:v>
                </c:pt>
                <c:pt idx="825">
                  <c:v>-74.276261373035567</c:v>
                </c:pt>
                <c:pt idx="826">
                  <c:v>-78.590176227971497</c:v>
                </c:pt>
                <c:pt idx="827">
                  <c:v>-78.505629477993864</c:v>
                </c:pt>
                <c:pt idx="828">
                  <c:v>-50.584795321637429</c:v>
                </c:pt>
                <c:pt idx="829">
                  <c:v>-22.134922785153076</c:v>
                </c:pt>
                <c:pt idx="830">
                  <c:v>-51.739788199697429</c:v>
                </c:pt>
                <c:pt idx="831">
                  <c:v>-74.721017462001555</c:v>
                </c:pt>
                <c:pt idx="832">
                  <c:v>-77.851740627363327</c:v>
                </c:pt>
                <c:pt idx="833">
                  <c:v>-120.34409993336332</c:v>
                </c:pt>
                <c:pt idx="834">
                  <c:v>-267.13687195940128</c:v>
                </c:pt>
                <c:pt idx="835">
                  <c:v>-170.84039665183181</c:v>
                </c:pt>
                <c:pt idx="836">
                  <c:v>-145.56787955138822</c:v>
                </c:pt>
                <c:pt idx="837">
                  <c:v>-251.21033223312014</c:v>
                </c:pt>
                <c:pt idx="838">
                  <c:v>-33.555531202457971</c:v>
                </c:pt>
                <c:pt idx="839">
                  <c:v>-22.650665284119754</c:v>
                </c:pt>
                <c:pt idx="840">
                  <c:v>-5.8136081315374089</c:v>
                </c:pt>
                <c:pt idx="841">
                  <c:v>38.302706712955448</c:v>
                </c:pt>
                <c:pt idx="842">
                  <c:v>49.963840389318847</c:v>
                </c:pt>
                <c:pt idx="843">
                  <c:v>58.094423276394757</c:v>
                </c:pt>
                <c:pt idx="844">
                  <c:v>51.653977179540831</c:v>
                </c:pt>
                <c:pt idx="845">
                  <c:v>48.639626964639966</c:v>
                </c:pt>
                <c:pt idx="846">
                  <c:v>51.44401693382067</c:v>
                </c:pt>
                <c:pt idx="847">
                  <c:v>56.024415376420755</c:v>
                </c:pt>
                <c:pt idx="848">
                  <c:v>45.603612350688365</c:v>
                </c:pt>
                <c:pt idx="849">
                  <c:v>138.10122698143806</c:v>
                </c:pt>
                <c:pt idx="850">
                  <c:v>142.89205750014469</c:v>
                </c:pt>
                <c:pt idx="851">
                  <c:v>456.95098205082064</c:v>
                </c:pt>
                <c:pt idx="852">
                  <c:v>3.2184853957512023</c:v>
                </c:pt>
                <c:pt idx="853">
                  <c:v>2.0097578911520264</c:v>
                </c:pt>
                <c:pt idx="854">
                  <c:v>26.652815174161116</c:v>
                </c:pt>
                <c:pt idx="855">
                  <c:v>23.668485342428703</c:v>
                </c:pt>
                <c:pt idx="856">
                  <c:v>26.024137747920285</c:v>
                </c:pt>
                <c:pt idx="857">
                  <c:v>27.497175472486465</c:v>
                </c:pt>
                <c:pt idx="858">
                  <c:v>28.469919487575783</c:v>
                </c:pt>
                <c:pt idx="859">
                  <c:v>29.653499466289141</c:v>
                </c:pt>
                <c:pt idx="860">
                  <c:v>31.449355629995424</c:v>
                </c:pt>
                <c:pt idx="861">
                  <c:v>30.331513154119065</c:v>
                </c:pt>
                <c:pt idx="862">
                  <c:v>46.080601266419052</c:v>
                </c:pt>
                <c:pt idx="863">
                  <c:v>53.314601458025436</c:v>
                </c:pt>
                <c:pt idx="864">
                  <c:v>364.54839689496265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61632"/>
        <c:axId val="213492096"/>
      </c:lineChart>
      <c:catAx>
        <c:axId val="21346163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en-US"/>
          </a:p>
        </c:txPr>
        <c:crossAx val="213492096"/>
        <c:crossesAt val="-10000"/>
        <c:auto val="1"/>
        <c:lblAlgn val="ctr"/>
        <c:lblOffset val="100"/>
        <c:tickLblSkip val="120"/>
        <c:tickMarkSkip val="120"/>
        <c:noMultiLvlLbl val="0"/>
      </c:catAx>
      <c:valAx>
        <c:axId val="213492096"/>
        <c:scaling>
          <c:orientation val="minMax"/>
          <c:max val="300"/>
          <c:min val="-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34616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Figure 6. Change in Note Issue vs. Trade </a:t>
            </a:r>
            <a:r>
              <a:rPr lang="en-US" sz="2400" baseline="0"/>
              <a:t>Balance</a:t>
            </a:r>
            <a:endParaRPr lang="en-US" sz="2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12852239623888E-2"/>
          <c:y val="9.2632891387820077E-2"/>
          <c:w val="0.89875803986040215"/>
          <c:h val="0.77980185910951749"/>
        </c:manualLayout>
      </c:layout>
      <c:scatterChart>
        <c:scatterStyle val="lineMarker"/>
        <c:varyColors val="0"/>
        <c:ser>
          <c:idx val="1"/>
          <c:order val="0"/>
          <c:tx>
            <c:v>Quasi currency board years</c:v>
          </c:tx>
          <c:spPr>
            <a:ln w="28575">
              <a:noFill/>
            </a:ln>
          </c:spPr>
          <c:marker>
            <c:symbol val="x"/>
            <c:size val="7"/>
            <c:spPr>
              <a:ln w="25400">
                <a:solidFill>
                  <a:srgbClr val="FF0000"/>
                </a:solidFill>
              </a:ln>
            </c:spPr>
          </c:marker>
          <c:xVal>
            <c:numRef>
              <c:f>'Balance of trade data'!$C$46:$BW$46</c:f>
              <c:numCache>
                <c:formatCode>0.0</c:formatCode>
                <c:ptCount val="73"/>
                <c:pt idx="10">
                  <c:v>201.17632</c:v>
                </c:pt>
                <c:pt idx="11">
                  <c:v>172.97719000000001</c:v>
                </c:pt>
                <c:pt idx="12">
                  <c:v>136.21388999999999</c:v>
                </c:pt>
                <c:pt idx="13">
                  <c:v>160.99352999999999</c:v>
                </c:pt>
                <c:pt idx="14">
                  <c:v>153.86840000000001</c:v>
                </c:pt>
                <c:pt idx="15">
                  <c:v>86.100000000000065</c:v>
                </c:pt>
                <c:pt idx="16">
                  <c:v>200.60000000000002</c:v>
                </c:pt>
                <c:pt idx="17">
                  <c:v>164.3</c:v>
                </c:pt>
                <c:pt idx="18">
                  <c:v>139.19999999999993</c:v>
                </c:pt>
                <c:pt idx="19">
                  <c:v>212.41005000000001</c:v>
                </c:pt>
                <c:pt idx="20">
                  <c:v>178.70813000000001</c:v>
                </c:pt>
                <c:pt idx="21">
                  <c:v>202.41477</c:v>
                </c:pt>
                <c:pt idx="22">
                  <c:v>148.56245999999999</c:v>
                </c:pt>
                <c:pt idx="23">
                  <c:v>129.09951000000001</c:v>
                </c:pt>
                <c:pt idx="24">
                  <c:v>173.6</c:v>
                </c:pt>
                <c:pt idx="25">
                  <c:v>133.10000000000002</c:v>
                </c:pt>
                <c:pt idx="26">
                  <c:v>155.49999999999997</c:v>
                </c:pt>
                <c:pt idx="27">
                  <c:v>165.10000000000005</c:v>
                </c:pt>
                <c:pt idx="28">
                  <c:v>90.578419999999994</c:v>
                </c:pt>
                <c:pt idx="29">
                  <c:v>271.18040999999999</c:v>
                </c:pt>
                <c:pt idx="30">
                  <c:v>299.78613000000001</c:v>
                </c:pt>
                <c:pt idx="36">
                  <c:v>293.62911000000003</c:v>
                </c:pt>
                <c:pt idx="37">
                  <c:v>193.03305</c:v>
                </c:pt>
                <c:pt idx="38">
                  <c:v>159.46008</c:v>
                </c:pt>
                <c:pt idx="39">
                  <c:v>258.41485499999999</c:v>
                </c:pt>
                <c:pt idx="40">
                  <c:v>267.90888000000001</c:v>
                </c:pt>
                <c:pt idx="41">
                  <c:v>355.72522500000002</c:v>
                </c:pt>
                <c:pt idx="42">
                  <c:v>292.81462499999998</c:v>
                </c:pt>
                <c:pt idx="43">
                  <c:v>317.974695</c:v>
                </c:pt>
                <c:pt idx="44">
                  <c:v>196.12831499999999</c:v>
                </c:pt>
                <c:pt idx="45">
                  <c:v>24.605789999999999</c:v>
                </c:pt>
                <c:pt idx="46">
                  <c:v>66.040679999999995</c:v>
                </c:pt>
                <c:pt idx="47">
                  <c:v>325.52542499999998</c:v>
                </c:pt>
                <c:pt idx="48">
                  <c:v>-418.81211999999999</c:v>
                </c:pt>
                <c:pt idx="49">
                  <c:v>-392.85175500000003</c:v>
                </c:pt>
                <c:pt idx="50">
                  <c:v>-273.65293500000001</c:v>
                </c:pt>
                <c:pt idx="51">
                  <c:v>-187.46594999999999</c:v>
                </c:pt>
                <c:pt idx="52">
                  <c:v>-188.01527999999999</c:v>
                </c:pt>
                <c:pt idx="53">
                  <c:v>-552.771615</c:v>
                </c:pt>
              </c:numCache>
            </c:numRef>
          </c:xVal>
          <c:yVal>
            <c:numRef>
              <c:f>'Balance of trade data'!$C$47:$BW$47</c:f>
              <c:numCache>
                <c:formatCode>0.0</c:formatCode>
                <c:ptCount val="73"/>
                <c:pt idx="10">
                  <c:v>-19.32856</c:v>
                </c:pt>
                <c:pt idx="11">
                  <c:v>-19.853000000000002</c:v>
                </c:pt>
                <c:pt idx="12">
                  <c:v>19.866769999999999</c:v>
                </c:pt>
                <c:pt idx="13">
                  <c:v>-2.36511</c:v>
                </c:pt>
                <c:pt idx="14">
                  <c:v>6.1788449999999999</c:v>
                </c:pt>
                <c:pt idx="15">
                  <c:v>19.569385</c:v>
                </c:pt>
                <c:pt idx="16">
                  <c:v>-21.511050000000001</c:v>
                </c:pt>
                <c:pt idx="17">
                  <c:v>9.3408200000000008</c:v>
                </c:pt>
                <c:pt idx="18">
                  <c:v>10.440094999999999</c:v>
                </c:pt>
                <c:pt idx="19">
                  <c:v>5.0544149999999997</c:v>
                </c:pt>
                <c:pt idx="20">
                  <c:v>5.9922950000000004</c:v>
                </c:pt>
                <c:pt idx="21">
                  <c:v>-17.498664999999999</c:v>
                </c:pt>
                <c:pt idx="22">
                  <c:v>18.20363</c:v>
                </c:pt>
                <c:pt idx="23">
                  <c:v>-4.3963200000000002</c:v>
                </c:pt>
                <c:pt idx="24">
                  <c:v>-2.6043599999999998</c:v>
                </c:pt>
                <c:pt idx="25">
                  <c:v>25.475435000000001</c:v>
                </c:pt>
                <c:pt idx="26">
                  <c:v>-6.8656600000000001</c:v>
                </c:pt>
                <c:pt idx="27">
                  <c:v>0.33967000000000003</c:v>
                </c:pt>
                <c:pt idx="28">
                  <c:v>99.186684999999997</c:v>
                </c:pt>
                <c:pt idx="29">
                  <c:v>-16.140405000000001</c:v>
                </c:pt>
                <c:pt idx="30">
                  <c:v>23.254114999999999</c:v>
                </c:pt>
                <c:pt idx="36">
                  <c:v>34.392265000000002</c:v>
                </c:pt>
                <c:pt idx="37">
                  <c:v>5.3395000000000001</c:v>
                </c:pt>
                <c:pt idx="38">
                  <c:v>11.286745</c:v>
                </c:pt>
                <c:pt idx="39">
                  <c:v>17.953945000000001</c:v>
                </c:pt>
                <c:pt idx="40">
                  <c:v>40.623055000000001</c:v>
                </c:pt>
                <c:pt idx="41">
                  <c:v>32.81073</c:v>
                </c:pt>
                <c:pt idx="42">
                  <c:v>9.6433300000000006</c:v>
                </c:pt>
                <c:pt idx="43">
                  <c:v>54.80594</c:v>
                </c:pt>
                <c:pt idx="44">
                  <c:v>22.95345</c:v>
                </c:pt>
                <c:pt idx="45">
                  <c:v>-0.66891500000000004</c:v>
                </c:pt>
                <c:pt idx="46">
                  <c:v>-13.970840000000001</c:v>
                </c:pt>
                <c:pt idx="47">
                  <c:v>89.204745000000003</c:v>
                </c:pt>
                <c:pt idx="48">
                  <c:v>5.8215649999999997</c:v>
                </c:pt>
                <c:pt idx="49">
                  <c:v>63.719279999999998</c:v>
                </c:pt>
                <c:pt idx="50">
                  <c:v>76.153144999999995</c:v>
                </c:pt>
                <c:pt idx="51">
                  <c:v>-28.602305000000001</c:v>
                </c:pt>
                <c:pt idx="52">
                  <c:v>-44.87632</c:v>
                </c:pt>
                <c:pt idx="53">
                  <c:v>61.034925000000001</c:v>
                </c:pt>
              </c:numCache>
            </c:numRef>
          </c:yVal>
          <c:smooth val="0"/>
        </c:ser>
        <c:ser>
          <c:idx val="0"/>
          <c:order val="1"/>
          <c:tx>
            <c:v>Remaining years</c:v>
          </c:tx>
          <c:spPr>
            <a:ln w="31750">
              <a:noFill/>
            </a:ln>
          </c:spPr>
          <c:marker>
            <c:symbol val="square"/>
            <c:size val="7"/>
            <c:spPr>
              <a:solidFill>
                <a:schemeClr val="accent1"/>
              </a:solidFill>
              <a:ln w="12700">
                <a:solidFill>
                  <a:schemeClr val="tx2"/>
                </a:solidFill>
              </a:ln>
            </c:spPr>
          </c:marker>
          <c:xVal>
            <c:numRef>
              <c:f>'Balance of trade data'!$C$50:$BW$50</c:f>
              <c:numCache>
                <c:formatCode>0.0</c:formatCode>
                <c:ptCount val="73"/>
                <c:pt idx="0">
                  <c:v>58.294339999999998</c:v>
                </c:pt>
                <c:pt idx="1">
                  <c:v>167.87712999999999</c:v>
                </c:pt>
                <c:pt idx="2">
                  <c:v>199.57516000000001</c:v>
                </c:pt>
                <c:pt idx="3">
                  <c:v>114.99946</c:v>
                </c:pt>
                <c:pt idx="4">
                  <c:v>20.15878</c:v>
                </c:pt>
                <c:pt idx="5">
                  <c:v>49.648449999999997</c:v>
                </c:pt>
                <c:pt idx="6">
                  <c:v>33.116489999999999</c:v>
                </c:pt>
                <c:pt idx="7">
                  <c:v>66.314019999999999</c:v>
                </c:pt>
                <c:pt idx="8">
                  <c:v>176.43009000000001</c:v>
                </c:pt>
                <c:pt idx="9">
                  <c:v>210.19712999999999</c:v>
                </c:pt>
                <c:pt idx="31">
                  <c:v>144.67943</c:v>
                </c:pt>
                <c:pt idx="32">
                  <c:v>333.28913999999997</c:v>
                </c:pt>
                <c:pt idx="33">
                  <c:v>315.06281999999999</c:v>
                </c:pt>
                <c:pt idx="34">
                  <c:v>189.79397</c:v>
                </c:pt>
                <c:pt idx="35">
                  <c:v>98.767439999999993</c:v>
                </c:pt>
                <c:pt idx="54">
                  <c:v>-526.25666999999999</c:v>
                </c:pt>
                <c:pt idx="55">
                  <c:v>-348.42361499999998</c:v>
                </c:pt>
                <c:pt idx="56">
                  <c:v>-33.024479999999997</c:v>
                </c:pt>
                <c:pt idx="57">
                  <c:v>-453.82722999999999</c:v>
                </c:pt>
                <c:pt idx="58">
                  <c:v>-357.62539768601442</c:v>
                </c:pt>
                <c:pt idx="59">
                  <c:v>111.34766785642131</c:v>
                </c:pt>
                <c:pt idx="60">
                  <c:v>848.64512056353283</c:v>
                </c:pt>
                <c:pt idx="61">
                  <c:v>1546.6274514877102</c:v>
                </c:pt>
                <c:pt idx="62">
                  <c:v>1440.501888</c:v>
                </c:pt>
                <c:pt idx="63">
                  <c:v>619.23296000000005</c:v>
                </c:pt>
                <c:pt idx="64">
                  <c:v>589</c:v>
                </c:pt>
                <c:pt idx="65">
                  <c:v>677.93333333333339</c:v>
                </c:pt>
                <c:pt idx="66">
                  <c:v>620.45333333333338</c:v>
                </c:pt>
                <c:pt idx="67">
                  <c:v>481.96</c:v>
                </c:pt>
                <c:pt idx="68">
                  <c:v>258.49333333333334</c:v>
                </c:pt>
                <c:pt idx="69">
                  <c:v>-23.4</c:v>
                </c:pt>
                <c:pt idx="70">
                  <c:v>303.97333333333336</c:v>
                </c:pt>
                <c:pt idx="71">
                  <c:v>173.34666666666669</c:v>
                </c:pt>
                <c:pt idx="72">
                  <c:v>239.69333333333336</c:v>
                </c:pt>
              </c:numCache>
            </c:numRef>
          </c:xVal>
          <c:yVal>
            <c:numRef>
              <c:f>'Balance of trade data'!$C$51:$BW$51</c:f>
              <c:numCache>
                <c:formatCode>0.0</c:formatCode>
                <c:ptCount val="73"/>
                <c:pt idx="0">
                  <c:v>12.36</c:v>
                </c:pt>
                <c:pt idx="1">
                  <c:v>4.24</c:v>
                </c:pt>
                <c:pt idx="2">
                  <c:v>20.778600000000001</c:v>
                </c:pt>
                <c:pt idx="3">
                  <c:v>-6.3324299999999996</c:v>
                </c:pt>
                <c:pt idx="4">
                  <c:v>12.96251</c:v>
                </c:pt>
                <c:pt idx="5">
                  <c:v>9.7870100000000004</c:v>
                </c:pt>
                <c:pt idx="6">
                  <c:v>8.8972700000000007</c:v>
                </c:pt>
                <c:pt idx="7">
                  <c:v>5.1358699999999997</c:v>
                </c:pt>
                <c:pt idx="8">
                  <c:v>-0.35592000000000001</c:v>
                </c:pt>
                <c:pt idx="9">
                  <c:v>27.306260000000002</c:v>
                </c:pt>
                <c:pt idx="31">
                  <c:v>40.098109999999998</c:v>
                </c:pt>
                <c:pt idx="32">
                  <c:v>2.8837950000000001</c:v>
                </c:pt>
                <c:pt idx="33">
                  <c:v>-47.593114999999997</c:v>
                </c:pt>
                <c:pt idx="34">
                  <c:v>-21.873919999999998</c:v>
                </c:pt>
                <c:pt idx="35">
                  <c:v>10.107419999999999</c:v>
                </c:pt>
                <c:pt idx="54">
                  <c:v>186.41719499999999</c:v>
                </c:pt>
                <c:pt idx="55">
                  <c:v>134.18586400000001</c:v>
                </c:pt>
                <c:pt idx="56">
                  <c:v>536.71019100000001</c:v>
                </c:pt>
                <c:pt idx="57">
                  <c:v>210.59817000000001</c:v>
                </c:pt>
                <c:pt idx="58">
                  <c:v>-83.676209999999998</c:v>
                </c:pt>
                <c:pt idx="59">
                  <c:v>86.077501999999996</c:v>
                </c:pt>
                <c:pt idx="60">
                  <c:v>-0.63247200000000003</c:v>
                </c:pt>
                <c:pt idx="61">
                  <c:v>111.49244400000001</c:v>
                </c:pt>
                <c:pt idx="62">
                  <c:v>-16.566996</c:v>
                </c:pt>
                <c:pt idx="63">
                  <c:v>91.469537000000003</c:v>
                </c:pt>
                <c:pt idx="64">
                  <c:v>-92.088050999999993</c:v>
                </c:pt>
                <c:pt idx="65">
                  <c:v>7.4228310000000004</c:v>
                </c:pt>
                <c:pt idx="66">
                  <c:v>31.555454999999998</c:v>
                </c:pt>
                <c:pt idx="67">
                  <c:v>-107.993706</c:v>
                </c:pt>
                <c:pt idx="68">
                  <c:v>-163.906294</c:v>
                </c:pt>
                <c:pt idx="69">
                  <c:v>173</c:v>
                </c:pt>
                <c:pt idx="70">
                  <c:v>-12.441812000000001</c:v>
                </c:pt>
                <c:pt idx="71">
                  <c:v>3.1914880000000001</c:v>
                </c:pt>
                <c:pt idx="72">
                  <c:v>88.873599999999996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56224"/>
        <c:axId val="213575168"/>
      </c:scatterChart>
      <c:valAx>
        <c:axId val="213556224"/>
        <c:scaling>
          <c:orientation val="minMax"/>
          <c:max val="900"/>
          <c:min val="-6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Annual</a:t>
                </a:r>
                <a:r>
                  <a:rPr lang="en-US" sz="2000" baseline="0"/>
                  <a:t> Trade Balance (million rupees)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24816867122378933"/>
              <c:y val="0.8845600200126270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600"/>
            </a:pPr>
            <a:endParaRPr lang="en-US"/>
          </a:p>
        </c:txPr>
        <c:crossAx val="213575168"/>
        <c:crosses val="autoZero"/>
        <c:crossBetween val="midCat"/>
        <c:majorUnit val="300"/>
        <c:minorUnit val="300"/>
      </c:valAx>
      <c:valAx>
        <c:axId val="213575168"/>
        <c:scaling>
          <c:orientation val="minMax"/>
          <c:max val="900"/>
          <c:min val="-6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Annual Change in Note Issue (million rupees)</a:t>
                </a:r>
              </a:p>
            </c:rich>
          </c:tx>
          <c:layout>
            <c:manualLayout>
              <c:xMode val="edge"/>
              <c:yMode val="edge"/>
              <c:x val="1.0272562083585705E-2"/>
              <c:y val="5.428218598242542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3556224"/>
        <c:crosses val="autoZero"/>
        <c:crossBetween val="midCat"/>
        <c:majorUnit val="300"/>
        <c:minorUnit val="300"/>
      </c:valAx>
    </c:plotArea>
    <c:legend>
      <c:legendPos val="b"/>
      <c:layout>
        <c:manualLayout>
          <c:xMode val="edge"/>
          <c:yMode val="edge"/>
          <c:x val="0.48204932075798212"/>
          <c:y val="9.5974205947403315E-2"/>
          <c:w val="0.43004055262322977"/>
          <c:h val="0.15364757922657551"/>
        </c:manualLayout>
      </c:layout>
      <c:overlay val="0"/>
      <c:txPr>
        <a:bodyPr/>
        <a:lstStyle/>
        <a:p>
          <a:pPr>
            <a:defRPr sz="2000" b="1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India: Change in Note Issue vs. Current Account  Balance: </a:t>
            </a:r>
            <a:r>
              <a:rPr lang="en-US" sz="2400" baseline="0"/>
              <a:t>1863-1898 (only data available)</a:t>
            </a:r>
            <a:endParaRPr lang="en-US" sz="2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273641422380009E-2"/>
          <c:y val="0.14709582633487001"/>
          <c:w val="0.89143203253439485"/>
          <c:h val="0.69306459234199358"/>
        </c:manualLayout>
      </c:layout>
      <c:scatterChart>
        <c:scatterStyle val="lineMarker"/>
        <c:varyColors val="0"/>
        <c:ser>
          <c:idx val="1"/>
          <c:order val="0"/>
          <c:tx>
            <c:v>All years</c:v>
          </c:tx>
          <c:spPr>
            <a:ln w="28575">
              <a:noFill/>
            </a:ln>
          </c:spPr>
          <c:trendline>
            <c:spPr>
              <a:ln w="38100"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numRef>
              <c:f>'Balance of trade data'!$C$42:$AL$42</c:f>
              <c:numCache>
                <c:formatCode>0.0</c:formatCode>
                <c:ptCount val="36"/>
                <c:pt idx="0">
                  <c:v>-129.30000000000001</c:v>
                </c:pt>
                <c:pt idx="1">
                  <c:v>-29.4</c:v>
                </c:pt>
                <c:pt idx="2">
                  <c:v>-1.4</c:v>
                </c:pt>
                <c:pt idx="3">
                  <c:v>-100.6</c:v>
                </c:pt>
                <c:pt idx="4">
                  <c:v>-200.4</c:v>
                </c:pt>
                <c:pt idx="5">
                  <c:v>-186</c:v>
                </c:pt>
                <c:pt idx="6">
                  <c:v>-171.7</c:v>
                </c:pt>
                <c:pt idx="7">
                  <c:v>-175.1</c:v>
                </c:pt>
                <c:pt idx="8">
                  <c:v>-85.3</c:v>
                </c:pt>
                <c:pt idx="9">
                  <c:v>-43.9</c:v>
                </c:pt>
                <c:pt idx="10">
                  <c:v>-54.3</c:v>
                </c:pt>
                <c:pt idx="11">
                  <c:v>-89.4</c:v>
                </c:pt>
                <c:pt idx="12">
                  <c:v>-138.69999999999999</c:v>
                </c:pt>
                <c:pt idx="13">
                  <c:v>-119.4</c:v>
                </c:pt>
                <c:pt idx="14">
                  <c:v>-138.69999999999999</c:v>
                </c:pt>
                <c:pt idx="15">
                  <c:v>-226.5</c:v>
                </c:pt>
                <c:pt idx="16">
                  <c:v>-122.8</c:v>
                </c:pt>
                <c:pt idx="17">
                  <c:v>-143.30000000000001</c:v>
                </c:pt>
                <c:pt idx="18">
                  <c:v>-181.8</c:v>
                </c:pt>
                <c:pt idx="19">
                  <c:v>-102.6</c:v>
                </c:pt>
                <c:pt idx="20">
                  <c:v>-155.69999999999999</c:v>
                </c:pt>
                <c:pt idx="21">
                  <c:v>-142.4</c:v>
                </c:pt>
                <c:pt idx="22">
                  <c:v>-187.6</c:v>
                </c:pt>
                <c:pt idx="23">
                  <c:v>-209.8</c:v>
                </c:pt>
                <c:pt idx="24">
                  <c:v>-213.7</c:v>
                </c:pt>
                <c:pt idx="25">
                  <c:v>-285.60000000000002</c:v>
                </c:pt>
                <c:pt idx="26">
                  <c:v>-276.3</c:v>
                </c:pt>
                <c:pt idx="27">
                  <c:v>-249.1</c:v>
                </c:pt>
                <c:pt idx="28">
                  <c:v>-340.9</c:v>
                </c:pt>
                <c:pt idx="29">
                  <c:v>-184.9</c:v>
                </c:pt>
                <c:pt idx="30">
                  <c:v>-197.9</c:v>
                </c:pt>
                <c:pt idx="31">
                  <c:v>-364</c:v>
                </c:pt>
                <c:pt idx="32">
                  <c:v>-204.9</c:v>
                </c:pt>
                <c:pt idx="33">
                  <c:v>-202</c:v>
                </c:pt>
                <c:pt idx="34">
                  <c:v>-319.3</c:v>
                </c:pt>
                <c:pt idx="35">
                  <c:v>-395.3</c:v>
                </c:pt>
              </c:numCache>
            </c:numRef>
          </c:xVal>
          <c:yVal>
            <c:numRef>
              <c:f>'Balance of trade data'!$C$43:$AL$43</c:f>
              <c:numCache>
                <c:formatCode>0.0</c:formatCode>
                <c:ptCount val="36"/>
                <c:pt idx="0">
                  <c:v>12.36</c:v>
                </c:pt>
                <c:pt idx="1">
                  <c:v>4.24</c:v>
                </c:pt>
                <c:pt idx="2">
                  <c:v>20.778600000000001</c:v>
                </c:pt>
                <c:pt idx="3">
                  <c:v>-6.3324299999999996</c:v>
                </c:pt>
                <c:pt idx="4">
                  <c:v>12.96251</c:v>
                </c:pt>
                <c:pt idx="5">
                  <c:v>9.7870100000000004</c:v>
                </c:pt>
                <c:pt idx="6">
                  <c:v>8.8972700000000007</c:v>
                </c:pt>
                <c:pt idx="7">
                  <c:v>5.1358699999999997</c:v>
                </c:pt>
                <c:pt idx="8">
                  <c:v>-0.35592000000000001</c:v>
                </c:pt>
                <c:pt idx="9">
                  <c:v>27.306260000000002</c:v>
                </c:pt>
                <c:pt idx="10">
                  <c:v>-19.32856</c:v>
                </c:pt>
                <c:pt idx="11">
                  <c:v>-19.853000000000002</c:v>
                </c:pt>
                <c:pt idx="12">
                  <c:v>19.866769999999999</c:v>
                </c:pt>
                <c:pt idx="13">
                  <c:v>-2.36511</c:v>
                </c:pt>
                <c:pt idx="14">
                  <c:v>6.1788449999999999</c:v>
                </c:pt>
                <c:pt idx="15">
                  <c:v>19.569385</c:v>
                </c:pt>
                <c:pt idx="16">
                  <c:v>-21.511050000000001</c:v>
                </c:pt>
                <c:pt idx="17">
                  <c:v>9.3408200000000008</c:v>
                </c:pt>
                <c:pt idx="18">
                  <c:v>10.440094999999999</c:v>
                </c:pt>
                <c:pt idx="19">
                  <c:v>5.0544149999999997</c:v>
                </c:pt>
                <c:pt idx="20">
                  <c:v>5.9922950000000004</c:v>
                </c:pt>
                <c:pt idx="21">
                  <c:v>-17.498664999999999</c:v>
                </c:pt>
                <c:pt idx="22">
                  <c:v>18.20363</c:v>
                </c:pt>
                <c:pt idx="23">
                  <c:v>-4.3963200000000002</c:v>
                </c:pt>
                <c:pt idx="24">
                  <c:v>-2.6043599999999998</c:v>
                </c:pt>
                <c:pt idx="25">
                  <c:v>25.475435000000001</c:v>
                </c:pt>
                <c:pt idx="26">
                  <c:v>-6.8656600000000001</c:v>
                </c:pt>
                <c:pt idx="27">
                  <c:v>0.33967000000000003</c:v>
                </c:pt>
                <c:pt idx="28">
                  <c:v>99.186684999999997</c:v>
                </c:pt>
                <c:pt idx="29">
                  <c:v>-16.140405000000001</c:v>
                </c:pt>
                <c:pt idx="30">
                  <c:v>23.254114999999999</c:v>
                </c:pt>
                <c:pt idx="31">
                  <c:v>40.098109999999998</c:v>
                </c:pt>
                <c:pt idx="32">
                  <c:v>2.8837950000000001</c:v>
                </c:pt>
                <c:pt idx="33">
                  <c:v>-47.593114999999997</c:v>
                </c:pt>
                <c:pt idx="34">
                  <c:v>-21.873919999999998</c:v>
                </c:pt>
                <c:pt idx="35">
                  <c:v>10.107419999999999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34432"/>
        <c:axId val="213636608"/>
      </c:scatterChart>
      <c:valAx>
        <c:axId val="213634432"/>
        <c:scaling>
          <c:orientation val="minMax"/>
          <c:max val="900"/>
          <c:min val="-6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Annual</a:t>
                </a:r>
                <a:r>
                  <a:rPr lang="en-US" sz="2000" baseline="0"/>
                  <a:t> Current Account Balance (million rupees)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23644705950217762"/>
              <c:y val="0.8543028339309326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600"/>
            </a:pPr>
            <a:endParaRPr lang="en-US"/>
          </a:p>
        </c:txPr>
        <c:crossAx val="213636608"/>
        <c:crosses val="autoZero"/>
        <c:crossBetween val="midCat"/>
        <c:majorUnit val="300"/>
        <c:minorUnit val="300"/>
      </c:valAx>
      <c:valAx>
        <c:axId val="213636608"/>
        <c:scaling>
          <c:orientation val="minMax"/>
          <c:max val="900"/>
          <c:min val="-6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Annual Change in Note Issue (million rupees)</a:t>
                </a:r>
              </a:p>
            </c:rich>
          </c:tx>
          <c:layout>
            <c:manualLayout>
              <c:xMode val="edge"/>
              <c:yMode val="edge"/>
              <c:x val="8.8073606183842398E-3"/>
              <c:y val="0.1067279751906957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3634432"/>
        <c:crosses val="autoZero"/>
        <c:crossBetween val="midCat"/>
        <c:majorUnit val="300"/>
        <c:minorUnit val="300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0.00472</cdr:x>
      <cdr:y>0.93192</cdr:y>
    </cdr:from>
    <cdr:to>
      <cdr:x>0.98901</cdr:x>
      <cdr:y>0.99948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912" y="5867399"/>
          <a:ext cx="8531588" cy="425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1600" i="1"/>
            <a:t>Main sources: </a:t>
          </a:r>
          <a:r>
            <a:rPr lang="en-US" sz="1600" i="1" baseline="0">
              <a:effectLst/>
              <a:latin typeface="+mn-lt"/>
              <a:ea typeface="+mn-ea"/>
              <a:cs typeface="+mn-cs"/>
            </a:rPr>
            <a:t>Gazette of India;  </a:t>
          </a:r>
          <a:r>
            <a:rPr lang="en-US" sz="1600" i="0" baseline="0">
              <a:effectLst/>
              <a:latin typeface="+mn-lt"/>
              <a:ea typeface="+mn-ea"/>
              <a:cs typeface="+mn-cs"/>
            </a:rPr>
            <a:t>Paper Currency Department annual reports; calculations</a:t>
          </a:r>
          <a:r>
            <a:rPr lang="en-US" sz="1100" i="0" baseline="0">
              <a:effectLst/>
              <a:latin typeface="+mn-lt"/>
              <a:ea typeface="+mn-ea"/>
              <a:cs typeface="+mn-cs"/>
            </a:rPr>
            <a:t>.</a:t>
          </a:r>
          <a:endParaRPr lang="en-US" sz="1600">
            <a:effectLst/>
          </a:endParaRPr>
        </a:p>
      </cdr:txBody>
    </cdr:sp>
  </cdr:relSizeAnchor>
  <cdr:relSizeAnchor xmlns:cdr="http://schemas.openxmlformats.org/drawingml/2006/chartDrawing">
    <cdr:from>
      <cdr:x>0.48376</cdr:x>
      <cdr:y>0.10843</cdr:y>
    </cdr:from>
    <cdr:to>
      <cdr:x>0.48462</cdr:x>
      <cdr:y>0.83207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4193112" y="682678"/>
          <a:ext cx="7413" cy="455607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0.53736</cdr:x>
      <cdr:y>0.10501</cdr:y>
    </cdr:from>
    <cdr:to>
      <cdr:x>0.53935</cdr:x>
      <cdr:y>0.83207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>
          <a:off x="4657725" y="661146"/>
          <a:ext cx="17226" cy="457760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0.263</cdr:x>
      <cdr:y>0.60414</cdr:y>
    </cdr:from>
    <cdr:to>
      <cdr:x>0.4685</cdr:x>
      <cdr:y>0.80829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79650" y="3803650"/>
          <a:ext cx="1781222" cy="1285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First quasi c</a:t>
          </a:r>
          <a:r>
            <a:rPr lang="en-US" sz="1600" b="1" baseline="0">
              <a:solidFill>
                <a:srgbClr val="7030A0"/>
              </a:solidFill>
            </a:rPr>
            <a:t>urrency board period, 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Jan. 1872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-25 Jun. 1893</a:t>
          </a:r>
          <a:endParaRPr lang="en-US" sz="16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0.54432</cdr:x>
      <cdr:y>0.60414</cdr:y>
    </cdr:from>
    <cdr:to>
      <cdr:x>0.76081</cdr:x>
      <cdr:y>0.81886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718050" y="3803650"/>
          <a:ext cx="1876482" cy="135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Second quasi c</a:t>
          </a:r>
          <a:r>
            <a:rPr lang="en-US" sz="1600" b="1" baseline="0">
              <a:solidFill>
                <a:srgbClr val="7030A0"/>
              </a:solidFill>
            </a:rPr>
            <a:t>urrency board period, 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Jan. 1898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-19 Dec. 1916</a:t>
          </a:r>
          <a:endParaRPr lang="en-US" sz="16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0.19487</cdr:x>
      <cdr:y>0.1064</cdr:y>
    </cdr:from>
    <cdr:to>
      <cdr:x>0.19573</cdr:x>
      <cdr:y>0.83004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1689100" y="669925"/>
          <a:ext cx="7454" cy="455605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0.72894</cdr:x>
      <cdr:y>0.1064</cdr:y>
    </cdr:from>
    <cdr:to>
      <cdr:x>0.7298</cdr:x>
      <cdr:y>0.83004</cdr:y>
    </cdr:to>
    <cdr:cxnSp macro="">
      <cdr:nvCxnSpPr>
        <cdr:cNvPr id="13" name="Straight Connector 12"/>
        <cdr:cNvCxnSpPr/>
      </cdr:nvCxnSpPr>
      <cdr:spPr>
        <a:xfrm xmlns:a="http://schemas.openxmlformats.org/drawingml/2006/main">
          <a:off x="6318250" y="669925"/>
          <a:ext cx="7454" cy="455605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0.48242</cdr:x>
      <cdr:y>0.10843</cdr:y>
    </cdr:from>
    <cdr:to>
      <cdr:x>0.48376</cdr:x>
      <cdr:y>0.83207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4181496" y="682678"/>
          <a:ext cx="11615" cy="455605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0.53846</cdr:x>
      <cdr:y>0.10893</cdr:y>
    </cdr:from>
    <cdr:to>
      <cdr:x>0.53956</cdr:x>
      <cdr:y>0.83056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>
          <a:off x="4667237" y="685800"/>
          <a:ext cx="9538" cy="454342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0.24212</cdr:x>
      <cdr:y>0.56783</cdr:y>
    </cdr:from>
    <cdr:to>
      <cdr:x>0.44762</cdr:x>
      <cdr:y>0.77198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098675" y="3575050"/>
          <a:ext cx="1781222" cy="1285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First quasi c</a:t>
          </a:r>
          <a:r>
            <a:rPr lang="en-US" sz="1600" b="1" baseline="0">
              <a:solidFill>
                <a:srgbClr val="7030A0"/>
              </a:solidFill>
            </a:rPr>
            <a:t>urrency board period, 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Jan. 1872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-25 Jun. 1893</a:t>
          </a:r>
          <a:endParaRPr lang="en-US" sz="16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0.54872</cdr:x>
      <cdr:y>0.56934</cdr:y>
    </cdr:from>
    <cdr:to>
      <cdr:x>0.76521</cdr:x>
      <cdr:y>0.78407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756150" y="3584575"/>
          <a:ext cx="1876482" cy="135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Second quasi c</a:t>
          </a:r>
          <a:r>
            <a:rPr lang="en-US" sz="1600" b="1" baseline="0">
              <a:solidFill>
                <a:srgbClr val="7030A0"/>
              </a:solidFill>
            </a:rPr>
            <a:t>urrency board period, 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Jan. 1898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-19 Dec. 1916</a:t>
          </a:r>
          <a:endParaRPr lang="en-US" sz="16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0.20366</cdr:x>
      <cdr:y>0.10943</cdr:y>
    </cdr:from>
    <cdr:to>
      <cdr:x>0.205</cdr:x>
      <cdr:y>0.83307</cdr:y>
    </cdr:to>
    <cdr:cxnSp macro="">
      <cdr:nvCxnSpPr>
        <cdr:cNvPr id="15" name="Straight Connector 14"/>
        <cdr:cNvCxnSpPr/>
      </cdr:nvCxnSpPr>
      <cdr:spPr>
        <a:xfrm xmlns:a="http://schemas.openxmlformats.org/drawingml/2006/main" flipH="1">
          <a:off x="1765300" y="688975"/>
          <a:ext cx="11615" cy="455605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0.74872</cdr:x>
      <cdr:y>0.10792</cdr:y>
    </cdr:from>
    <cdr:to>
      <cdr:x>0.75006</cdr:x>
      <cdr:y>0.83156</cdr:y>
    </cdr:to>
    <cdr:cxnSp macro="">
      <cdr:nvCxnSpPr>
        <cdr:cNvPr id="16" name="Straight Connector 15"/>
        <cdr:cNvCxnSpPr/>
      </cdr:nvCxnSpPr>
      <cdr:spPr>
        <a:xfrm xmlns:a="http://schemas.openxmlformats.org/drawingml/2006/main" flipH="1">
          <a:off x="6489700" y="679450"/>
          <a:ext cx="11615" cy="455605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0.00115</cdr:x>
      <cdr:y>0.94251</cdr:y>
    </cdr:from>
    <cdr:to>
      <cdr:x>0.99121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968" y="5934075"/>
          <a:ext cx="8581582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i="1">
              <a:effectLst/>
              <a:latin typeface="+mn-lt"/>
              <a:ea typeface="+mn-ea"/>
              <a:cs typeface="+mn-cs"/>
            </a:rPr>
            <a:t>Main sources</a:t>
          </a:r>
          <a:r>
            <a:rPr lang="en-US" sz="1600" i="0">
              <a:effectLst/>
              <a:latin typeface="+mn-lt"/>
              <a:ea typeface="+mn-ea"/>
              <a:cs typeface="+mn-cs"/>
            </a:rPr>
            <a:t>: </a:t>
          </a:r>
          <a:r>
            <a:rPr lang="en-US" sz="1600" i="1" baseline="0">
              <a:effectLst/>
              <a:latin typeface="+mn-lt"/>
              <a:ea typeface="+mn-ea"/>
              <a:cs typeface="+mn-cs"/>
            </a:rPr>
            <a:t>Gazette of India; </a:t>
          </a:r>
          <a:r>
            <a:rPr lang="en-US" sz="1600" i="0" baseline="0">
              <a:effectLst/>
              <a:latin typeface="+mn-lt"/>
              <a:ea typeface="+mn-ea"/>
              <a:cs typeface="+mn-cs"/>
            </a:rPr>
            <a:t>Paper Currency Department annual reports; calculations. </a:t>
          </a:r>
          <a:endParaRPr lang="en-US" sz="1600" i="0">
            <a:effectLst/>
          </a:endParaRPr>
        </a:p>
        <a:p xmlns:a="http://schemas.openxmlformats.org/drawingml/2006/main">
          <a:endParaRPr lang="en-US" sz="1100" i="1" baseline="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0.00659</cdr:x>
      <cdr:y>0.941</cdr:y>
    </cdr:from>
    <cdr:to>
      <cdr:x>0.99011</cdr:x>
      <cdr:y>0.99948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20" y="5924549"/>
          <a:ext cx="8524905" cy="368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1600" i="1"/>
            <a:t>Main sources: </a:t>
          </a:r>
          <a:r>
            <a:rPr lang="en-US" sz="1600" i="1" baseline="0">
              <a:effectLst/>
              <a:latin typeface="+mn-lt"/>
              <a:ea typeface="+mn-ea"/>
              <a:cs typeface="+mn-cs"/>
            </a:rPr>
            <a:t>Gazette of India</a:t>
          </a:r>
          <a:r>
            <a:rPr lang="en-US" sz="1600" i="0" baseline="0">
              <a:effectLst/>
              <a:latin typeface="+mn-lt"/>
              <a:ea typeface="+mn-ea"/>
              <a:cs typeface="+mn-cs"/>
            </a:rPr>
            <a:t>;  Paper Currency Department annual reports; calculations</a:t>
          </a:r>
          <a:r>
            <a:rPr lang="en-US" sz="1100" i="0" baseline="0">
              <a:effectLst/>
              <a:latin typeface="+mn-lt"/>
              <a:ea typeface="+mn-ea"/>
              <a:cs typeface="+mn-cs"/>
            </a:rPr>
            <a:t>. </a:t>
          </a:r>
          <a:endParaRPr lang="en-US" sz="1600">
            <a:effectLst/>
          </a:endParaRPr>
        </a:p>
      </cdr:txBody>
    </cdr:sp>
  </cdr:relSizeAnchor>
  <cdr:relSizeAnchor xmlns:cdr="http://schemas.openxmlformats.org/drawingml/2006/chartDrawing">
    <cdr:from>
      <cdr:x>0.48572</cdr:x>
      <cdr:y>0.12507</cdr:y>
    </cdr:from>
    <cdr:to>
      <cdr:x>0.48596</cdr:x>
      <cdr:y>0.84417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4210080" y="787453"/>
          <a:ext cx="2081" cy="452747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0.53516</cdr:x>
      <cdr:y>0.12557</cdr:y>
    </cdr:from>
    <cdr:to>
      <cdr:x>0.53846</cdr:x>
      <cdr:y>0.84266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>
          <a:off x="4638653" y="790575"/>
          <a:ext cx="28597" cy="451485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0.20256</cdr:x>
      <cdr:y>0.12557</cdr:y>
    </cdr:from>
    <cdr:to>
      <cdr:x>0.2044</cdr:x>
      <cdr:y>0.84557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1755740" y="790575"/>
          <a:ext cx="15910" cy="453318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0.74035</cdr:x>
      <cdr:y>0.12405</cdr:y>
    </cdr:from>
    <cdr:to>
      <cdr:x>0.74286</cdr:x>
      <cdr:y>0.84254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>
          <a:off x="6417179" y="781050"/>
          <a:ext cx="21721" cy="452363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0.23773</cdr:x>
      <cdr:y>0.53454</cdr:y>
    </cdr:from>
    <cdr:to>
      <cdr:x>0.44323</cdr:x>
      <cdr:y>0.7387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060575" y="3365500"/>
          <a:ext cx="1781222" cy="1285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First quasi c</a:t>
          </a:r>
          <a:r>
            <a:rPr lang="en-US" sz="1600" b="1" baseline="0">
              <a:solidFill>
                <a:srgbClr val="7030A0"/>
              </a:solidFill>
            </a:rPr>
            <a:t>urrency board period, 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Jan. 1872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-25 Jun. 1893</a:t>
          </a:r>
          <a:endParaRPr lang="en-US" sz="16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0.52784</cdr:x>
      <cdr:y>0.52849</cdr:y>
    </cdr:from>
    <cdr:to>
      <cdr:x>0.74433</cdr:x>
      <cdr:y>0.74322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75175" y="3327400"/>
          <a:ext cx="1876482" cy="135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Second quasi c</a:t>
          </a:r>
          <a:r>
            <a:rPr lang="en-US" sz="1600" b="1" baseline="0">
              <a:solidFill>
                <a:srgbClr val="7030A0"/>
              </a:solidFill>
            </a:rPr>
            <a:t>urrency board period, 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Jan. 1898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-19 Dec. 1916</a:t>
          </a:r>
          <a:endParaRPr lang="en-US" sz="1600" b="1">
            <a:solidFill>
              <a:srgbClr val="7030A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0.94402</cdr:y>
    </cdr:from>
    <cdr:to>
      <cdr:x>0.99341</cdr:x>
      <cdr:y>0.99395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943601"/>
          <a:ext cx="8610590" cy="314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i="1">
              <a:effectLst/>
              <a:latin typeface="+mn-lt"/>
              <a:ea typeface="+mn-ea"/>
              <a:cs typeface="+mn-cs"/>
            </a:rPr>
            <a:t>Main sources: Gazette of India </a:t>
          </a:r>
          <a:r>
            <a:rPr lang="en-US" sz="1400" i="0">
              <a:effectLst/>
              <a:latin typeface="+mn-lt"/>
              <a:ea typeface="+mn-ea"/>
              <a:cs typeface="+mn-cs"/>
            </a:rPr>
            <a:t>(note issue); </a:t>
          </a:r>
          <a:r>
            <a:rPr lang="en-US" sz="1400" i="1">
              <a:effectLst/>
              <a:latin typeface="+mn-lt"/>
              <a:ea typeface="+mn-ea"/>
              <a:cs typeface="+mn-cs"/>
            </a:rPr>
            <a:t>Statistical</a:t>
          </a:r>
          <a:r>
            <a:rPr lang="en-US" sz="1400" i="1" baseline="0">
              <a:effectLst/>
              <a:latin typeface="+mn-lt"/>
              <a:ea typeface="+mn-ea"/>
              <a:cs typeface="+mn-cs"/>
            </a:rPr>
            <a:t> Abstract and Review of British India </a:t>
          </a:r>
          <a:r>
            <a:rPr lang="en-US" sz="1400" i="0" baseline="0">
              <a:effectLst/>
              <a:latin typeface="+mn-lt"/>
              <a:ea typeface="+mn-ea"/>
              <a:cs typeface="+mn-cs"/>
            </a:rPr>
            <a:t>(trade); calculations.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0.90469</cdr:y>
    </cdr:from>
    <cdr:to>
      <cdr:x>0.9989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695950"/>
          <a:ext cx="8658224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i="1">
              <a:effectLst/>
              <a:latin typeface="+mn-lt"/>
              <a:ea typeface="+mn-ea"/>
              <a:cs typeface="+mn-cs"/>
            </a:rPr>
            <a:t>Main sources: Gazette of India </a:t>
          </a:r>
          <a:r>
            <a:rPr lang="en-US" sz="1600" i="0">
              <a:effectLst/>
              <a:latin typeface="+mn-lt"/>
              <a:ea typeface="+mn-ea"/>
              <a:cs typeface="+mn-cs"/>
            </a:rPr>
            <a:t>(note issue); Banerji</a:t>
          </a:r>
          <a:r>
            <a:rPr lang="en-US" sz="1600" i="0" baseline="0">
              <a:effectLst/>
              <a:latin typeface="+mn-lt"/>
              <a:ea typeface="+mn-ea"/>
              <a:cs typeface="+mn-cs"/>
            </a:rPr>
            <a:t> 1982, pp. 168-169</a:t>
          </a:r>
          <a:r>
            <a:rPr lang="en-US" sz="1600" i="1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600" i="0" baseline="0">
              <a:effectLst/>
              <a:latin typeface="+mn-lt"/>
              <a:ea typeface="+mn-ea"/>
              <a:cs typeface="+mn-cs"/>
            </a:rPr>
            <a:t>(current account balance);</a:t>
          </a:r>
        </a:p>
        <a:p xmlns:a="http://schemas.openxmlformats.org/drawingml/2006/main">
          <a:r>
            <a:rPr lang="en-US" sz="1600" i="0" baseline="0">
              <a:effectLst/>
              <a:latin typeface="+mn-lt"/>
              <a:ea typeface="+mn-ea"/>
              <a:cs typeface="+mn-cs"/>
            </a:rPr>
            <a:t>calculations. </a:t>
          </a:r>
        </a:p>
      </cdr:txBody>
    </cdr:sp>
  </cdr:relSizeAnchor>
  <cdr:relSizeAnchor xmlns:cdr="http://schemas.openxmlformats.org/drawingml/2006/chartDrawing">
    <cdr:from>
      <cdr:x>0.13514</cdr:x>
      <cdr:y>0.68373</cdr:y>
    </cdr:from>
    <cdr:to>
      <cdr:x>0.3364</cdr:x>
      <cdr:y>0.7423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71368" y="4304792"/>
          <a:ext cx="1744472" cy="368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>
              <a:solidFill>
                <a:srgbClr val="0070C0"/>
              </a:solidFill>
            </a:rPr>
            <a:t>regression line</a:t>
          </a:r>
        </a:p>
      </cdr:txBody>
    </cdr:sp>
  </cdr:relSizeAnchor>
  <cdr:relSizeAnchor xmlns:cdr="http://schemas.openxmlformats.org/drawingml/2006/chartDrawing">
    <cdr:from>
      <cdr:x>0.22198</cdr:x>
      <cdr:y>0.56581</cdr:y>
    </cdr:from>
    <cdr:to>
      <cdr:x>0.22857</cdr:x>
      <cdr:y>0.69289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1924050" y="3562350"/>
          <a:ext cx="57150" cy="800102"/>
        </a:xfrm>
        <a:prstGeom xmlns:a="http://schemas.openxmlformats.org/drawingml/2006/main" prst="straightConnector1">
          <a:avLst/>
        </a:prstGeom>
        <a:ln xmlns:a="http://schemas.openxmlformats.org/drawingml/2006/main" w="25400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0.941</cdr:y>
    </cdr:from>
    <cdr:to>
      <cdr:x>0.98132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924549"/>
          <a:ext cx="85058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1600" i="1"/>
            <a:t>Main sources: </a:t>
          </a:r>
          <a:r>
            <a:rPr lang="en-US" sz="1600" i="1" baseline="0">
              <a:effectLst/>
              <a:latin typeface="+mn-lt"/>
              <a:ea typeface="+mn-ea"/>
              <a:cs typeface="+mn-cs"/>
            </a:rPr>
            <a:t>Gazette of India; </a:t>
          </a:r>
          <a:r>
            <a:rPr lang="en-US" sz="1600" i="0" baseline="0">
              <a:effectLst/>
              <a:latin typeface="+mn-lt"/>
              <a:ea typeface="+mn-ea"/>
              <a:cs typeface="+mn-cs"/>
            </a:rPr>
            <a:t>Paper Currency Department annual reports; calculations</a:t>
          </a:r>
          <a:r>
            <a:rPr lang="en-US" sz="1100" i="0" baseline="0">
              <a:effectLst/>
              <a:latin typeface="+mn-lt"/>
              <a:ea typeface="+mn-ea"/>
              <a:cs typeface="+mn-cs"/>
            </a:rPr>
            <a:t>. </a:t>
          </a:r>
          <a:endParaRPr lang="en-US" sz="1600">
            <a:effectLst/>
          </a:endParaRPr>
        </a:p>
      </cdr:txBody>
    </cdr:sp>
  </cdr:relSizeAnchor>
  <cdr:relSizeAnchor xmlns:cdr="http://schemas.openxmlformats.org/drawingml/2006/chartDrawing">
    <cdr:from>
      <cdr:x>0.45918</cdr:x>
      <cdr:y>0.15323</cdr:y>
    </cdr:from>
    <cdr:to>
      <cdr:x>0.46107</cdr:x>
      <cdr:y>0.78885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3980089" y="964763"/>
          <a:ext cx="16370" cy="400184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0.51727</cdr:x>
      <cdr:y>0.15323</cdr:y>
    </cdr:from>
    <cdr:to>
      <cdr:x>0.51805</cdr:x>
      <cdr:y>0.78993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>
          <a:off x="4483554" y="964746"/>
          <a:ext cx="6800" cy="400866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0.50957</cdr:x>
      <cdr:y>0.2025</cdr:y>
    </cdr:from>
    <cdr:to>
      <cdr:x>0.72606</cdr:x>
      <cdr:y>0.41732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416825" y="1274380"/>
          <a:ext cx="1876482" cy="135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Second quasi c</a:t>
          </a:r>
          <a:r>
            <a:rPr lang="en-US" sz="1600" b="1" baseline="0">
              <a:solidFill>
                <a:srgbClr val="7030A0"/>
              </a:solidFill>
            </a:rPr>
            <a:t>urrency board period, 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Jan. 1898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-19 Dec. 1916</a:t>
          </a:r>
          <a:endParaRPr lang="en-US" sz="16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0.72817</cdr:x>
      <cdr:y>0.15317</cdr:y>
    </cdr:from>
    <cdr:to>
      <cdr:x>0.72841</cdr:x>
      <cdr:y>0.78561</cdr:y>
    </cdr:to>
    <cdr:cxnSp macro="">
      <cdr:nvCxnSpPr>
        <cdr:cNvPr id="13" name="Straight Connector 12"/>
        <cdr:cNvCxnSpPr/>
      </cdr:nvCxnSpPr>
      <cdr:spPr>
        <a:xfrm xmlns:a="http://schemas.openxmlformats.org/drawingml/2006/main">
          <a:off x="6311634" y="964370"/>
          <a:ext cx="2080" cy="398182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0.21978</cdr:x>
      <cdr:y>0.51536</cdr:y>
    </cdr:from>
    <cdr:to>
      <cdr:x>0.42528</cdr:x>
      <cdr:y>0.7196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904988" y="3243305"/>
          <a:ext cx="1781222" cy="1285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First quasi c</a:t>
          </a:r>
          <a:r>
            <a:rPr lang="en-US" sz="1600" b="1" baseline="0">
              <a:solidFill>
                <a:srgbClr val="7030A0"/>
              </a:solidFill>
            </a:rPr>
            <a:t>urrency board period, 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Jan. 1872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-25 Jun. 1893</a:t>
          </a:r>
          <a:endParaRPr lang="en-US" sz="16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0.20958</cdr:x>
      <cdr:y>0.15168</cdr:y>
    </cdr:from>
    <cdr:to>
      <cdr:x>0.21269</cdr:x>
      <cdr:y>0.78885</cdr:y>
    </cdr:to>
    <cdr:cxnSp macro="">
      <cdr:nvCxnSpPr>
        <cdr:cNvPr id="16" name="Straight Connector 15"/>
        <cdr:cNvCxnSpPr/>
      </cdr:nvCxnSpPr>
      <cdr:spPr>
        <a:xfrm xmlns:a="http://schemas.openxmlformats.org/drawingml/2006/main" flipH="1">
          <a:off x="1816554" y="955007"/>
          <a:ext cx="26977" cy="401160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0.36044</cdr:x>
      <cdr:y>0.15168</cdr:y>
    </cdr:from>
    <cdr:to>
      <cdr:x>0.36434</cdr:x>
      <cdr:y>0.88238</cdr:y>
    </cdr:to>
    <cdr:cxnSp macro="">
      <cdr:nvCxnSpPr>
        <cdr:cNvPr id="16" name="Straight Connector 15"/>
        <cdr:cNvCxnSpPr/>
      </cdr:nvCxnSpPr>
      <cdr:spPr>
        <a:xfrm xmlns:a="http://schemas.openxmlformats.org/drawingml/2006/main" flipH="1">
          <a:off x="3124200" y="954568"/>
          <a:ext cx="33795" cy="459850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0.0022</cdr:x>
      <cdr:y>0.941</cdr:y>
    </cdr:from>
    <cdr:to>
      <cdr:x>0.99591</cdr:x>
      <cdr:y>0.99494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" y="5924550"/>
          <a:ext cx="8613230" cy="339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1600" i="1"/>
            <a:t>Main sources: </a:t>
          </a:r>
          <a:r>
            <a:rPr lang="en-US" sz="1600" i="1" baseline="0">
              <a:effectLst/>
              <a:latin typeface="+mn-lt"/>
              <a:ea typeface="+mn-ea"/>
              <a:cs typeface="+mn-cs"/>
            </a:rPr>
            <a:t>Gazette of India; </a:t>
          </a:r>
          <a:r>
            <a:rPr lang="en-US" sz="1600" i="0" baseline="0">
              <a:effectLst/>
              <a:latin typeface="+mn-lt"/>
              <a:ea typeface="+mn-ea"/>
              <a:cs typeface="+mn-cs"/>
            </a:rPr>
            <a:t>Paper Currency Department annual reports; calculations</a:t>
          </a:r>
          <a:r>
            <a:rPr lang="en-US" sz="1100" i="0" baseline="0">
              <a:effectLst/>
              <a:latin typeface="+mn-lt"/>
              <a:ea typeface="+mn-ea"/>
              <a:cs typeface="+mn-cs"/>
            </a:rPr>
            <a:t>. </a:t>
          </a:r>
          <a:endParaRPr lang="en-US" sz="1600">
            <a:effectLst/>
          </a:endParaRPr>
        </a:p>
      </cdr:txBody>
    </cdr:sp>
  </cdr:relSizeAnchor>
  <cdr:relSizeAnchor xmlns:cdr="http://schemas.openxmlformats.org/drawingml/2006/chartDrawing">
    <cdr:from>
      <cdr:x>0.48266</cdr:x>
      <cdr:y>0.14675</cdr:y>
    </cdr:from>
    <cdr:to>
      <cdr:x>0.48462</cdr:x>
      <cdr:y>0.77655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4183577" y="923925"/>
          <a:ext cx="16948" cy="396525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0.53956</cdr:x>
      <cdr:y>0.14826</cdr:y>
    </cdr:from>
    <cdr:to>
      <cdr:x>0.53956</cdr:x>
      <cdr:y>0.77761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4676775" y="933450"/>
          <a:ext cx="0" cy="396240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0.51978</cdr:x>
      <cdr:y>0.14675</cdr:y>
    </cdr:from>
    <cdr:to>
      <cdr:x>0.77363</cdr:x>
      <cdr:y>0.26778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505325" y="923924"/>
          <a:ext cx="2200275" cy="762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Second </a:t>
          </a:r>
          <a:r>
            <a:rPr lang="en-US" sz="1600" b="1" baseline="0">
              <a:solidFill>
                <a:srgbClr val="7030A0"/>
              </a:solidFill>
            </a:rPr>
            <a:t>period, Jan. 1898-19 Dec. 1916</a:t>
          </a:r>
          <a:endParaRPr lang="en-US" sz="16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0.74403</cdr:x>
      <cdr:y>0.14712</cdr:y>
    </cdr:from>
    <cdr:to>
      <cdr:x>0.74403</cdr:x>
      <cdr:y>0.77647</cdr:y>
    </cdr:to>
    <cdr:cxnSp macro="">
      <cdr:nvCxnSpPr>
        <cdr:cNvPr id="13" name="Straight Connector 12"/>
        <cdr:cNvCxnSpPr/>
      </cdr:nvCxnSpPr>
      <cdr:spPr>
        <a:xfrm xmlns:a="http://schemas.openxmlformats.org/drawingml/2006/main">
          <a:off x="6449093" y="926253"/>
          <a:ext cx="0" cy="396240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0.26044</cdr:x>
      <cdr:y>0.14827</cdr:y>
    </cdr:from>
    <cdr:to>
      <cdr:x>0.46594</cdr:x>
      <cdr:y>0.35251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257438" y="933484"/>
          <a:ext cx="1781223" cy="128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First quasi c</a:t>
          </a:r>
          <a:r>
            <a:rPr lang="en-US" sz="1600" b="1" baseline="0">
              <a:solidFill>
                <a:srgbClr val="7030A0"/>
              </a:solidFill>
            </a:rPr>
            <a:t>urrency board period, 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Jan. 1872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-25 Jun. 1893</a:t>
          </a:r>
          <a:endParaRPr lang="en-US" sz="16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0.24762</cdr:x>
      <cdr:y>0.14801</cdr:y>
    </cdr:from>
    <cdr:to>
      <cdr:x>0.24958</cdr:x>
      <cdr:y>0.77781</cdr:y>
    </cdr:to>
    <cdr:cxnSp macro="">
      <cdr:nvCxnSpPr>
        <cdr:cNvPr id="16" name="Straight Connector 15"/>
        <cdr:cNvCxnSpPr/>
      </cdr:nvCxnSpPr>
      <cdr:spPr>
        <a:xfrm xmlns:a="http://schemas.openxmlformats.org/drawingml/2006/main" flipH="1">
          <a:off x="2146300" y="931863"/>
          <a:ext cx="16989" cy="396523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0.00115</cdr:x>
      <cdr:y>0.94251</cdr:y>
    </cdr:from>
    <cdr:to>
      <cdr:x>0.99121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68" y="5934075"/>
          <a:ext cx="8581582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i="1">
              <a:effectLst/>
              <a:latin typeface="+mn-lt"/>
              <a:ea typeface="+mn-ea"/>
              <a:cs typeface="+mn-cs"/>
            </a:rPr>
            <a:t>Main sources</a:t>
          </a:r>
          <a:r>
            <a:rPr lang="en-US" sz="1600" i="0">
              <a:effectLst/>
              <a:latin typeface="+mn-lt"/>
              <a:ea typeface="+mn-ea"/>
              <a:cs typeface="+mn-cs"/>
            </a:rPr>
            <a:t>: </a:t>
          </a:r>
          <a:r>
            <a:rPr lang="en-US" sz="1600" i="1" baseline="0">
              <a:effectLst/>
              <a:latin typeface="+mn-lt"/>
              <a:ea typeface="+mn-ea"/>
              <a:cs typeface="+mn-cs"/>
            </a:rPr>
            <a:t>Gazette of India; </a:t>
          </a:r>
          <a:r>
            <a:rPr lang="en-US" sz="1600" i="0" baseline="0">
              <a:effectLst/>
              <a:latin typeface="+mn-lt"/>
              <a:ea typeface="+mn-ea"/>
              <a:cs typeface="+mn-cs"/>
            </a:rPr>
            <a:t>Paper Currency Department annual reports; calculations. </a:t>
          </a:r>
          <a:endParaRPr lang="en-US" sz="1600" i="0">
            <a:effectLst/>
          </a:endParaRPr>
        </a:p>
        <a:p xmlns:a="http://schemas.openxmlformats.org/drawingml/2006/main">
          <a:endParaRPr lang="en-US" sz="1100" i="1" baseline="0"/>
        </a:p>
      </cdr:txBody>
    </cdr:sp>
  </cdr:relSizeAnchor>
  <cdr:relSizeAnchor xmlns:cdr="http://schemas.openxmlformats.org/drawingml/2006/chartDrawing">
    <cdr:from>
      <cdr:x>0.21905</cdr:x>
      <cdr:y>0.24105</cdr:y>
    </cdr:from>
    <cdr:to>
      <cdr:x>0.42455</cdr:x>
      <cdr:y>0.4452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98650" y="1517650"/>
          <a:ext cx="1781222" cy="1285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First quasi c</a:t>
          </a:r>
          <a:r>
            <a:rPr lang="en-US" sz="1600" b="1" baseline="0">
              <a:solidFill>
                <a:srgbClr val="7030A0"/>
              </a:solidFill>
            </a:rPr>
            <a:t>urrency board period, 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Jan. 1872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-25 Jun. 1893</a:t>
          </a:r>
          <a:endParaRPr lang="en-US" sz="16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0.51418</cdr:x>
      <cdr:y>0.24105</cdr:y>
    </cdr:from>
    <cdr:to>
      <cdr:x>0.73067</cdr:x>
      <cdr:y>0.45578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56794" y="1517650"/>
          <a:ext cx="1876482" cy="135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rgbClr val="7030A0"/>
              </a:solidFill>
            </a:rPr>
            <a:t>Second quasi c</a:t>
          </a:r>
          <a:r>
            <a:rPr lang="en-US" sz="1600" b="1" baseline="0">
              <a:solidFill>
                <a:srgbClr val="7030A0"/>
              </a:solidFill>
            </a:rPr>
            <a:t>urrency board period, 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Jan. 1898</a:t>
          </a:r>
        </a:p>
        <a:p xmlns:a="http://schemas.openxmlformats.org/drawingml/2006/main">
          <a:pPr algn="ctr"/>
          <a:r>
            <a:rPr lang="en-US" sz="1600" b="1" baseline="0">
              <a:solidFill>
                <a:srgbClr val="7030A0"/>
              </a:solidFill>
            </a:rPr>
            <a:t>-19 Dec. 1916</a:t>
          </a:r>
          <a:endParaRPr lang="en-US" sz="16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0.19121</cdr:x>
      <cdr:y>0.19062</cdr:y>
    </cdr:from>
    <cdr:to>
      <cdr:x>0.19244</cdr:x>
      <cdr:y>0.86181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1657350" y="1200150"/>
          <a:ext cx="10629" cy="422585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0.45311</cdr:x>
      <cdr:y>0.19112</cdr:y>
    </cdr:from>
    <cdr:to>
      <cdr:x>0.45434</cdr:x>
      <cdr:y>0.86232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3927475" y="1203325"/>
          <a:ext cx="10629" cy="422585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0.51371</cdr:x>
      <cdr:y>0.19026</cdr:y>
    </cdr:from>
    <cdr:to>
      <cdr:x>0.51494</cdr:x>
      <cdr:y>0.86145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4452710" y="1197883"/>
          <a:ext cx="10629" cy="422585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0.72894</cdr:x>
      <cdr:y>0.18572</cdr:y>
    </cdr:from>
    <cdr:to>
      <cdr:x>0.73016</cdr:x>
      <cdr:y>0.85692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6318250" y="1169307"/>
          <a:ext cx="10629" cy="422585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7030A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rieger.jhu.edu/iae/economics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A2" sqref="A2"/>
    </sheetView>
  </sheetViews>
  <sheetFormatPr defaultRowHeight="12.75" x14ac:dyDescent="0.2"/>
  <cols>
    <col min="1" max="1" width="30.7109375" style="102" customWidth="1"/>
    <col min="2" max="2" width="142.140625" style="102" customWidth="1"/>
    <col min="3" max="16384" width="9.140625" style="102"/>
  </cols>
  <sheetData>
    <row r="1" spans="1:2" ht="18" x14ac:dyDescent="0.25">
      <c r="A1" s="124" t="s">
        <v>2134</v>
      </c>
    </row>
    <row r="2" spans="1:2" s="103" customFormat="1" x14ac:dyDescent="0.2">
      <c r="A2" s="264"/>
    </row>
    <row r="3" spans="1:2" x14ac:dyDescent="0.2">
      <c r="A3" s="1" t="s">
        <v>786</v>
      </c>
      <c r="B3" s="1" t="s">
        <v>787</v>
      </c>
    </row>
    <row r="4" spans="1:2" x14ac:dyDescent="0.2">
      <c r="A4" s="102" t="s">
        <v>785</v>
      </c>
      <c r="B4" s="102" t="s">
        <v>788</v>
      </c>
    </row>
    <row r="5" spans="1:2" x14ac:dyDescent="0.2">
      <c r="A5" s="102" t="s">
        <v>2116</v>
      </c>
      <c r="B5" s="198" t="s">
        <v>2184</v>
      </c>
    </row>
    <row r="6" spans="1:2" x14ac:dyDescent="0.2">
      <c r="A6" s="131" t="s">
        <v>2163</v>
      </c>
      <c r="B6" s="211" t="s">
        <v>2215</v>
      </c>
    </row>
    <row r="7" spans="1:2" x14ac:dyDescent="0.2">
      <c r="A7" s="238" t="s">
        <v>2234</v>
      </c>
      <c r="B7" s="238" t="s">
        <v>2245</v>
      </c>
    </row>
    <row r="8" spans="1:2" x14ac:dyDescent="0.2">
      <c r="A8" s="102" t="s">
        <v>1612</v>
      </c>
      <c r="B8" s="238" t="s">
        <v>2246</v>
      </c>
    </row>
    <row r="9" spans="1:2" x14ac:dyDescent="0.2">
      <c r="A9" s="277" t="s">
        <v>2306</v>
      </c>
      <c r="B9" s="283" t="s">
        <v>2350</v>
      </c>
    </row>
    <row r="10" spans="1:2" ht="12" customHeight="1" x14ac:dyDescent="0.2">
      <c r="A10" s="102" t="s">
        <v>792</v>
      </c>
      <c r="B10" s="198" t="s">
        <v>2185</v>
      </c>
    </row>
    <row r="11" spans="1:2" x14ac:dyDescent="0.2">
      <c r="A11" s="200" t="s">
        <v>2189</v>
      </c>
      <c r="B11" s="200" t="s">
        <v>2191</v>
      </c>
    </row>
    <row r="12" spans="1:2" x14ac:dyDescent="0.2">
      <c r="A12" s="200" t="s">
        <v>2190</v>
      </c>
      <c r="B12" s="201" t="s">
        <v>2196</v>
      </c>
    </row>
    <row r="13" spans="1:2" x14ac:dyDescent="0.2">
      <c r="A13" s="289" t="s">
        <v>2385</v>
      </c>
      <c r="B13" s="289" t="s">
        <v>2386</v>
      </c>
    </row>
    <row r="14" spans="1:2" x14ac:dyDescent="0.2">
      <c r="A14" s="102" t="s">
        <v>793</v>
      </c>
      <c r="B14" s="102" t="s">
        <v>2135</v>
      </c>
    </row>
    <row r="15" spans="1:2" x14ac:dyDescent="0.2">
      <c r="A15" s="200" t="s">
        <v>2192</v>
      </c>
      <c r="B15" s="200" t="s">
        <v>2193</v>
      </c>
    </row>
    <row r="16" spans="1:2" x14ac:dyDescent="0.2">
      <c r="A16" s="200" t="s">
        <v>2195</v>
      </c>
      <c r="B16" s="200" t="s">
        <v>2194</v>
      </c>
    </row>
    <row r="17" spans="1:3" x14ac:dyDescent="0.2">
      <c r="A17" s="201" t="s">
        <v>2201</v>
      </c>
      <c r="B17" s="201" t="s">
        <v>2202</v>
      </c>
    </row>
    <row r="18" spans="1:3" x14ac:dyDescent="0.2">
      <c r="A18" s="199" t="s">
        <v>2187</v>
      </c>
      <c r="B18" s="293" t="s">
        <v>2399</v>
      </c>
    </row>
    <row r="19" spans="1:3" x14ac:dyDescent="0.2">
      <c r="A19" s="199" t="s">
        <v>2188</v>
      </c>
      <c r="B19" s="292" t="s">
        <v>2398</v>
      </c>
    </row>
    <row r="21" spans="1:3" x14ac:dyDescent="0.2">
      <c r="A21" s="3" t="s">
        <v>789</v>
      </c>
    </row>
    <row r="22" spans="1:3" x14ac:dyDescent="0.2">
      <c r="A22" s="265" t="s">
        <v>2293</v>
      </c>
    </row>
    <row r="23" spans="1:3" x14ac:dyDescent="0.2">
      <c r="A23" s="170" t="s">
        <v>2162</v>
      </c>
    </row>
    <row r="24" spans="1:3" x14ac:dyDescent="0.2">
      <c r="A24" s="266" t="s">
        <v>2292</v>
      </c>
    </row>
    <row r="25" spans="1:3" x14ac:dyDescent="0.2">
      <c r="A25" s="102" t="s">
        <v>1721</v>
      </c>
    </row>
    <row r="26" spans="1:3" x14ac:dyDescent="0.2">
      <c r="A26" s="294" t="s">
        <v>2400</v>
      </c>
    </row>
    <row r="27" spans="1:3" x14ac:dyDescent="0.2">
      <c r="A27" s="125" t="s">
        <v>2137</v>
      </c>
    </row>
    <row r="28" spans="1:3" x14ac:dyDescent="0.2">
      <c r="A28" s="105" t="s">
        <v>2136</v>
      </c>
    </row>
    <row r="29" spans="1:3" x14ac:dyDescent="0.2">
      <c r="A29" s="103"/>
      <c r="B29" s="103"/>
      <c r="C29" s="103"/>
    </row>
    <row r="30" spans="1:3" x14ac:dyDescent="0.2">
      <c r="A30" s="1" t="s">
        <v>790</v>
      </c>
    </row>
    <row r="31" spans="1:3" x14ac:dyDescent="0.2">
      <c r="A31" s="278" t="s">
        <v>2314</v>
      </c>
    </row>
    <row r="32" spans="1:3" x14ac:dyDescent="0.2">
      <c r="A32" s="278" t="s">
        <v>2313</v>
      </c>
    </row>
    <row r="33" spans="1:1" x14ac:dyDescent="0.2">
      <c r="A33" s="287" t="s">
        <v>2383</v>
      </c>
    </row>
    <row r="34" spans="1:1" x14ac:dyDescent="0.2">
      <c r="A34" s="211" t="s">
        <v>2208</v>
      </c>
    </row>
    <row r="35" spans="1:1" x14ac:dyDescent="0.2">
      <c r="A35" s="108" t="s">
        <v>2209</v>
      </c>
    </row>
    <row r="36" spans="1:1" x14ac:dyDescent="0.2">
      <c r="A36" s="87" t="s">
        <v>2249</v>
      </c>
    </row>
    <row r="37" spans="1:1" x14ac:dyDescent="0.2">
      <c r="A37" s="278" t="s">
        <v>2359</v>
      </c>
    </row>
    <row r="38" spans="1:1" x14ac:dyDescent="0.2">
      <c r="A38" s="278" t="s">
        <v>2315</v>
      </c>
    </row>
    <row r="39" spans="1:1" ht="14.25" x14ac:dyDescent="0.2">
      <c r="A39" s="291" t="s">
        <v>2396</v>
      </c>
    </row>
    <row r="40" spans="1:1" x14ac:dyDescent="0.2">
      <c r="A40" s="290" t="s">
        <v>2395</v>
      </c>
    </row>
    <row r="41" spans="1:1" x14ac:dyDescent="0.2">
      <c r="A41" s="211"/>
    </row>
    <row r="42" spans="1:1" x14ac:dyDescent="0.2">
      <c r="A42" s="102" t="s">
        <v>2094</v>
      </c>
    </row>
    <row r="43" spans="1:1" x14ac:dyDescent="0.2">
      <c r="A43" s="102" t="s">
        <v>2095</v>
      </c>
    </row>
    <row r="45" spans="1:1" x14ac:dyDescent="0.2">
      <c r="A45" s="3" t="s">
        <v>791</v>
      </c>
    </row>
    <row r="46" spans="1:1" x14ac:dyDescent="0.2">
      <c r="A46" s="102" t="s">
        <v>810</v>
      </c>
    </row>
    <row r="47" spans="1:1" x14ac:dyDescent="0.2">
      <c r="A47" s="131" t="s">
        <v>2139</v>
      </c>
    </row>
    <row r="48" spans="1:1" x14ac:dyDescent="0.2">
      <c r="A48" s="131" t="s">
        <v>2140</v>
      </c>
    </row>
    <row r="49" spans="1:1" x14ac:dyDescent="0.2">
      <c r="A49" s="277" t="s">
        <v>2307</v>
      </c>
    </row>
    <row r="50" spans="1:1" x14ac:dyDescent="0.2">
      <c r="A50" s="238" t="s">
        <v>2247</v>
      </c>
    </row>
    <row r="52" spans="1:1" x14ac:dyDescent="0.2">
      <c r="A52" s="295" t="s">
        <v>2401</v>
      </c>
    </row>
  </sheetData>
  <hyperlinks>
    <hyperlink ref="A2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W11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defaultColWidth="15.7109375" defaultRowHeight="12.75" x14ac:dyDescent="0.2"/>
  <cols>
    <col min="1" max="1" width="83.7109375" style="126" customWidth="1"/>
    <col min="2" max="2" width="10.7109375" style="126" customWidth="1"/>
    <col min="3" max="23" width="15.7109375" style="139" customWidth="1"/>
    <col min="24" max="735" width="15.7109375" style="137"/>
    <col min="736" max="736" width="15.7109375" style="137" customWidth="1"/>
    <col min="737" max="738" width="15.7109375" style="137"/>
    <col min="739" max="739" width="15.7109375" style="137" customWidth="1"/>
    <col min="740" max="879" width="15.7109375" style="137"/>
    <col min="880" max="16384" width="15.7109375" style="138"/>
  </cols>
  <sheetData>
    <row r="1" spans="1:880" ht="15.75" x14ac:dyDescent="0.25">
      <c r="A1" s="169" t="s">
        <v>2133</v>
      </c>
      <c r="B1" s="169"/>
      <c r="C1" s="8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CL1" s="138"/>
      <c r="CX1" s="138"/>
      <c r="DI1" s="138"/>
      <c r="IM1" s="138"/>
      <c r="JG1" s="138"/>
      <c r="JH1" s="138"/>
      <c r="JI1" s="138"/>
      <c r="JJ1" s="138"/>
      <c r="JK1" s="138"/>
      <c r="JY1" s="138"/>
      <c r="KB1" s="138"/>
      <c r="KK1" s="138"/>
      <c r="MI1" s="138"/>
      <c r="MZ1" s="138"/>
      <c r="NA1" s="138"/>
      <c r="NB1" s="138"/>
      <c r="NC1" s="138"/>
      <c r="ND1" s="138"/>
      <c r="NE1" s="138"/>
      <c r="NF1" s="138"/>
      <c r="NG1" s="138"/>
      <c r="NH1" s="138"/>
      <c r="NI1" s="138"/>
      <c r="NJ1" s="138"/>
      <c r="NK1" s="138"/>
      <c r="NL1" s="138"/>
      <c r="NM1" s="138"/>
      <c r="NN1" s="138"/>
      <c r="NO1" s="138"/>
      <c r="NP1" s="138"/>
      <c r="NQ1" s="138"/>
      <c r="NR1" s="138"/>
      <c r="NS1" s="138"/>
      <c r="NT1" s="138"/>
      <c r="NU1" s="138"/>
      <c r="NV1" s="138"/>
      <c r="NW1" s="138"/>
      <c r="NX1" s="138"/>
      <c r="NY1" s="138"/>
      <c r="NZ1" s="138"/>
      <c r="OA1" s="138"/>
      <c r="OB1" s="138"/>
      <c r="OC1" s="138"/>
      <c r="OD1" s="138"/>
      <c r="OE1" s="138"/>
      <c r="OF1" s="138"/>
      <c r="OG1" s="138"/>
      <c r="OH1" s="138"/>
      <c r="OI1" s="138"/>
      <c r="OJ1" s="138"/>
      <c r="OK1" s="138"/>
      <c r="OL1" s="138"/>
      <c r="OM1" s="138"/>
      <c r="ON1" s="138"/>
      <c r="OO1" s="138"/>
      <c r="OP1" s="138"/>
      <c r="OQ1" s="138"/>
      <c r="OR1" s="138"/>
      <c r="OS1" s="138"/>
      <c r="OT1" s="138"/>
      <c r="OU1" s="138"/>
      <c r="OV1" s="138"/>
      <c r="OW1" s="138"/>
      <c r="OX1" s="138"/>
      <c r="OY1" s="138"/>
      <c r="OZ1" s="138"/>
      <c r="PA1" s="138"/>
      <c r="PB1" s="138"/>
      <c r="PC1" s="138"/>
      <c r="PD1" s="138"/>
      <c r="PE1" s="138"/>
      <c r="PF1" s="138"/>
      <c r="PG1" s="138"/>
      <c r="PH1" s="138"/>
      <c r="PI1" s="138"/>
      <c r="PJ1" s="138"/>
      <c r="PK1" s="138"/>
      <c r="PL1" s="138"/>
      <c r="PM1" s="138"/>
      <c r="PN1" s="138"/>
      <c r="PO1" s="138"/>
      <c r="PP1" s="138"/>
      <c r="PQ1" s="138"/>
      <c r="PR1" s="138"/>
      <c r="PS1" s="138"/>
      <c r="PT1" s="138"/>
      <c r="PU1" s="138"/>
      <c r="PV1" s="138"/>
      <c r="PW1" s="138"/>
      <c r="PX1" s="138"/>
      <c r="PY1" s="138"/>
      <c r="PZ1" s="138"/>
      <c r="QA1" s="138"/>
      <c r="QB1" s="138"/>
      <c r="QC1" s="138"/>
      <c r="QD1" s="138"/>
      <c r="QE1" s="138"/>
      <c r="QF1" s="138"/>
      <c r="QG1" s="138"/>
      <c r="QH1" s="138"/>
      <c r="QI1" s="138"/>
      <c r="QJ1" s="138"/>
      <c r="QK1" s="138"/>
      <c r="QL1" s="138"/>
      <c r="QT1" s="138"/>
      <c r="RX1" s="70"/>
      <c r="TR1" s="138"/>
      <c r="TS1" s="138"/>
      <c r="TT1" s="138"/>
      <c r="TU1" s="138"/>
      <c r="TV1" s="138"/>
      <c r="TW1" s="138"/>
      <c r="TX1" s="138"/>
      <c r="TY1" s="138"/>
      <c r="TZ1" s="138"/>
      <c r="US1" s="138"/>
      <c r="VB1" s="78"/>
      <c r="VC1" s="138"/>
      <c r="VD1" s="138"/>
      <c r="VE1" s="138"/>
      <c r="VF1" s="78"/>
      <c r="VG1" s="138"/>
      <c r="WE1" s="138"/>
      <c r="WX1" s="138"/>
      <c r="WY1" s="138"/>
      <c r="WZ1" s="138"/>
      <c r="XA1" s="138"/>
      <c r="XB1" s="138"/>
      <c r="XC1" s="138"/>
      <c r="XD1" s="138"/>
      <c r="XE1" s="138"/>
      <c r="XF1" s="138"/>
      <c r="XG1" s="138"/>
      <c r="XH1" s="138"/>
      <c r="XI1" s="138"/>
      <c r="XJ1" s="138"/>
      <c r="XK1" s="138"/>
      <c r="XL1" s="138"/>
      <c r="XM1" s="138"/>
      <c r="XN1" s="138"/>
      <c r="XO1" s="138"/>
      <c r="XP1" s="138"/>
      <c r="XQ1" s="138"/>
      <c r="XR1" s="138"/>
      <c r="XS1" s="138"/>
      <c r="ZP1" s="138"/>
      <c r="AAD1" s="138"/>
      <c r="AAE1" s="138"/>
      <c r="AGV1" s="109" t="s">
        <v>2149</v>
      </c>
    </row>
    <row r="2" spans="1:880" x14ac:dyDescent="0.2">
      <c r="A2" s="127" t="s">
        <v>2302</v>
      </c>
      <c r="B2" s="127"/>
      <c r="C2" s="136" t="s">
        <v>2141</v>
      </c>
      <c r="D2" s="168"/>
      <c r="E2" s="168"/>
      <c r="F2" s="168"/>
      <c r="CL2" s="138"/>
      <c r="CX2" s="138"/>
      <c r="DI2" s="138"/>
      <c r="RF2" s="8"/>
      <c r="RG2" s="8"/>
      <c r="RH2" s="8"/>
      <c r="RI2" s="8"/>
      <c r="RJ2" s="8"/>
      <c r="RK2" s="8"/>
      <c r="RL2" s="8"/>
      <c r="RM2" s="8"/>
      <c r="RN2" s="8"/>
      <c r="RO2" s="9"/>
      <c r="RP2" s="8"/>
      <c r="RQ2" s="8"/>
      <c r="VB2" s="138"/>
      <c r="VC2" s="138"/>
      <c r="VD2" s="138"/>
      <c r="VE2" s="138"/>
      <c r="VF2" s="138"/>
      <c r="VG2" s="138"/>
      <c r="AGV2" s="153"/>
    </row>
    <row r="3" spans="1:880" x14ac:dyDescent="0.2">
      <c r="A3" s="67" t="s">
        <v>2186</v>
      </c>
      <c r="B3" s="67"/>
      <c r="C3" s="91" t="s">
        <v>2388</v>
      </c>
      <c r="D3" s="91" t="s">
        <v>2388</v>
      </c>
      <c r="E3" s="91" t="s">
        <v>2388</v>
      </c>
      <c r="F3" s="91" t="s">
        <v>2388</v>
      </c>
      <c r="G3" s="91" t="s">
        <v>2388</v>
      </c>
      <c r="H3" s="91" t="s">
        <v>2388</v>
      </c>
      <c r="I3" s="91" t="s">
        <v>2388</v>
      </c>
      <c r="J3" s="91" t="s">
        <v>2388</v>
      </c>
      <c r="K3" s="91" t="s">
        <v>2388</v>
      </c>
      <c r="L3" s="91" t="s">
        <v>2388</v>
      </c>
      <c r="M3" s="91" t="s">
        <v>2388</v>
      </c>
      <c r="N3" s="91" t="s">
        <v>2388</v>
      </c>
      <c r="O3" s="91" t="s">
        <v>2388</v>
      </c>
      <c r="P3" s="91" t="s">
        <v>2388</v>
      </c>
      <c r="Q3" s="91" t="s">
        <v>2389</v>
      </c>
      <c r="R3" s="91" t="s">
        <v>2388</v>
      </c>
      <c r="S3" s="91" t="s">
        <v>2388</v>
      </c>
      <c r="T3" s="91" t="s">
        <v>2388</v>
      </c>
      <c r="U3" s="91" t="s">
        <v>2388</v>
      </c>
      <c r="V3" s="91" t="s">
        <v>2388</v>
      </c>
      <c r="W3" s="91" t="s">
        <v>2388</v>
      </c>
      <c r="X3" s="9" t="s">
        <v>2</v>
      </c>
      <c r="Y3" s="9" t="s">
        <v>3</v>
      </c>
      <c r="Z3" s="9" t="s">
        <v>4</v>
      </c>
      <c r="AA3" s="91" t="s">
        <v>2388</v>
      </c>
      <c r="AB3" s="91" t="s">
        <v>2388</v>
      </c>
      <c r="AC3" s="9" t="s">
        <v>7</v>
      </c>
      <c r="AD3" s="91" t="s">
        <v>2389</v>
      </c>
      <c r="AE3" s="91" t="s">
        <v>2388</v>
      </c>
      <c r="AF3" s="91" t="s">
        <v>2388</v>
      </c>
      <c r="AG3" s="91" t="s">
        <v>2388</v>
      </c>
      <c r="AH3" s="91" t="s">
        <v>2388</v>
      </c>
      <c r="AI3" s="91" t="s">
        <v>2388</v>
      </c>
      <c r="AJ3" s="9" t="s">
        <v>784</v>
      </c>
      <c r="AK3" s="9" t="s">
        <v>15</v>
      </c>
      <c r="AL3" s="9" t="s">
        <v>16</v>
      </c>
      <c r="AM3" s="4" t="s">
        <v>2127</v>
      </c>
      <c r="AN3" s="91" t="s">
        <v>2388</v>
      </c>
      <c r="AO3" s="9" t="s">
        <v>18</v>
      </c>
      <c r="AP3" s="91" t="s">
        <v>2388</v>
      </c>
      <c r="AQ3" s="91" t="s">
        <v>2388</v>
      </c>
      <c r="AR3" s="91" t="s">
        <v>2388</v>
      </c>
      <c r="AS3" s="91" t="s">
        <v>2388</v>
      </c>
      <c r="AT3" s="91" t="s">
        <v>2388</v>
      </c>
      <c r="AU3" s="91" t="s">
        <v>2388</v>
      </c>
      <c r="AV3" s="9" t="s">
        <v>25</v>
      </c>
      <c r="AW3" s="9" t="s">
        <v>26</v>
      </c>
      <c r="AX3" s="9" t="s">
        <v>28</v>
      </c>
      <c r="AY3" s="9" t="s">
        <v>30</v>
      </c>
      <c r="AZ3" s="9" t="s">
        <v>32</v>
      </c>
      <c r="BA3" s="9" t="s">
        <v>34</v>
      </c>
      <c r="BB3" s="9" t="s">
        <v>35</v>
      </c>
      <c r="BC3" s="9" t="s">
        <v>37</v>
      </c>
      <c r="BD3" s="9" t="s">
        <v>39</v>
      </c>
      <c r="BE3" s="9" t="s">
        <v>41</v>
      </c>
      <c r="BF3" s="9" t="s">
        <v>43</v>
      </c>
      <c r="BG3" s="9" t="s">
        <v>45</v>
      </c>
      <c r="BH3" s="91" t="s">
        <v>2388</v>
      </c>
      <c r="BI3" s="91" t="s">
        <v>2388</v>
      </c>
      <c r="BJ3" s="91" t="s">
        <v>2388</v>
      </c>
      <c r="BK3" s="91" t="s">
        <v>2388</v>
      </c>
      <c r="BL3" s="91" t="s">
        <v>2389</v>
      </c>
      <c r="BM3" s="91" t="s">
        <v>2388</v>
      </c>
      <c r="BN3" s="9" t="s">
        <v>53</v>
      </c>
      <c r="BO3" s="9" t="s">
        <v>55</v>
      </c>
      <c r="BP3" s="9" t="s">
        <v>57</v>
      </c>
      <c r="BQ3" s="9" t="s">
        <v>59</v>
      </c>
      <c r="BR3" s="9" t="s">
        <v>61</v>
      </c>
      <c r="BS3" s="9" t="s">
        <v>63</v>
      </c>
      <c r="BT3" s="9" t="s">
        <v>65</v>
      </c>
      <c r="BU3" s="9" t="s">
        <v>67</v>
      </c>
      <c r="BV3" s="9" t="s">
        <v>69</v>
      </c>
      <c r="BW3" s="9" t="s">
        <v>71</v>
      </c>
      <c r="BX3" s="9" t="s">
        <v>73</v>
      </c>
      <c r="BY3" s="9" t="s">
        <v>75</v>
      </c>
      <c r="BZ3" s="9" t="s">
        <v>77</v>
      </c>
      <c r="CA3" s="9" t="s">
        <v>79</v>
      </c>
      <c r="CB3" s="9" t="s">
        <v>81</v>
      </c>
      <c r="CC3" s="8" t="s">
        <v>1716</v>
      </c>
      <c r="CD3" s="9" t="s">
        <v>85</v>
      </c>
      <c r="CE3" s="9" t="s">
        <v>87</v>
      </c>
      <c r="CF3" s="9" t="s">
        <v>89</v>
      </c>
      <c r="CG3" s="9" t="s">
        <v>91</v>
      </c>
      <c r="CH3" s="9" t="s">
        <v>93</v>
      </c>
      <c r="CI3" s="9" t="s">
        <v>95</v>
      </c>
      <c r="CJ3" s="9" t="s">
        <v>97</v>
      </c>
      <c r="CK3" s="91" t="s">
        <v>2388</v>
      </c>
      <c r="CL3" s="9" t="s">
        <v>100</v>
      </c>
      <c r="CM3" s="9" t="s">
        <v>102</v>
      </c>
      <c r="CN3" s="9" t="s">
        <v>104</v>
      </c>
      <c r="CO3" s="9" t="s">
        <v>106</v>
      </c>
      <c r="CP3" s="9" t="s">
        <v>108</v>
      </c>
      <c r="CQ3" s="9" t="s">
        <v>110</v>
      </c>
      <c r="CR3" s="9" t="s">
        <v>112</v>
      </c>
      <c r="CS3" s="9" t="s">
        <v>114</v>
      </c>
      <c r="CT3" s="9" t="s">
        <v>116</v>
      </c>
      <c r="CU3" s="9" t="s">
        <v>118</v>
      </c>
      <c r="CV3" s="9" t="s">
        <v>120</v>
      </c>
      <c r="CW3" s="9" t="s">
        <v>122</v>
      </c>
      <c r="CX3" s="9" t="s">
        <v>124</v>
      </c>
      <c r="CY3" s="9" t="s">
        <v>126</v>
      </c>
      <c r="CZ3" s="9" t="s">
        <v>128</v>
      </c>
      <c r="DA3" s="9" t="s">
        <v>130</v>
      </c>
      <c r="DB3" s="9" t="s">
        <v>132</v>
      </c>
      <c r="DC3" s="9" t="s">
        <v>134</v>
      </c>
      <c r="DD3" s="9" t="s">
        <v>136</v>
      </c>
      <c r="DE3" s="9" t="s">
        <v>138</v>
      </c>
      <c r="DF3" s="9" t="s">
        <v>140</v>
      </c>
      <c r="DG3" s="9" t="s">
        <v>142</v>
      </c>
      <c r="DH3" s="9" t="s">
        <v>144</v>
      </c>
      <c r="DI3" s="9" t="s">
        <v>146</v>
      </c>
      <c r="DJ3" s="9" t="s">
        <v>148</v>
      </c>
      <c r="DK3" s="9" t="s">
        <v>150</v>
      </c>
      <c r="DL3" s="9" t="s">
        <v>152</v>
      </c>
      <c r="DM3" s="9" t="s">
        <v>154</v>
      </c>
      <c r="DN3" s="9" t="s">
        <v>156</v>
      </c>
      <c r="DO3" s="9" t="s">
        <v>158</v>
      </c>
      <c r="DP3" s="9" t="s">
        <v>160</v>
      </c>
      <c r="DQ3" s="9" t="s">
        <v>162</v>
      </c>
      <c r="DR3" s="9" t="s">
        <v>164</v>
      </c>
      <c r="DS3" s="9" t="s">
        <v>165</v>
      </c>
      <c r="DT3" s="9" t="s">
        <v>167</v>
      </c>
      <c r="DU3" s="9" t="s">
        <v>169</v>
      </c>
      <c r="DV3" s="9" t="s">
        <v>171</v>
      </c>
      <c r="DW3" s="9" t="s">
        <v>173</v>
      </c>
      <c r="DX3" s="9" t="s">
        <v>175</v>
      </c>
      <c r="DY3" s="9" t="s">
        <v>177</v>
      </c>
      <c r="DZ3" s="9" t="s">
        <v>179</v>
      </c>
      <c r="EA3" s="9" t="s">
        <v>181</v>
      </c>
      <c r="EB3" s="9" t="s">
        <v>183</v>
      </c>
      <c r="EC3" s="9" t="s">
        <v>185</v>
      </c>
      <c r="ED3" s="9" t="s">
        <v>187</v>
      </c>
      <c r="EE3" s="9" t="s">
        <v>189</v>
      </c>
      <c r="EF3" s="9" t="s">
        <v>191</v>
      </c>
      <c r="EG3" s="9" t="s">
        <v>193</v>
      </c>
      <c r="EH3" s="91" t="s">
        <v>2388</v>
      </c>
      <c r="EI3" s="91" t="s">
        <v>2388</v>
      </c>
      <c r="EJ3" s="91" t="s">
        <v>2388</v>
      </c>
      <c r="EK3" s="91" t="s">
        <v>2388</v>
      </c>
      <c r="EL3" s="91" t="s">
        <v>2388</v>
      </c>
      <c r="EM3" s="91" t="s">
        <v>2388</v>
      </c>
      <c r="EN3" s="91" t="s">
        <v>2388</v>
      </c>
      <c r="EO3" s="91" t="s">
        <v>2388</v>
      </c>
      <c r="EP3" s="91" t="s">
        <v>2388</v>
      </c>
      <c r="EQ3" s="91" t="s">
        <v>2389</v>
      </c>
      <c r="ER3" s="91" t="s">
        <v>2388</v>
      </c>
      <c r="ES3" s="91" t="s">
        <v>2388</v>
      </c>
      <c r="ET3" s="91" t="s">
        <v>2388</v>
      </c>
      <c r="EU3" s="91" t="s">
        <v>2388</v>
      </c>
      <c r="EV3" s="91" t="s">
        <v>2388</v>
      </c>
      <c r="EW3" s="91" t="s">
        <v>2388</v>
      </c>
      <c r="EX3" s="91" t="s">
        <v>2388</v>
      </c>
      <c r="EY3" s="91" t="s">
        <v>2388</v>
      </c>
      <c r="EZ3" s="9" t="s">
        <v>213</v>
      </c>
      <c r="FA3" s="9" t="s">
        <v>215</v>
      </c>
      <c r="FB3" s="9" t="s">
        <v>217</v>
      </c>
      <c r="FC3" s="8" t="s">
        <v>219</v>
      </c>
      <c r="FD3" s="9" t="s">
        <v>221</v>
      </c>
      <c r="FE3" s="9" t="s">
        <v>223</v>
      </c>
      <c r="FF3" s="9" t="s">
        <v>225</v>
      </c>
      <c r="FG3" s="9" t="s">
        <v>227</v>
      </c>
      <c r="FH3" s="9" t="s">
        <v>229</v>
      </c>
      <c r="FI3" s="9" t="s">
        <v>231</v>
      </c>
      <c r="FJ3" s="9" t="s">
        <v>233</v>
      </c>
      <c r="FK3" s="9" t="s">
        <v>235</v>
      </c>
      <c r="FL3" s="9" t="s">
        <v>237</v>
      </c>
      <c r="FM3" s="9" t="s">
        <v>239</v>
      </c>
      <c r="FN3" s="9" t="s">
        <v>241</v>
      </c>
      <c r="FO3" s="9" t="s">
        <v>242</v>
      </c>
      <c r="FP3" s="9" t="s">
        <v>244</v>
      </c>
      <c r="FQ3" s="9" t="s">
        <v>246</v>
      </c>
      <c r="FR3" s="91" t="s">
        <v>2388</v>
      </c>
      <c r="FS3" s="91" t="s">
        <v>2388</v>
      </c>
      <c r="FT3" s="91" t="s">
        <v>2388</v>
      </c>
      <c r="FU3" s="91" t="s">
        <v>2388</v>
      </c>
      <c r="FV3" s="91" t="s">
        <v>2388</v>
      </c>
      <c r="FW3" s="91" t="s">
        <v>2388</v>
      </c>
      <c r="FX3" s="9" t="s">
        <v>254</v>
      </c>
      <c r="FY3" s="9" t="s">
        <v>256</v>
      </c>
      <c r="FZ3" s="9" t="s">
        <v>258</v>
      </c>
      <c r="GA3" s="9" t="s">
        <v>260</v>
      </c>
      <c r="GB3" s="9" t="s">
        <v>262</v>
      </c>
      <c r="GC3" s="9" t="s">
        <v>264</v>
      </c>
      <c r="GD3" s="9" t="s">
        <v>266</v>
      </c>
      <c r="GE3" s="9" t="s">
        <v>268</v>
      </c>
      <c r="GF3" s="9" t="s">
        <v>270</v>
      </c>
      <c r="GG3" s="9" t="s">
        <v>272</v>
      </c>
      <c r="GH3" s="9" t="s">
        <v>274</v>
      </c>
      <c r="GI3" s="9" t="s">
        <v>276</v>
      </c>
      <c r="GJ3" s="9" t="s">
        <v>278</v>
      </c>
      <c r="GK3" s="9" t="s">
        <v>280</v>
      </c>
      <c r="GL3" s="9" t="s">
        <v>282</v>
      </c>
      <c r="GM3" s="9" t="s">
        <v>284</v>
      </c>
      <c r="GN3" s="9" t="s">
        <v>286</v>
      </c>
      <c r="GO3" s="9" t="s">
        <v>288</v>
      </c>
      <c r="GP3" s="9" t="s">
        <v>290</v>
      </c>
      <c r="GQ3" s="9" t="s">
        <v>292</v>
      </c>
      <c r="GR3" s="9" t="s">
        <v>294</v>
      </c>
      <c r="GS3" s="9" t="s">
        <v>296</v>
      </c>
      <c r="GT3" s="9" t="s">
        <v>298</v>
      </c>
      <c r="GU3" s="9" t="s">
        <v>300</v>
      </c>
      <c r="GV3" s="9" t="s">
        <v>302</v>
      </c>
      <c r="GW3" s="9" t="s">
        <v>304</v>
      </c>
      <c r="GX3" s="9">
        <v>28929</v>
      </c>
      <c r="GY3" s="9" t="s">
        <v>307</v>
      </c>
      <c r="GZ3" s="9" t="s">
        <v>309</v>
      </c>
      <c r="HA3" s="9" t="s">
        <v>311</v>
      </c>
      <c r="HB3" s="9" t="s">
        <v>313</v>
      </c>
      <c r="HC3" s="91" t="s">
        <v>2388</v>
      </c>
      <c r="HD3" s="9" t="s">
        <v>316</v>
      </c>
      <c r="HE3" s="9" t="s">
        <v>318</v>
      </c>
      <c r="HF3" s="9" t="s">
        <v>320</v>
      </c>
      <c r="HG3" s="9" t="s">
        <v>322</v>
      </c>
      <c r="HH3" s="91" t="s">
        <v>2388</v>
      </c>
      <c r="HI3" s="91" t="s">
        <v>2388</v>
      </c>
      <c r="HJ3" s="91" t="s">
        <v>2388</v>
      </c>
      <c r="HK3" s="91" t="s">
        <v>2388</v>
      </c>
      <c r="HL3" s="91" t="s">
        <v>2389</v>
      </c>
      <c r="HM3" s="91" t="s">
        <v>2388</v>
      </c>
      <c r="HN3" s="9" t="s">
        <v>329</v>
      </c>
      <c r="HO3" s="9" t="s">
        <v>331</v>
      </c>
      <c r="HP3" s="9" t="s">
        <v>333</v>
      </c>
      <c r="HQ3" s="9" t="s">
        <v>335</v>
      </c>
      <c r="HR3" s="9" t="s">
        <v>337</v>
      </c>
      <c r="HS3" s="91" t="s">
        <v>2388</v>
      </c>
      <c r="HT3" s="91" t="s">
        <v>2388</v>
      </c>
      <c r="HU3" s="91" t="s">
        <v>2388</v>
      </c>
      <c r="HV3" s="91" t="s">
        <v>2388</v>
      </c>
      <c r="HW3" s="9" t="s">
        <v>339</v>
      </c>
      <c r="HX3" s="9" t="s">
        <v>341</v>
      </c>
      <c r="HY3" s="9" t="s">
        <v>343</v>
      </c>
      <c r="HZ3" s="9" t="s">
        <v>348</v>
      </c>
      <c r="IA3" s="9" t="s">
        <v>350</v>
      </c>
      <c r="IB3" s="9" t="s">
        <v>352</v>
      </c>
      <c r="IC3" s="9" t="s">
        <v>354</v>
      </c>
      <c r="ID3" s="9" t="s">
        <v>356</v>
      </c>
      <c r="IE3" s="9" t="s">
        <v>358</v>
      </c>
      <c r="IF3" s="9" t="s">
        <v>360</v>
      </c>
      <c r="IG3" s="9" t="s">
        <v>362</v>
      </c>
      <c r="IH3" s="9" t="s">
        <v>364</v>
      </c>
      <c r="II3" s="9" t="s">
        <v>366</v>
      </c>
      <c r="IJ3" s="9" t="s">
        <v>368</v>
      </c>
      <c r="IK3" s="9" t="s">
        <v>370</v>
      </c>
      <c r="IL3" s="9" t="s">
        <v>372</v>
      </c>
      <c r="IM3" s="9" t="s">
        <v>374</v>
      </c>
      <c r="IN3" s="9" t="s">
        <v>376</v>
      </c>
      <c r="IO3" s="9" t="s">
        <v>378</v>
      </c>
      <c r="IP3" s="9" t="s">
        <v>380</v>
      </c>
      <c r="IQ3" s="9" t="s">
        <v>382</v>
      </c>
      <c r="IR3" s="9" t="s">
        <v>384</v>
      </c>
      <c r="IS3" s="9" t="s">
        <v>386</v>
      </c>
      <c r="IT3" s="9" t="s">
        <v>388</v>
      </c>
      <c r="IU3" s="9" t="s">
        <v>390</v>
      </c>
      <c r="IV3" s="9" t="s">
        <v>392</v>
      </c>
      <c r="IW3" s="9" t="s">
        <v>394</v>
      </c>
      <c r="IX3" s="9" t="s">
        <v>396</v>
      </c>
      <c r="IY3" s="9" t="s">
        <v>398</v>
      </c>
      <c r="IZ3" s="9" t="s">
        <v>400</v>
      </c>
      <c r="JA3" s="9" t="s">
        <v>402</v>
      </c>
      <c r="JB3" s="9" t="s">
        <v>404</v>
      </c>
      <c r="JC3" s="9" t="s">
        <v>406</v>
      </c>
      <c r="JD3" s="9" t="s">
        <v>408</v>
      </c>
      <c r="JE3" s="9" t="s">
        <v>410</v>
      </c>
      <c r="JF3" s="9" t="s">
        <v>412</v>
      </c>
      <c r="JG3" s="9" t="s">
        <v>414</v>
      </c>
      <c r="JH3" s="9" t="s">
        <v>416</v>
      </c>
      <c r="JI3" s="9" t="s">
        <v>418</v>
      </c>
      <c r="JJ3" s="9" t="s">
        <v>420</v>
      </c>
      <c r="JK3" s="9" t="s">
        <v>422</v>
      </c>
      <c r="JL3" s="9" t="s">
        <v>424</v>
      </c>
      <c r="JM3" s="9" t="s">
        <v>426</v>
      </c>
      <c r="JN3" s="9" t="s">
        <v>428</v>
      </c>
      <c r="JO3" s="9" t="s">
        <v>430</v>
      </c>
      <c r="JP3" s="9" t="s">
        <v>432</v>
      </c>
      <c r="JQ3" s="9" t="s">
        <v>434</v>
      </c>
      <c r="JR3" s="9" t="s">
        <v>436</v>
      </c>
      <c r="JS3" s="9" t="s">
        <v>438</v>
      </c>
      <c r="JT3" s="9" t="s">
        <v>440</v>
      </c>
      <c r="JU3" s="9" t="s">
        <v>442</v>
      </c>
      <c r="JV3" s="9" t="s">
        <v>444</v>
      </c>
      <c r="JW3" s="9" t="s">
        <v>446</v>
      </c>
      <c r="JX3" s="9" t="s">
        <v>448</v>
      </c>
      <c r="JY3" s="9" t="s">
        <v>450</v>
      </c>
      <c r="JZ3" s="9" t="s">
        <v>452</v>
      </c>
      <c r="KA3" s="9" t="s">
        <v>454</v>
      </c>
      <c r="KB3" s="92" t="s">
        <v>2097</v>
      </c>
      <c r="KC3" s="92" t="s">
        <v>2097</v>
      </c>
      <c r="KD3" s="92" t="s">
        <v>2097</v>
      </c>
      <c r="KE3" s="92" t="s">
        <v>2097</v>
      </c>
      <c r="KF3" s="91" t="s">
        <v>2389</v>
      </c>
      <c r="KG3" s="92" t="s">
        <v>2097</v>
      </c>
      <c r="KH3" s="10" t="s">
        <v>462</v>
      </c>
      <c r="KI3" s="9" t="s">
        <v>464</v>
      </c>
      <c r="KJ3" s="9" t="s">
        <v>466</v>
      </c>
      <c r="KK3" s="9" t="s">
        <v>468</v>
      </c>
      <c r="KL3" s="9" t="s">
        <v>470</v>
      </c>
      <c r="KM3" s="9" t="s">
        <v>472</v>
      </c>
      <c r="KN3" s="92" t="s">
        <v>2093</v>
      </c>
      <c r="KO3" s="92" t="s">
        <v>2093</v>
      </c>
      <c r="KP3" s="92" t="s">
        <v>2093</v>
      </c>
      <c r="KQ3" s="92" t="s">
        <v>2093</v>
      </c>
      <c r="KR3" s="92" t="s">
        <v>2093</v>
      </c>
      <c r="KS3" s="91" t="s">
        <v>2389</v>
      </c>
      <c r="KT3" s="9" t="s">
        <v>480</v>
      </c>
      <c r="KU3" s="9" t="s">
        <v>482</v>
      </c>
      <c r="KV3" s="9" t="s">
        <v>484</v>
      </c>
      <c r="KW3" s="9" t="s">
        <v>486</v>
      </c>
      <c r="KX3" s="9" t="s">
        <v>488</v>
      </c>
      <c r="KY3" s="9" t="s">
        <v>490</v>
      </c>
      <c r="KZ3" s="9" t="s">
        <v>492</v>
      </c>
      <c r="LA3" s="9" t="s">
        <v>494</v>
      </c>
      <c r="LB3" s="9" t="s">
        <v>496</v>
      </c>
      <c r="LC3" s="9" t="s">
        <v>497</v>
      </c>
      <c r="LD3" s="9" t="s">
        <v>499</v>
      </c>
      <c r="LE3" s="9" t="s">
        <v>501</v>
      </c>
      <c r="LF3" s="9" t="s">
        <v>503</v>
      </c>
      <c r="LG3" s="9" t="s">
        <v>505</v>
      </c>
      <c r="LH3" s="9" t="s">
        <v>507</v>
      </c>
      <c r="LI3" s="9" t="s">
        <v>509</v>
      </c>
      <c r="LJ3" s="9" t="s">
        <v>511</v>
      </c>
      <c r="LK3" s="9" t="s">
        <v>513</v>
      </c>
      <c r="LL3" s="9" t="s">
        <v>515</v>
      </c>
      <c r="LM3" s="11" t="s">
        <v>517</v>
      </c>
      <c r="LN3" s="9" t="s">
        <v>519</v>
      </c>
      <c r="LO3" s="9" t="s">
        <v>521</v>
      </c>
      <c r="LP3" s="9" t="s">
        <v>523</v>
      </c>
      <c r="LQ3" s="9" t="s">
        <v>525</v>
      </c>
      <c r="LR3" s="11" t="s">
        <v>527</v>
      </c>
      <c r="LS3" s="11" t="s">
        <v>529</v>
      </c>
      <c r="LT3" s="11" t="s">
        <v>531</v>
      </c>
      <c r="LU3" s="11" t="s">
        <v>533</v>
      </c>
      <c r="LV3" s="11" t="s">
        <v>535</v>
      </c>
      <c r="LW3" s="11" t="s">
        <v>537</v>
      </c>
      <c r="LX3" s="11" t="s">
        <v>539</v>
      </c>
      <c r="LY3" s="11" t="s">
        <v>541</v>
      </c>
      <c r="LZ3" s="11" t="s">
        <v>543</v>
      </c>
      <c r="MA3" s="11" t="s">
        <v>545</v>
      </c>
      <c r="MB3" s="11" t="s">
        <v>547</v>
      </c>
      <c r="MC3" s="92" t="s">
        <v>2361</v>
      </c>
      <c r="MD3" s="11" t="s">
        <v>550</v>
      </c>
      <c r="ME3" s="11" t="s">
        <v>552</v>
      </c>
      <c r="MF3" s="11" t="s">
        <v>554</v>
      </c>
      <c r="MG3" s="11" t="s">
        <v>556</v>
      </c>
      <c r="MH3" s="11" t="s">
        <v>558</v>
      </c>
      <c r="MI3" s="11" t="s">
        <v>560</v>
      </c>
      <c r="MJ3" s="93" t="s">
        <v>2361</v>
      </c>
      <c r="MK3" s="93" t="s">
        <v>2361</v>
      </c>
      <c r="ML3" s="93" t="s">
        <v>2361</v>
      </c>
      <c r="MM3" s="93" t="s">
        <v>2361</v>
      </c>
      <c r="MN3" s="93" t="s">
        <v>2362</v>
      </c>
      <c r="MO3" s="93" t="s">
        <v>2362</v>
      </c>
      <c r="MP3" s="93" t="s">
        <v>2362</v>
      </c>
      <c r="MQ3" s="93" t="s">
        <v>2362</v>
      </c>
      <c r="MR3" s="93" t="s">
        <v>2362</v>
      </c>
      <c r="MS3" s="93" t="s">
        <v>2362</v>
      </c>
      <c r="MT3" s="93" t="s">
        <v>2362</v>
      </c>
      <c r="MU3" s="93" t="s">
        <v>2362</v>
      </c>
      <c r="MV3" s="11" t="s">
        <v>574</v>
      </c>
      <c r="MW3" s="11" t="s">
        <v>576</v>
      </c>
      <c r="MX3" s="11" t="s">
        <v>578</v>
      </c>
      <c r="MY3" s="11" t="s">
        <v>579</v>
      </c>
      <c r="MZ3" s="11" t="s">
        <v>581</v>
      </c>
      <c r="NA3" s="11" t="s">
        <v>583</v>
      </c>
      <c r="NB3" s="11" t="s">
        <v>585</v>
      </c>
      <c r="NC3" s="11" t="s">
        <v>587</v>
      </c>
      <c r="ND3" s="11" t="s">
        <v>589</v>
      </c>
      <c r="NE3" s="11" t="s">
        <v>591</v>
      </c>
      <c r="NF3" s="11" t="s">
        <v>593</v>
      </c>
      <c r="NG3" s="11" t="s">
        <v>595</v>
      </c>
      <c r="NH3" s="11" t="s">
        <v>597</v>
      </c>
      <c r="NI3" s="11" t="s">
        <v>599</v>
      </c>
      <c r="NJ3" s="11" t="s">
        <v>601</v>
      </c>
      <c r="NK3" s="11" t="s">
        <v>603</v>
      </c>
      <c r="NL3" s="11" t="s">
        <v>605</v>
      </c>
      <c r="NM3" s="11" t="s">
        <v>607</v>
      </c>
      <c r="NN3" s="11" t="s">
        <v>609</v>
      </c>
      <c r="NO3" s="11" t="s">
        <v>611</v>
      </c>
      <c r="NP3" s="11" t="s">
        <v>613</v>
      </c>
      <c r="NQ3" s="11" t="s">
        <v>615</v>
      </c>
      <c r="NR3" s="11" t="s">
        <v>617</v>
      </c>
      <c r="NS3" s="11" t="s">
        <v>619</v>
      </c>
      <c r="NT3" s="11" t="s">
        <v>621</v>
      </c>
      <c r="NU3" s="11" t="s">
        <v>623</v>
      </c>
      <c r="NV3" s="11" t="s">
        <v>625</v>
      </c>
      <c r="NW3" s="11" t="s">
        <v>627</v>
      </c>
      <c r="NX3" s="11" t="s">
        <v>629</v>
      </c>
      <c r="NY3" s="11" t="s">
        <v>631</v>
      </c>
      <c r="NZ3" s="11" t="s">
        <v>633</v>
      </c>
      <c r="OA3" s="11" t="s">
        <v>635</v>
      </c>
      <c r="OB3" s="11" t="s">
        <v>637</v>
      </c>
      <c r="OC3" s="11" t="s">
        <v>639</v>
      </c>
      <c r="OD3" s="11" t="s">
        <v>641</v>
      </c>
      <c r="OE3" s="11" t="s">
        <v>643</v>
      </c>
      <c r="OF3" s="11" t="s">
        <v>645</v>
      </c>
      <c r="OG3" s="11" t="s">
        <v>647</v>
      </c>
      <c r="OH3" s="11" t="s">
        <v>649</v>
      </c>
      <c r="OI3" s="11" t="s">
        <v>651</v>
      </c>
      <c r="OJ3" s="11" t="s">
        <v>653</v>
      </c>
      <c r="OK3" s="11" t="s">
        <v>655</v>
      </c>
      <c r="OL3" s="11" t="s">
        <v>657</v>
      </c>
      <c r="OM3" s="11" t="s">
        <v>659</v>
      </c>
      <c r="ON3" s="11" t="s">
        <v>661</v>
      </c>
      <c r="OO3" s="11" t="s">
        <v>663</v>
      </c>
      <c r="OP3" s="11" t="s">
        <v>665</v>
      </c>
      <c r="OQ3" s="11" t="s">
        <v>667</v>
      </c>
      <c r="OR3" s="11" t="s">
        <v>669</v>
      </c>
      <c r="OS3" s="11" t="s">
        <v>671</v>
      </c>
      <c r="OT3" s="11" t="s">
        <v>673</v>
      </c>
      <c r="OU3" s="11" t="s">
        <v>674</v>
      </c>
      <c r="OV3" s="11" t="s">
        <v>676</v>
      </c>
      <c r="OW3" s="11" t="s">
        <v>678</v>
      </c>
      <c r="OX3" s="11" t="s">
        <v>680</v>
      </c>
      <c r="OY3" s="11" t="s">
        <v>682</v>
      </c>
      <c r="OZ3" s="11" t="s">
        <v>684</v>
      </c>
      <c r="PA3" s="11" t="s">
        <v>686</v>
      </c>
      <c r="PB3" s="11" t="s">
        <v>688</v>
      </c>
      <c r="PC3" s="11" t="s">
        <v>690</v>
      </c>
      <c r="PD3" s="11" t="s">
        <v>692</v>
      </c>
      <c r="PE3" s="11" t="s">
        <v>694</v>
      </c>
      <c r="PF3" s="11" t="s">
        <v>696</v>
      </c>
      <c r="PG3" s="11" t="s">
        <v>698</v>
      </c>
      <c r="PH3" s="11" t="s">
        <v>700</v>
      </c>
      <c r="PI3" s="11" t="s">
        <v>702</v>
      </c>
      <c r="PJ3" s="11" t="s">
        <v>704</v>
      </c>
      <c r="PK3" s="11" t="s">
        <v>706</v>
      </c>
      <c r="PL3" s="11" t="s">
        <v>708</v>
      </c>
      <c r="PM3" s="11" t="s">
        <v>710</v>
      </c>
      <c r="PN3" s="93" t="s">
        <v>2363</v>
      </c>
      <c r="PO3" s="93" t="s">
        <v>2363</v>
      </c>
      <c r="PP3" s="93" t="s">
        <v>2363</v>
      </c>
      <c r="PQ3" s="93" t="s">
        <v>2363</v>
      </c>
      <c r="PR3" s="93" t="s">
        <v>2363</v>
      </c>
      <c r="PS3" s="93" t="s">
        <v>2363</v>
      </c>
      <c r="PT3" s="93" t="s">
        <v>2364</v>
      </c>
      <c r="PU3" s="93" t="s">
        <v>2364</v>
      </c>
      <c r="PV3" s="93" t="s">
        <v>2364</v>
      </c>
      <c r="PW3" s="93" t="s">
        <v>2364</v>
      </c>
      <c r="PX3" s="93" t="s">
        <v>2364</v>
      </c>
      <c r="PY3" s="93" t="s">
        <v>2364</v>
      </c>
      <c r="PZ3" s="93" t="s">
        <v>2364</v>
      </c>
      <c r="QA3" s="93" t="s">
        <v>2364</v>
      </c>
      <c r="QB3" s="11" t="s">
        <v>726</v>
      </c>
      <c r="QC3" s="11" t="s">
        <v>728</v>
      </c>
      <c r="QD3" s="11" t="s">
        <v>730</v>
      </c>
      <c r="QE3" s="11" t="s">
        <v>732</v>
      </c>
      <c r="QF3" s="11" t="s">
        <v>734</v>
      </c>
      <c r="QG3" s="11" t="s">
        <v>736</v>
      </c>
      <c r="QH3" s="11" t="s">
        <v>738</v>
      </c>
      <c r="QI3" s="93" t="s">
        <v>2365</v>
      </c>
      <c r="QJ3" s="93" t="s">
        <v>2365</v>
      </c>
      <c r="QK3" s="11" t="s">
        <v>740</v>
      </c>
      <c r="QL3" s="93" t="s">
        <v>2365</v>
      </c>
      <c r="QM3" s="93" t="s">
        <v>2365</v>
      </c>
      <c r="QN3" s="8">
        <v>13</v>
      </c>
      <c r="QO3" s="8">
        <v>41</v>
      </c>
      <c r="QP3" s="8">
        <v>70</v>
      </c>
      <c r="QQ3" s="8">
        <v>112</v>
      </c>
      <c r="QR3" s="93" t="s">
        <v>2366</v>
      </c>
      <c r="QS3" s="8">
        <v>161</v>
      </c>
      <c r="QT3" s="93" t="s">
        <v>2366</v>
      </c>
      <c r="QU3" s="93" t="s">
        <v>2366</v>
      </c>
      <c r="QV3" s="93" t="s">
        <v>2366</v>
      </c>
      <c r="QW3" s="93" t="s">
        <v>2366</v>
      </c>
      <c r="QX3" s="93" t="s">
        <v>2366</v>
      </c>
      <c r="QY3" s="93" t="s">
        <v>2366</v>
      </c>
      <c r="QZ3" s="8">
        <v>371</v>
      </c>
      <c r="RA3" s="8">
        <v>406</v>
      </c>
      <c r="RB3" s="8">
        <v>434</v>
      </c>
      <c r="RC3" s="8">
        <v>462</v>
      </c>
      <c r="RD3" s="8">
        <v>490</v>
      </c>
      <c r="RE3" s="8">
        <v>525</v>
      </c>
      <c r="RF3" s="92" t="s">
        <v>2367</v>
      </c>
      <c r="RG3" s="92" t="s">
        <v>2367</v>
      </c>
      <c r="RH3" s="92" t="s">
        <v>2367</v>
      </c>
      <c r="RI3" s="92" t="s">
        <v>2367</v>
      </c>
      <c r="RJ3" s="92" t="s">
        <v>2367</v>
      </c>
      <c r="RK3" s="92" t="s">
        <v>2367</v>
      </c>
      <c r="RL3" s="92" t="s">
        <v>2367</v>
      </c>
      <c r="RM3" s="92" t="s">
        <v>2367</v>
      </c>
      <c r="RN3" s="92" t="s">
        <v>2367</v>
      </c>
      <c r="RO3" s="92" t="s">
        <v>2367</v>
      </c>
      <c r="RP3" s="92" t="s">
        <v>2368</v>
      </c>
      <c r="RQ3" s="92" t="s">
        <v>2368</v>
      </c>
      <c r="RR3" s="8">
        <v>917</v>
      </c>
      <c r="RS3" s="8">
        <v>952</v>
      </c>
      <c r="RT3" s="8">
        <v>980</v>
      </c>
      <c r="RU3" s="8">
        <v>1008</v>
      </c>
      <c r="RV3" s="8">
        <v>1043</v>
      </c>
      <c r="RW3" s="8">
        <v>1071</v>
      </c>
      <c r="RX3" s="8" t="s">
        <v>2114</v>
      </c>
      <c r="RY3" s="8">
        <v>1134</v>
      </c>
      <c r="RZ3" s="8">
        <v>1162</v>
      </c>
      <c r="SA3" s="93" t="s">
        <v>2368</v>
      </c>
      <c r="SB3" s="8">
        <v>1225</v>
      </c>
      <c r="SC3" s="8">
        <v>1253</v>
      </c>
      <c r="SD3" s="93" t="s">
        <v>2369</v>
      </c>
      <c r="SE3" s="93" t="s">
        <v>2369</v>
      </c>
      <c r="SF3" s="93" t="s">
        <v>2369</v>
      </c>
      <c r="SG3" s="93" t="s">
        <v>2369</v>
      </c>
      <c r="SH3" s="93" t="s">
        <v>2369</v>
      </c>
      <c r="SI3" s="93" t="s">
        <v>2369</v>
      </c>
      <c r="SJ3" s="93" t="s">
        <v>2369</v>
      </c>
      <c r="SK3" s="93" t="s">
        <v>2369</v>
      </c>
      <c r="SL3" s="93" t="s">
        <v>2369</v>
      </c>
      <c r="SM3" s="8">
        <v>1561</v>
      </c>
      <c r="SN3" s="8">
        <v>1589</v>
      </c>
      <c r="SO3" s="8">
        <v>1617</v>
      </c>
      <c r="SP3" s="8">
        <v>1652</v>
      </c>
      <c r="SQ3" s="8">
        <v>1680</v>
      </c>
      <c r="SR3" s="93" t="s">
        <v>2370</v>
      </c>
      <c r="SS3" s="8">
        <v>1743</v>
      </c>
      <c r="ST3" s="8">
        <v>1771</v>
      </c>
      <c r="SU3" s="93" t="s">
        <v>2370</v>
      </c>
      <c r="SV3" s="8">
        <v>1834</v>
      </c>
      <c r="SW3" s="93" t="s">
        <v>2370</v>
      </c>
      <c r="SX3" s="8">
        <v>1890</v>
      </c>
      <c r="SY3" s="8">
        <v>1925</v>
      </c>
      <c r="SZ3" s="92" t="s">
        <v>2371</v>
      </c>
      <c r="TA3" s="8">
        <v>1988</v>
      </c>
      <c r="TB3" s="92" t="s">
        <v>2371</v>
      </c>
      <c r="TC3" s="8">
        <v>2044</v>
      </c>
      <c r="TD3" s="8">
        <v>2079</v>
      </c>
      <c r="TE3" s="92" t="s">
        <v>2371</v>
      </c>
      <c r="TF3" s="8">
        <v>2142</v>
      </c>
      <c r="TG3" s="8">
        <v>2170</v>
      </c>
      <c r="TH3" s="8">
        <v>2205</v>
      </c>
      <c r="TI3" s="8">
        <v>2226</v>
      </c>
      <c r="TJ3" s="8">
        <v>2261</v>
      </c>
      <c r="TK3" s="8">
        <v>2289</v>
      </c>
      <c r="TL3" s="8">
        <v>2317</v>
      </c>
      <c r="TM3" s="8">
        <v>2352</v>
      </c>
      <c r="TN3" s="8">
        <v>2380</v>
      </c>
      <c r="TO3" s="8">
        <v>2408</v>
      </c>
      <c r="TP3" s="8">
        <v>2443</v>
      </c>
      <c r="TQ3" s="8">
        <v>2471</v>
      </c>
      <c r="TR3" s="8">
        <v>2499</v>
      </c>
      <c r="TS3" s="8">
        <v>2534</v>
      </c>
      <c r="TT3" s="8">
        <v>2562</v>
      </c>
      <c r="TU3" s="8">
        <v>2597</v>
      </c>
      <c r="TV3" s="8">
        <v>2625</v>
      </c>
      <c r="TW3" s="8">
        <v>2660</v>
      </c>
      <c r="TX3" s="8">
        <v>2681</v>
      </c>
      <c r="TY3" s="8">
        <v>2716</v>
      </c>
      <c r="TZ3" s="8">
        <v>2744</v>
      </c>
      <c r="UA3" s="8">
        <v>2772</v>
      </c>
      <c r="UB3" s="8">
        <v>2807</v>
      </c>
      <c r="UC3" s="8">
        <v>2835</v>
      </c>
      <c r="UD3" s="8">
        <v>2870</v>
      </c>
      <c r="UE3" s="92" t="s">
        <v>2372</v>
      </c>
      <c r="UF3" s="8">
        <v>2926</v>
      </c>
      <c r="UG3" s="8">
        <v>2961</v>
      </c>
      <c r="UH3" s="8">
        <v>2989</v>
      </c>
      <c r="UI3" s="8">
        <v>3024</v>
      </c>
      <c r="UJ3" s="8">
        <v>3052</v>
      </c>
      <c r="UK3" s="8">
        <v>3080</v>
      </c>
      <c r="UL3" s="8">
        <v>3108</v>
      </c>
      <c r="UM3" s="8">
        <v>3143</v>
      </c>
      <c r="UN3" s="8">
        <v>3168</v>
      </c>
      <c r="UO3" s="8">
        <v>3199</v>
      </c>
      <c r="UP3" s="8">
        <v>3234</v>
      </c>
      <c r="UQ3" s="8">
        <v>3262</v>
      </c>
      <c r="UR3" s="8">
        <v>3297</v>
      </c>
      <c r="US3" s="8">
        <v>3325</v>
      </c>
      <c r="UT3" s="8">
        <v>3353</v>
      </c>
      <c r="UU3" s="8">
        <v>3388</v>
      </c>
      <c r="UV3" s="8">
        <v>3416</v>
      </c>
      <c r="UW3" s="8">
        <v>3442</v>
      </c>
      <c r="UX3" s="8">
        <v>3472</v>
      </c>
      <c r="UY3" s="8">
        <v>3507</v>
      </c>
      <c r="UZ3" s="8">
        <v>3535</v>
      </c>
      <c r="VA3" s="92" t="s">
        <v>2373</v>
      </c>
      <c r="VB3" s="9">
        <v>3598</v>
      </c>
      <c r="VC3" s="9">
        <v>3626</v>
      </c>
      <c r="VD3" s="9">
        <v>3661</v>
      </c>
      <c r="VE3" s="9">
        <v>3686</v>
      </c>
      <c r="VF3" s="92" t="s">
        <v>2373</v>
      </c>
      <c r="VG3" s="9">
        <v>3752</v>
      </c>
      <c r="VH3" s="8">
        <v>3780</v>
      </c>
      <c r="VI3" s="8">
        <v>3808</v>
      </c>
      <c r="VJ3" s="8">
        <v>3838</v>
      </c>
      <c r="VK3" s="8">
        <v>3871</v>
      </c>
      <c r="VL3" s="8">
        <v>3898</v>
      </c>
      <c r="VM3" s="8">
        <v>3934</v>
      </c>
      <c r="VN3" s="8">
        <v>3961</v>
      </c>
      <c r="VO3" s="8">
        <v>3997</v>
      </c>
      <c r="VP3" s="8">
        <v>4025</v>
      </c>
      <c r="VQ3" s="8">
        <v>4053</v>
      </c>
      <c r="VR3" s="8">
        <v>4081</v>
      </c>
      <c r="VS3" s="8">
        <v>4116</v>
      </c>
      <c r="VT3" s="8">
        <v>4144</v>
      </c>
      <c r="VU3" s="8">
        <v>4179</v>
      </c>
      <c r="VV3" s="8">
        <v>4207</v>
      </c>
      <c r="VW3" s="8">
        <v>4235</v>
      </c>
      <c r="VX3" s="8">
        <v>4263</v>
      </c>
      <c r="VY3" s="8">
        <v>4296</v>
      </c>
      <c r="VZ3" s="8">
        <v>4325</v>
      </c>
      <c r="WA3" s="8">
        <v>4357</v>
      </c>
      <c r="WB3" s="8">
        <v>4387</v>
      </c>
      <c r="WC3" s="8">
        <v>4416</v>
      </c>
      <c r="WD3" s="8">
        <v>4445</v>
      </c>
      <c r="WE3" s="8">
        <v>4476</v>
      </c>
      <c r="WF3" s="8">
        <v>4506</v>
      </c>
      <c r="WG3" s="8">
        <v>4539</v>
      </c>
      <c r="WH3" s="8">
        <v>4567</v>
      </c>
      <c r="WI3" s="8">
        <v>4598</v>
      </c>
      <c r="WJ3" s="8">
        <v>4630</v>
      </c>
      <c r="WK3" s="8">
        <v>4659</v>
      </c>
      <c r="WL3" s="8">
        <v>4690</v>
      </c>
      <c r="WM3" s="8">
        <v>4721</v>
      </c>
      <c r="WN3" s="8">
        <v>4752</v>
      </c>
      <c r="WO3" s="8">
        <v>4784</v>
      </c>
      <c r="WP3" s="8">
        <v>4811</v>
      </c>
      <c r="WQ3" s="8">
        <v>4841</v>
      </c>
      <c r="WR3" s="8">
        <v>4871</v>
      </c>
      <c r="WS3" s="8">
        <v>4904</v>
      </c>
      <c r="WT3" s="8">
        <v>4932</v>
      </c>
      <c r="WU3" s="8">
        <v>4963</v>
      </c>
      <c r="WV3" s="8">
        <v>4994</v>
      </c>
      <c r="WW3" s="8">
        <v>5024</v>
      </c>
      <c r="WX3" s="8">
        <v>5056</v>
      </c>
      <c r="WY3" s="8">
        <v>5085</v>
      </c>
      <c r="WZ3" s="9">
        <v>5124</v>
      </c>
      <c r="XA3" s="9">
        <v>5152</v>
      </c>
      <c r="XB3" s="9">
        <v>5180</v>
      </c>
      <c r="XC3" s="9">
        <v>5208</v>
      </c>
      <c r="XD3" s="93" t="s">
        <v>2374</v>
      </c>
      <c r="XE3" s="9">
        <v>5271</v>
      </c>
      <c r="XF3" s="9">
        <v>5299</v>
      </c>
      <c r="XG3" s="9">
        <v>5334</v>
      </c>
      <c r="XH3" s="9">
        <v>5362</v>
      </c>
      <c r="XI3" s="9">
        <v>5390</v>
      </c>
      <c r="XJ3" s="9">
        <v>5425</v>
      </c>
      <c r="XK3" s="9">
        <v>5453</v>
      </c>
      <c r="XL3" s="9">
        <v>5488</v>
      </c>
      <c r="XM3" s="9">
        <v>5516</v>
      </c>
      <c r="XN3" s="9">
        <v>5544</v>
      </c>
      <c r="XO3" s="9">
        <v>5579</v>
      </c>
      <c r="XP3" s="9">
        <v>5607</v>
      </c>
      <c r="XQ3" s="9">
        <v>5635</v>
      </c>
      <c r="XR3" s="9">
        <v>5663</v>
      </c>
      <c r="XS3" s="8">
        <v>5698</v>
      </c>
      <c r="XT3" s="9">
        <v>5726</v>
      </c>
      <c r="XU3" s="9">
        <v>5761</v>
      </c>
      <c r="XV3" s="9">
        <v>5789</v>
      </c>
      <c r="XW3" s="9">
        <v>5817</v>
      </c>
      <c r="XX3" s="8">
        <v>5852</v>
      </c>
      <c r="XY3" s="8">
        <v>5880</v>
      </c>
      <c r="XZ3" s="8">
        <v>5908</v>
      </c>
      <c r="YA3" s="8">
        <v>5943</v>
      </c>
      <c r="YB3" s="8">
        <v>5971</v>
      </c>
      <c r="YC3" s="8">
        <v>5999</v>
      </c>
      <c r="YD3" s="8">
        <v>6034</v>
      </c>
      <c r="YE3" s="8">
        <v>6062</v>
      </c>
      <c r="YF3" s="8">
        <v>6097</v>
      </c>
      <c r="YG3" s="8">
        <v>6125</v>
      </c>
      <c r="YH3" s="8">
        <v>6153</v>
      </c>
      <c r="YI3" s="8">
        <v>6188</v>
      </c>
      <c r="YJ3" s="8">
        <v>6216</v>
      </c>
      <c r="YK3" s="8">
        <v>6244</v>
      </c>
      <c r="YL3" s="8">
        <v>6279</v>
      </c>
      <c r="YM3" s="8">
        <v>6307</v>
      </c>
      <c r="YN3" s="8">
        <v>6335</v>
      </c>
      <c r="YO3" s="8">
        <v>6370</v>
      </c>
      <c r="YP3" s="8">
        <v>6398</v>
      </c>
      <c r="YQ3" s="8">
        <v>6426</v>
      </c>
      <c r="YR3" s="8">
        <v>6461</v>
      </c>
      <c r="YS3" s="8">
        <v>6489</v>
      </c>
      <c r="YT3" s="8">
        <v>6517</v>
      </c>
      <c r="YU3" s="8">
        <v>6552</v>
      </c>
      <c r="YV3" s="8">
        <v>6580</v>
      </c>
      <c r="YW3" s="8">
        <v>6615</v>
      </c>
      <c r="YX3" s="8">
        <v>6643</v>
      </c>
      <c r="YY3" s="8">
        <v>6671</v>
      </c>
      <c r="YZ3" s="8">
        <v>6699</v>
      </c>
      <c r="ZA3" s="8">
        <v>6734</v>
      </c>
      <c r="ZB3" s="8">
        <v>6762</v>
      </c>
      <c r="ZC3" s="8">
        <v>6797</v>
      </c>
      <c r="ZD3" s="8">
        <v>6825</v>
      </c>
      <c r="ZE3" s="8">
        <v>6853</v>
      </c>
      <c r="ZF3" s="8">
        <v>6888</v>
      </c>
      <c r="ZG3" s="8">
        <v>6916</v>
      </c>
      <c r="ZH3" s="8">
        <v>6951</v>
      </c>
      <c r="ZI3" s="8">
        <v>6979</v>
      </c>
      <c r="ZJ3" s="8">
        <v>7007</v>
      </c>
      <c r="ZK3" s="8">
        <v>7035</v>
      </c>
      <c r="ZL3" s="8">
        <v>7070</v>
      </c>
      <c r="ZM3" s="8">
        <v>7098</v>
      </c>
      <c r="ZN3" s="8">
        <v>7126</v>
      </c>
      <c r="ZO3" s="8">
        <v>7161</v>
      </c>
      <c r="ZP3" s="8">
        <v>7189</v>
      </c>
      <c r="ZQ3" s="8">
        <v>7224</v>
      </c>
      <c r="ZR3" s="8">
        <v>7252</v>
      </c>
      <c r="ZS3" s="8">
        <v>7280</v>
      </c>
      <c r="ZT3" s="8">
        <v>7315</v>
      </c>
      <c r="ZU3" s="8">
        <v>7343</v>
      </c>
      <c r="ZV3" s="8">
        <v>7371</v>
      </c>
      <c r="ZW3" s="8">
        <v>7406</v>
      </c>
      <c r="ZX3" s="8">
        <v>7441</v>
      </c>
      <c r="ZY3" s="8">
        <v>7463</v>
      </c>
      <c r="ZZ3" s="8">
        <v>7497</v>
      </c>
      <c r="AAA3" s="93" t="s">
        <v>2170</v>
      </c>
      <c r="AAB3" s="93" t="s">
        <v>2375</v>
      </c>
      <c r="AAC3" s="8">
        <v>7588</v>
      </c>
      <c r="AAD3" s="8">
        <v>7616</v>
      </c>
      <c r="AAE3" s="8">
        <v>7651</v>
      </c>
      <c r="AAF3" s="8">
        <v>7679</v>
      </c>
      <c r="AAG3" s="8">
        <v>7714</v>
      </c>
      <c r="AAH3" s="8">
        <v>7742</v>
      </c>
      <c r="AAI3" s="8">
        <v>7770</v>
      </c>
      <c r="AAJ3" s="8">
        <v>7798</v>
      </c>
      <c r="AAK3" s="8">
        <v>7833</v>
      </c>
      <c r="AAL3" s="8">
        <v>7861</v>
      </c>
      <c r="AAM3" s="8">
        <v>7889</v>
      </c>
      <c r="AAN3" s="8">
        <v>7924</v>
      </c>
      <c r="AAO3" s="8">
        <v>7952</v>
      </c>
      <c r="AAP3" s="8">
        <v>7987</v>
      </c>
      <c r="AAQ3" s="8">
        <v>8015</v>
      </c>
      <c r="AAR3" s="8">
        <v>8043</v>
      </c>
      <c r="AAS3" s="8">
        <v>8078</v>
      </c>
      <c r="AAT3" s="94" t="s">
        <v>2376</v>
      </c>
      <c r="AAU3" s="8">
        <v>8134</v>
      </c>
      <c r="AAV3" s="9">
        <v>8155</v>
      </c>
      <c r="AAW3" s="8">
        <v>8197</v>
      </c>
      <c r="AAX3" s="8">
        <v>8225</v>
      </c>
      <c r="AAY3" s="8">
        <v>8253</v>
      </c>
      <c r="AAZ3" s="8">
        <v>8288</v>
      </c>
      <c r="ABA3" s="8">
        <v>8316</v>
      </c>
      <c r="ABB3" s="8">
        <v>8351</v>
      </c>
      <c r="ABC3" s="8">
        <v>8379</v>
      </c>
      <c r="ABD3" s="8">
        <v>8407</v>
      </c>
      <c r="ABE3" s="8">
        <v>8442</v>
      </c>
      <c r="ABF3" s="8">
        <v>8470</v>
      </c>
      <c r="ABG3" s="8">
        <v>8498</v>
      </c>
      <c r="ABH3" s="8">
        <v>8524</v>
      </c>
      <c r="ABI3" s="8">
        <v>8561</v>
      </c>
      <c r="ABJ3" s="8">
        <v>8589</v>
      </c>
      <c r="ABK3" s="8">
        <v>8624</v>
      </c>
      <c r="ABL3" s="8">
        <v>8652</v>
      </c>
      <c r="ABM3" s="8">
        <v>8680</v>
      </c>
      <c r="ABN3" s="8">
        <v>8715</v>
      </c>
      <c r="ABO3" s="8">
        <v>8743</v>
      </c>
      <c r="ABP3" s="8">
        <v>8778</v>
      </c>
      <c r="ABQ3" s="8">
        <v>8806</v>
      </c>
      <c r="ABR3" s="8">
        <v>8834</v>
      </c>
      <c r="ABS3" s="8">
        <v>8869</v>
      </c>
      <c r="ABT3" s="8">
        <v>8897</v>
      </c>
      <c r="ABU3" s="8">
        <v>8925</v>
      </c>
      <c r="ABV3" s="92" t="s">
        <v>2377</v>
      </c>
      <c r="ABW3" s="8">
        <v>8988</v>
      </c>
      <c r="ABX3" s="8">
        <v>9016</v>
      </c>
      <c r="ABY3" s="8">
        <v>9044</v>
      </c>
      <c r="ABZ3" s="8">
        <v>9079</v>
      </c>
      <c r="ACA3" s="8">
        <v>9107</v>
      </c>
      <c r="ACB3" s="8">
        <v>9142</v>
      </c>
      <c r="ACC3" s="8">
        <v>9170</v>
      </c>
      <c r="ACD3" s="8">
        <v>9198</v>
      </c>
      <c r="ACE3" s="8">
        <v>9233</v>
      </c>
      <c r="ACF3" s="8">
        <v>9261</v>
      </c>
      <c r="ACG3" s="8">
        <v>9296</v>
      </c>
      <c r="ACH3" s="8">
        <v>9324</v>
      </c>
      <c r="ACI3" s="8">
        <v>9352</v>
      </c>
      <c r="ACJ3" s="8">
        <v>9387</v>
      </c>
      <c r="ACK3" s="8">
        <v>9415</v>
      </c>
      <c r="ACL3" s="8">
        <v>9443</v>
      </c>
      <c r="ACM3" s="8">
        <v>9471</v>
      </c>
      <c r="ACN3" s="8">
        <v>9506</v>
      </c>
      <c r="ACO3" s="8">
        <v>9534</v>
      </c>
      <c r="ACP3" s="8">
        <v>9562</v>
      </c>
      <c r="ACQ3" s="8">
        <v>9597</v>
      </c>
      <c r="ACR3" s="8">
        <v>9625</v>
      </c>
      <c r="ACS3" s="8">
        <v>9653</v>
      </c>
      <c r="ACT3" s="8">
        <v>9688</v>
      </c>
      <c r="ACU3" s="8">
        <v>9716</v>
      </c>
      <c r="ACV3" s="8">
        <v>9751</v>
      </c>
      <c r="ACW3" s="8">
        <v>9779</v>
      </c>
      <c r="ACX3" s="8">
        <v>9807</v>
      </c>
      <c r="ACY3" s="8">
        <v>9842</v>
      </c>
      <c r="ACZ3" s="8">
        <v>9870</v>
      </c>
      <c r="ADA3" s="8">
        <v>9898</v>
      </c>
      <c r="ADB3" s="8">
        <v>9926</v>
      </c>
      <c r="ADC3" s="8">
        <v>9961</v>
      </c>
      <c r="ADD3" s="8">
        <v>10720</v>
      </c>
      <c r="ADE3" s="8">
        <v>10024</v>
      </c>
      <c r="ADF3" s="8">
        <v>10050</v>
      </c>
      <c r="ADG3" s="8">
        <v>10080</v>
      </c>
      <c r="ADH3" s="8">
        <v>10115</v>
      </c>
      <c r="ADI3" s="8">
        <v>10150</v>
      </c>
      <c r="ADJ3" s="8">
        <v>10171</v>
      </c>
      <c r="ADK3" s="8">
        <v>10206</v>
      </c>
      <c r="ADL3" s="8">
        <v>10234</v>
      </c>
      <c r="ADM3" s="8">
        <v>10269</v>
      </c>
      <c r="ADN3" s="8">
        <v>10297</v>
      </c>
      <c r="ADO3" s="8">
        <v>10325</v>
      </c>
      <c r="ADP3" s="8">
        <v>10353</v>
      </c>
      <c r="ADQ3" s="8">
        <v>10388</v>
      </c>
      <c r="ADR3" s="8">
        <v>10416</v>
      </c>
      <c r="ADS3" s="8">
        <v>10451</v>
      </c>
      <c r="ADT3" s="8">
        <v>10479</v>
      </c>
      <c r="ADU3" s="8">
        <v>10507</v>
      </c>
      <c r="ADV3" s="8">
        <v>10542</v>
      </c>
      <c r="ADW3" s="8">
        <v>10570</v>
      </c>
      <c r="ADX3" s="8">
        <v>10605</v>
      </c>
      <c r="ADY3" s="8">
        <v>10633</v>
      </c>
      <c r="ADZ3" s="93" t="s">
        <v>2378</v>
      </c>
      <c r="AEA3" s="93" t="s">
        <v>2378</v>
      </c>
      <c r="AEB3" s="93" t="s">
        <v>2379</v>
      </c>
      <c r="AEC3" s="93" t="s">
        <v>2379</v>
      </c>
      <c r="AED3" s="93" t="s">
        <v>2379</v>
      </c>
      <c r="AEE3" s="8">
        <v>10815</v>
      </c>
      <c r="AEF3" s="8">
        <v>10843</v>
      </c>
      <c r="AEG3" s="8">
        <v>10878</v>
      </c>
      <c r="AEH3" s="8">
        <v>10906</v>
      </c>
      <c r="AEI3" s="8">
        <v>10934</v>
      </c>
      <c r="AEJ3" s="8">
        <v>10969</v>
      </c>
      <c r="AEK3" s="8">
        <v>10997</v>
      </c>
      <c r="AEL3" s="8">
        <v>11025</v>
      </c>
      <c r="AEM3" s="8">
        <v>11060</v>
      </c>
      <c r="AEN3" s="8">
        <v>11088</v>
      </c>
      <c r="AEO3" s="8">
        <v>11123</v>
      </c>
      <c r="AEP3" s="8">
        <v>11151</v>
      </c>
      <c r="AEQ3" s="8">
        <v>11179</v>
      </c>
      <c r="AER3" s="8">
        <v>11207</v>
      </c>
      <c r="AES3" s="8">
        <v>11242</v>
      </c>
      <c r="AET3" s="8">
        <v>11270</v>
      </c>
      <c r="AEU3" s="8">
        <v>11298</v>
      </c>
      <c r="AEV3" s="93" t="s">
        <v>2380</v>
      </c>
      <c r="AEW3" s="93" t="s">
        <v>2380</v>
      </c>
      <c r="AEX3" s="93" t="s">
        <v>2380</v>
      </c>
      <c r="AEY3" s="93" t="s">
        <v>2380</v>
      </c>
      <c r="AEZ3" s="93" t="s">
        <v>2381</v>
      </c>
      <c r="AFA3" s="93" t="s">
        <v>2381</v>
      </c>
      <c r="AFB3" s="8">
        <v>11515</v>
      </c>
      <c r="AFC3" s="8">
        <v>11543</v>
      </c>
      <c r="AFD3" s="8">
        <v>11578</v>
      </c>
      <c r="AFE3" s="8">
        <v>11606</v>
      </c>
      <c r="AFF3" s="8">
        <v>11634</v>
      </c>
      <c r="AFG3" s="8">
        <v>11662</v>
      </c>
      <c r="AFH3" s="93" t="s">
        <v>2381</v>
      </c>
      <c r="AFI3" s="93" t="s">
        <v>2381</v>
      </c>
      <c r="AFJ3" s="93" t="s">
        <v>2381</v>
      </c>
      <c r="AFK3" s="93" t="s">
        <v>2381</v>
      </c>
      <c r="AFL3" s="93" t="s">
        <v>2382</v>
      </c>
      <c r="AFM3" s="93" t="s">
        <v>2382</v>
      </c>
      <c r="AFN3" s="93" t="s">
        <v>2382</v>
      </c>
      <c r="AFO3" s="93" t="s">
        <v>2382</v>
      </c>
      <c r="AFP3" s="93" t="s">
        <v>2382</v>
      </c>
      <c r="AFQ3" s="93" t="s">
        <v>2382</v>
      </c>
      <c r="AFR3" s="93" t="s">
        <v>2382</v>
      </c>
      <c r="AFS3" s="93" t="s">
        <v>2382</v>
      </c>
      <c r="AFT3" s="8">
        <v>12068</v>
      </c>
      <c r="AFU3" s="8">
        <v>12096</v>
      </c>
      <c r="AFV3" s="8">
        <v>12124</v>
      </c>
      <c r="AFW3" s="8">
        <v>12159</v>
      </c>
      <c r="AFX3" s="8">
        <v>12187</v>
      </c>
      <c r="AFY3" s="8">
        <v>12215</v>
      </c>
      <c r="AFZ3" s="8">
        <v>12243</v>
      </c>
      <c r="AGA3" s="8">
        <v>12278</v>
      </c>
      <c r="AGB3" s="8">
        <v>12306</v>
      </c>
      <c r="AGC3" s="8">
        <v>12341</v>
      </c>
      <c r="AGD3" s="8">
        <v>12369</v>
      </c>
      <c r="AGE3" s="8">
        <v>12397</v>
      </c>
      <c r="AGF3" s="8">
        <v>12432</v>
      </c>
      <c r="AGG3" s="8">
        <v>12460</v>
      </c>
      <c r="AGH3" s="8">
        <v>12488</v>
      </c>
      <c r="AGI3" s="8">
        <v>12523</v>
      </c>
      <c r="AGJ3" s="8">
        <v>12551</v>
      </c>
      <c r="AGK3" s="8">
        <v>12579</v>
      </c>
      <c r="AGL3" s="8">
        <v>12607</v>
      </c>
      <c r="AGM3" s="8">
        <v>12642</v>
      </c>
      <c r="AGN3" s="8">
        <v>12670</v>
      </c>
      <c r="AGO3" s="8">
        <v>12698</v>
      </c>
      <c r="AGP3" s="8">
        <v>12733</v>
      </c>
      <c r="AGQ3" s="8">
        <v>12761</v>
      </c>
      <c r="AGR3" s="8">
        <v>12796</v>
      </c>
      <c r="AGS3" s="8">
        <v>12824</v>
      </c>
      <c r="AGT3" s="8">
        <v>12852</v>
      </c>
      <c r="AGU3" s="8">
        <v>12887</v>
      </c>
      <c r="AGV3" s="153"/>
    </row>
    <row r="4" spans="1:880" s="140" customFormat="1" x14ac:dyDescent="0.2">
      <c r="A4" s="82" t="s">
        <v>2119</v>
      </c>
      <c r="B4" s="82"/>
      <c r="C4" s="13" t="s">
        <v>1694</v>
      </c>
      <c r="D4" s="13" t="s">
        <v>1695</v>
      </c>
      <c r="E4" s="13" t="s">
        <v>1696</v>
      </c>
      <c r="F4" s="13" t="s">
        <v>1697</v>
      </c>
      <c r="G4" s="13" t="s">
        <v>1698</v>
      </c>
      <c r="H4" s="13" t="s">
        <v>1699</v>
      </c>
      <c r="I4" s="13" t="s">
        <v>1700</v>
      </c>
      <c r="J4" s="13" t="s">
        <v>1701</v>
      </c>
      <c r="K4" s="13" t="s">
        <v>1702</v>
      </c>
      <c r="L4" s="13" t="s">
        <v>811</v>
      </c>
      <c r="M4" s="13" t="s">
        <v>1713</v>
      </c>
      <c r="N4" s="13" t="s">
        <v>1714</v>
      </c>
      <c r="O4" s="13" t="s">
        <v>1685</v>
      </c>
      <c r="P4" s="13" t="s">
        <v>1686</v>
      </c>
      <c r="Q4" s="13" t="s">
        <v>1687</v>
      </c>
      <c r="R4" s="13" t="s">
        <v>1688</v>
      </c>
      <c r="S4" s="13" t="s">
        <v>1689</v>
      </c>
      <c r="T4" s="13" t="s">
        <v>1690</v>
      </c>
      <c r="U4" s="13" t="s">
        <v>1691</v>
      </c>
      <c r="V4" s="13" t="s">
        <v>1692</v>
      </c>
      <c r="W4" s="13" t="s">
        <v>1693</v>
      </c>
      <c r="X4" s="9" t="s">
        <v>2121</v>
      </c>
      <c r="Y4" s="9" t="s">
        <v>2123</v>
      </c>
      <c r="Z4" s="9" t="s">
        <v>2124</v>
      </c>
      <c r="AA4" s="13" t="s">
        <v>5</v>
      </c>
      <c r="AB4" s="13" t="s">
        <v>6</v>
      </c>
      <c r="AC4" s="9" t="s">
        <v>2125</v>
      </c>
      <c r="AD4" s="13" t="s">
        <v>8</v>
      </c>
      <c r="AE4" s="13" t="s">
        <v>9</v>
      </c>
      <c r="AF4" s="13" t="s">
        <v>10</v>
      </c>
      <c r="AG4" s="13" t="s">
        <v>11</v>
      </c>
      <c r="AH4" s="13" t="s">
        <v>12</v>
      </c>
      <c r="AI4" s="13" t="s">
        <v>13</v>
      </c>
      <c r="AJ4" s="9" t="s">
        <v>14</v>
      </c>
      <c r="AK4" s="9" t="s">
        <v>2130</v>
      </c>
      <c r="AL4" s="9" t="s">
        <v>2129</v>
      </c>
      <c r="AM4" s="9" t="s">
        <v>2128</v>
      </c>
      <c r="AN4" s="13" t="s">
        <v>17</v>
      </c>
      <c r="AO4" s="9" t="s">
        <v>2126</v>
      </c>
      <c r="AP4" s="13" t="s">
        <v>19</v>
      </c>
      <c r="AQ4" s="13" t="s">
        <v>20</v>
      </c>
      <c r="AR4" s="13" t="s">
        <v>21</v>
      </c>
      <c r="AS4" s="13" t="s">
        <v>22</v>
      </c>
      <c r="AT4" s="13" t="s">
        <v>23</v>
      </c>
      <c r="AU4" s="13" t="s">
        <v>24</v>
      </c>
      <c r="AV4" s="13" t="s">
        <v>2132</v>
      </c>
      <c r="AW4" s="13" t="s">
        <v>27</v>
      </c>
      <c r="AX4" s="13" t="s">
        <v>29</v>
      </c>
      <c r="AY4" s="13" t="s">
        <v>31</v>
      </c>
      <c r="AZ4" s="13" t="s">
        <v>33</v>
      </c>
      <c r="BA4" s="13" t="s">
        <v>2106</v>
      </c>
      <c r="BB4" s="13" t="s">
        <v>36</v>
      </c>
      <c r="BC4" s="13" t="s">
        <v>38</v>
      </c>
      <c r="BD4" s="13" t="s">
        <v>40</v>
      </c>
      <c r="BE4" s="13" t="s">
        <v>42</v>
      </c>
      <c r="BF4" s="13" t="s">
        <v>44</v>
      </c>
      <c r="BG4" s="13" t="s">
        <v>46</v>
      </c>
      <c r="BH4" s="13" t="s">
        <v>47</v>
      </c>
      <c r="BI4" s="13" t="s">
        <v>48</v>
      </c>
      <c r="BJ4" s="13" t="s">
        <v>49</v>
      </c>
      <c r="BK4" s="13" t="s">
        <v>50</v>
      </c>
      <c r="BL4" s="13" t="s">
        <v>51</v>
      </c>
      <c r="BM4" s="13" t="s">
        <v>52</v>
      </c>
      <c r="BN4" s="13" t="s">
        <v>54</v>
      </c>
      <c r="BO4" s="13" t="s">
        <v>56</v>
      </c>
      <c r="BP4" s="13" t="s">
        <v>58</v>
      </c>
      <c r="BQ4" s="13" t="s">
        <v>60</v>
      </c>
      <c r="BR4" s="13" t="s">
        <v>62</v>
      </c>
      <c r="BS4" s="13" t="s">
        <v>64</v>
      </c>
      <c r="BT4" s="13" t="s">
        <v>66</v>
      </c>
      <c r="BU4" s="13" t="s">
        <v>68</v>
      </c>
      <c r="BV4" s="13" t="s">
        <v>70</v>
      </c>
      <c r="BW4" s="13" t="s">
        <v>72</v>
      </c>
      <c r="BX4" s="13" t="s">
        <v>74</v>
      </c>
      <c r="BY4" s="13" t="s">
        <v>76</v>
      </c>
      <c r="BZ4" s="13" t="s">
        <v>78</v>
      </c>
      <c r="CA4" s="13" t="s">
        <v>80</v>
      </c>
      <c r="CB4" s="13" t="s">
        <v>82</v>
      </c>
      <c r="CC4" s="14" t="s">
        <v>84</v>
      </c>
      <c r="CD4" s="13" t="s">
        <v>86</v>
      </c>
      <c r="CE4" s="13" t="s">
        <v>88</v>
      </c>
      <c r="CF4" s="13" t="s">
        <v>90</v>
      </c>
      <c r="CG4" s="13" t="s">
        <v>92</v>
      </c>
      <c r="CH4" s="13" t="s">
        <v>94</v>
      </c>
      <c r="CI4" s="13" t="s">
        <v>96</v>
      </c>
      <c r="CJ4" s="13" t="s">
        <v>98</v>
      </c>
      <c r="CK4" s="13" t="s">
        <v>99</v>
      </c>
      <c r="CL4" s="13" t="s">
        <v>101</v>
      </c>
      <c r="CM4" s="13" t="s">
        <v>103</v>
      </c>
      <c r="CN4" s="13" t="s">
        <v>105</v>
      </c>
      <c r="CO4" s="13" t="s">
        <v>107</v>
      </c>
      <c r="CP4" s="13" t="s">
        <v>109</v>
      </c>
      <c r="CQ4" s="13" t="s">
        <v>111</v>
      </c>
      <c r="CR4" s="13" t="s">
        <v>113</v>
      </c>
      <c r="CS4" s="13" t="s">
        <v>115</v>
      </c>
      <c r="CT4" s="13" t="s">
        <v>117</v>
      </c>
      <c r="CU4" s="13" t="s">
        <v>119</v>
      </c>
      <c r="CV4" s="13" t="s">
        <v>121</v>
      </c>
      <c r="CW4" s="13" t="s">
        <v>123</v>
      </c>
      <c r="CX4" s="13" t="s">
        <v>125</v>
      </c>
      <c r="CY4" s="13" t="s">
        <v>127</v>
      </c>
      <c r="CZ4" s="13" t="s">
        <v>129</v>
      </c>
      <c r="DA4" s="13" t="s">
        <v>131</v>
      </c>
      <c r="DB4" s="13" t="s">
        <v>133</v>
      </c>
      <c r="DC4" s="13" t="s">
        <v>135</v>
      </c>
      <c r="DD4" s="13" t="s">
        <v>137</v>
      </c>
      <c r="DE4" s="13" t="s">
        <v>139</v>
      </c>
      <c r="DF4" s="13" t="s">
        <v>141</v>
      </c>
      <c r="DG4" s="13" t="s">
        <v>143</v>
      </c>
      <c r="DH4" s="13" t="s">
        <v>145</v>
      </c>
      <c r="DI4" s="13" t="s">
        <v>147</v>
      </c>
      <c r="DJ4" s="13" t="s">
        <v>149</v>
      </c>
      <c r="DK4" s="13" t="s">
        <v>151</v>
      </c>
      <c r="DL4" s="13" t="s">
        <v>153</v>
      </c>
      <c r="DM4" s="13" t="s">
        <v>155</v>
      </c>
      <c r="DN4" s="13" t="s">
        <v>157</v>
      </c>
      <c r="DO4" s="13" t="s">
        <v>159</v>
      </c>
      <c r="DP4" s="13" t="s">
        <v>161</v>
      </c>
      <c r="DQ4" s="13" t="s">
        <v>163</v>
      </c>
      <c r="DR4" s="13" t="s">
        <v>2109</v>
      </c>
      <c r="DS4" s="13" t="s">
        <v>166</v>
      </c>
      <c r="DT4" s="13" t="s">
        <v>168</v>
      </c>
      <c r="DU4" s="13" t="s">
        <v>170</v>
      </c>
      <c r="DV4" s="13" t="s">
        <v>172</v>
      </c>
      <c r="DW4" s="13" t="s">
        <v>174</v>
      </c>
      <c r="DX4" s="13" t="s">
        <v>176</v>
      </c>
      <c r="DY4" s="13" t="s">
        <v>178</v>
      </c>
      <c r="DZ4" s="13" t="s">
        <v>180</v>
      </c>
      <c r="EA4" s="13" t="s">
        <v>182</v>
      </c>
      <c r="EB4" s="13" t="s">
        <v>184</v>
      </c>
      <c r="EC4" s="13" t="s">
        <v>186</v>
      </c>
      <c r="ED4" s="13" t="s">
        <v>188</v>
      </c>
      <c r="EE4" s="13" t="s">
        <v>190</v>
      </c>
      <c r="EF4" s="13" t="s">
        <v>192</v>
      </c>
      <c r="EG4" s="13" t="s">
        <v>194</v>
      </c>
      <c r="EH4" s="13" t="s">
        <v>195</v>
      </c>
      <c r="EI4" s="13" t="s">
        <v>196</v>
      </c>
      <c r="EJ4" s="13" t="s">
        <v>197</v>
      </c>
      <c r="EK4" s="13" t="s">
        <v>198</v>
      </c>
      <c r="EL4" s="13" t="s">
        <v>199</v>
      </c>
      <c r="EM4" s="13" t="s">
        <v>200</v>
      </c>
      <c r="EN4" s="13" t="s">
        <v>201</v>
      </c>
      <c r="EO4" s="13" t="s">
        <v>202</v>
      </c>
      <c r="EP4" s="13" t="s">
        <v>203</v>
      </c>
      <c r="EQ4" s="13" t="s">
        <v>204</v>
      </c>
      <c r="ER4" s="13" t="s">
        <v>205</v>
      </c>
      <c r="ES4" s="13" t="s">
        <v>206</v>
      </c>
      <c r="ET4" s="13" t="s">
        <v>207</v>
      </c>
      <c r="EU4" s="13" t="s">
        <v>208</v>
      </c>
      <c r="EV4" s="13" t="s">
        <v>209</v>
      </c>
      <c r="EW4" s="13" t="s">
        <v>210</v>
      </c>
      <c r="EX4" s="13" t="s">
        <v>211</v>
      </c>
      <c r="EY4" s="13" t="s">
        <v>212</v>
      </c>
      <c r="EZ4" s="13" t="s">
        <v>214</v>
      </c>
      <c r="FA4" s="13" t="s">
        <v>216</v>
      </c>
      <c r="FB4" s="13" t="s">
        <v>218</v>
      </c>
      <c r="FC4" s="14" t="s">
        <v>220</v>
      </c>
      <c r="FD4" s="13" t="s">
        <v>222</v>
      </c>
      <c r="FE4" s="13" t="s">
        <v>224</v>
      </c>
      <c r="FF4" s="13" t="s">
        <v>226</v>
      </c>
      <c r="FG4" s="13" t="s">
        <v>228</v>
      </c>
      <c r="FH4" s="13" t="s">
        <v>230</v>
      </c>
      <c r="FI4" s="13" t="s">
        <v>232</v>
      </c>
      <c r="FJ4" s="13" t="s">
        <v>234</v>
      </c>
      <c r="FK4" s="13" t="s">
        <v>236</v>
      </c>
      <c r="FL4" s="13" t="s">
        <v>238</v>
      </c>
      <c r="FM4" s="13" t="s">
        <v>240</v>
      </c>
      <c r="FN4" s="13" t="s">
        <v>2108</v>
      </c>
      <c r="FO4" s="13" t="s">
        <v>243</v>
      </c>
      <c r="FP4" s="13" t="s">
        <v>245</v>
      </c>
      <c r="FQ4" s="13" t="s">
        <v>247</v>
      </c>
      <c r="FR4" s="13" t="s">
        <v>248</v>
      </c>
      <c r="FS4" s="13" t="s">
        <v>249</v>
      </c>
      <c r="FT4" s="13" t="s">
        <v>250</v>
      </c>
      <c r="FU4" s="13" t="s">
        <v>251</v>
      </c>
      <c r="FV4" s="13" t="s">
        <v>252</v>
      </c>
      <c r="FW4" s="13" t="s">
        <v>253</v>
      </c>
      <c r="FX4" s="13" t="s">
        <v>255</v>
      </c>
      <c r="FY4" s="13" t="s">
        <v>257</v>
      </c>
      <c r="FZ4" s="13" t="s">
        <v>259</v>
      </c>
      <c r="GA4" s="13" t="s">
        <v>261</v>
      </c>
      <c r="GB4" s="13" t="s">
        <v>263</v>
      </c>
      <c r="GC4" s="13" t="s">
        <v>265</v>
      </c>
      <c r="GD4" s="13" t="s">
        <v>267</v>
      </c>
      <c r="GE4" s="13" t="s">
        <v>269</v>
      </c>
      <c r="GF4" s="13" t="s">
        <v>271</v>
      </c>
      <c r="GG4" s="13" t="s">
        <v>273</v>
      </c>
      <c r="GH4" s="13" t="s">
        <v>275</v>
      </c>
      <c r="GI4" s="13" t="s">
        <v>277</v>
      </c>
      <c r="GJ4" s="13" t="s">
        <v>279</v>
      </c>
      <c r="GK4" s="13" t="s">
        <v>281</v>
      </c>
      <c r="GL4" s="13" t="s">
        <v>283</v>
      </c>
      <c r="GM4" s="13" t="s">
        <v>285</v>
      </c>
      <c r="GN4" s="13" t="s">
        <v>287</v>
      </c>
      <c r="GO4" s="13" t="s">
        <v>289</v>
      </c>
      <c r="GP4" s="13" t="s">
        <v>291</v>
      </c>
      <c r="GQ4" s="13" t="s">
        <v>293</v>
      </c>
      <c r="GR4" s="13" t="s">
        <v>295</v>
      </c>
      <c r="GS4" s="13" t="s">
        <v>297</v>
      </c>
      <c r="GT4" s="13" t="s">
        <v>299</v>
      </c>
      <c r="GU4" s="13" t="s">
        <v>301</v>
      </c>
      <c r="GV4" s="13" t="s">
        <v>303</v>
      </c>
      <c r="GW4" s="13" t="s">
        <v>305</v>
      </c>
      <c r="GX4" s="13" t="s">
        <v>306</v>
      </c>
      <c r="GY4" s="13" t="s">
        <v>308</v>
      </c>
      <c r="GZ4" s="13" t="s">
        <v>310</v>
      </c>
      <c r="HA4" s="13" t="s">
        <v>312</v>
      </c>
      <c r="HB4" s="13" t="s">
        <v>314</v>
      </c>
      <c r="HC4" s="14" t="s">
        <v>315</v>
      </c>
      <c r="HD4" s="13" t="s">
        <v>317</v>
      </c>
      <c r="HE4" s="13" t="s">
        <v>319</v>
      </c>
      <c r="HF4" s="13" t="s">
        <v>321</v>
      </c>
      <c r="HG4" s="13" t="s">
        <v>323</v>
      </c>
      <c r="HH4" s="13" t="s">
        <v>324</v>
      </c>
      <c r="HI4" s="13" t="s">
        <v>325</v>
      </c>
      <c r="HJ4" s="13" t="s">
        <v>2110</v>
      </c>
      <c r="HK4" s="13" t="s">
        <v>326</v>
      </c>
      <c r="HL4" s="13" t="s">
        <v>327</v>
      </c>
      <c r="HM4" s="13" t="s">
        <v>328</v>
      </c>
      <c r="HN4" s="13" t="s">
        <v>330</v>
      </c>
      <c r="HO4" s="13" t="s">
        <v>332</v>
      </c>
      <c r="HP4" s="13" t="s">
        <v>334</v>
      </c>
      <c r="HQ4" s="13" t="s">
        <v>336</v>
      </c>
      <c r="HR4" s="13" t="s">
        <v>338</v>
      </c>
      <c r="HS4" s="13" t="s">
        <v>340</v>
      </c>
      <c r="HT4" s="13" t="s">
        <v>342</v>
      </c>
      <c r="HU4" s="13" t="s">
        <v>344</v>
      </c>
      <c r="HV4" s="13" t="s">
        <v>345</v>
      </c>
      <c r="HW4" s="13" t="s">
        <v>346</v>
      </c>
      <c r="HX4" s="13" t="s">
        <v>339</v>
      </c>
      <c r="HY4" s="13" t="s">
        <v>347</v>
      </c>
      <c r="HZ4" s="13" t="s">
        <v>349</v>
      </c>
      <c r="IA4" s="13" t="s">
        <v>351</v>
      </c>
      <c r="IB4" s="13" t="s">
        <v>353</v>
      </c>
      <c r="IC4" s="13" t="s">
        <v>355</v>
      </c>
      <c r="ID4" s="13" t="s">
        <v>357</v>
      </c>
      <c r="IE4" s="13" t="s">
        <v>359</v>
      </c>
      <c r="IF4" s="13" t="s">
        <v>361</v>
      </c>
      <c r="IG4" s="13" t="s">
        <v>363</v>
      </c>
      <c r="IH4" s="13" t="s">
        <v>365</v>
      </c>
      <c r="II4" s="13" t="s">
        <v>367</v>
      </c>
      <c r="IJ4" s="13" t="s">
        <v>369</v>
      </c>
      <c r="IK4" s="13" t="s">
        <v>371</v>
      </c>
      <c r="IL4" s="13" t="s">
        <v>373</v>
      </c>
      <c r="IM4" s="13" t="s">
        <v>375</v>
      </c>
      <c r="IN4" s="13" t="s">
        <v>377</v>
      </c>
      <c r="IO4" s="13" t="s">
        <v>379</v>
      </c>
      <c r="IP4" s="13" t="s">
        <v>381</v>
      </c>
      <c r="IQ4" s="13" t="s">
        <v>383</v>
      </c>
      <c r="IR4" s="13" t="s">
        <v>385</v>
      </c>
      <c r="IS4" s="13" t="s">
        <v>387</v>
      </c>
      <c r="IT4" s="13" t="s">
        <v>389</v>
      </c>
      <c r="IU4" s="13" t="s">
        <v>391</v>
      </c>
      <c r="IV4" s="13" t="s">
        <v>393</v>
      </c>
      <c r="IW4" s="13" t="s">
        <v>395</v>
      </c>
      <c r="IX4" s="13" t="s">
        <v>397</v>
      </c>
      <c r="IY4" s="13" t="s">
        <v>399</v>
      </c>
      <c r="IZ4" s="13" t="s">
        <v>401</v>
      </c>
      <c r="JA4" s="13" t="s">
        <v>403</v>
      </c>
      <c r="JB4" s="13" t="s">
        <v>405</v>
      </c>
      <c r="JC4" s="13" t="s">
        <v>407</v>
      </c>
      <c r="JD4" s="13" t="s">
        <v>409</v>
      </c>
      <c r="JE4" s="13" t="s">
        <v>411</v>
      </c>
      <c r="JF4" s="13" t="s">
        <v>413</v>
      </c>
      <c r="JG4" s="13" t="s">
        <v>415</v>
      </c>
      <c r="JH4" s="13" t="s">
        <v>417</v>
      </c>
      <c r="JI4" s="13" t="s">
        <v>419</v>
      </c>
      <c r="JJ4" s="13" t="s">
        <v>421</v>
      </c>
      <c r="JK4" s="13" t="s">
        <v>423</v>
      </c>
      <c r="JL4" s="13" t="s">
        <v>425</v>
      </c>
      <c r="JM4" s="13" t="s">
        <v>427</v>
      </c>
      <c r="JN4" s="13" t="s">
        <v>429</v>
      </c>
      <c r="JO4" s="13" t="s">
        <v>431</v>
      </c>
      <c r="JP4" s="13" t="s">
        <v>433</v>
      </c>
      <c r="JQ4" s="13" t="s">
        <v>435</v>
      </c>
      <c r="JR4" s="13" t="s">
        <v>437</v>
      </c>
      <c r="JS4" s="13" t="s">
        <v>439</v>
      </c>
      <c r="JT4" s="13" t="s">
        <v>441</v>
      </c>
      <c r="JU4" s="13" t="s">
        <v>443</v>
      </c>
      <c r="JV4" s="13" t="s">
        <v>445</v>
      </c>
      <c r="JW4" s="13" t="s">
        <v>447</v>
      </c>
      <c r="JX4" s="13" t="s">
        <v>449</v>
      </c>
      <c r="JY4" s="13" t="s">
        <v>451</v>
      </c>
      <c r="JZ4" s="13" t="s">
        <v>453</v>
      </c>
      <c r="KA4" s="13" t="s">
        <v>455</v>
      </c>
      <c r="KB4" s="13" t="s">
        <v>456</v>
      </c>
      <c r="KC4" s="13" t="s">
        <v>457</v>
      </c>
      <c r="KD4" s="13" t="s">
        <v>458</v>
      </c>
      <c r="KE4" s="13" t="s">
        <v>459</v>
      </c>
      <c r="KF4" s="13" t="s">
        <v>460</v>
      </c>
      <c r="KG4" s="13" t="s">
        <v>461</v>
      </c>
      <c r="KH4" s="13" t="s">
        <v>463</v>
      </c>
      <c r="KI4" s="13" t="s">
        <v>465</v>
      </c>
      <c r="KJ4" s="13" t="s">
        <v>467</v>
      </c>
      <c r="KK4" s="13" t="s">
        <v>469</v>
      </c>
      <c r="KL4" s="13" t="s">
        <v>471</v>
      </c>
      <c r="KM4" s="13" t="s">
        <v>473</v>
      </c>
      <c r="KN4" s="13" t="s">
        <v>474</v>
      </c>
      <c r="KO4" s="13" t="s">
        <v>475</v>
      </c>
      <c r="KP4" s="13" t="s">
        <v>476</v>
      </c>
      <c r="KQ4" s="13" t="s">
        <v>477</v>
      </c>
      <c r="KR4" s="13" t="s">
        <v>478</v>
      </c>
      <c r="KS4" s="13" t="s">
        <v>479</v>
      </c>
      <c r="KT4" s="13" t="s">
        <v>481</v>
      </c>
      <c r="KU4" s="13" t="s">
        <v>483</v>
      </c>
      <c r="KV4" s="13" t="s">
        <v>485</v>
      </c>
      <c r="KW4" s="13" t="s">
        <v>487</v>
      </c>
      <c r="KX4" s="13" t="s">
        <v>489</v>
      </c>
      <c r="KY4" s="13" t="s">
        <v>491</v>
      </c>
      <c r="KZ4" s="13" t="s">
        <v>493</v>
      </c>
      <c r="LA4" s="13" t="s">
        <v>495</v>
      </c>
      <c r="LB4" s="13" t="s">
        <v>2111</v>
      </c>
      <c r="LC4" s="13" t="s">
        <v>498</v>
      </c>
      <c r="LD4" s="13" t="s">
        <v>500</v>
      </c>
      <c r="LE4" s="13" t="s">
        <v>502</v>
      </c>
      <c r="LF4" s="13" t="s">
        <v>504</v>
      </c>
      <c r="LG4" s="13" t="s">
        <v>506</v>
      </c>
      <c r="LH4" s="13" t="s">
        <v>508</v>
      </c>
      <c r="LI4" s="13" t="s">
        <v>510</v>
      </c>
      <c r="LJ4" s="13" t="s">
        <v>512</v>
      </c>
      <c r="LK4" s="13" t="s">
        <v>514</v>
      </c>
      <c r="LL4" s="13" t="s">
        <v>516</v>
      </c>
      <c r="LM4" s="13" t="s">
        <v>518</v>
      </c>
      <c r="LN4" s="13" t="s">
        <v>520</v>
      </c>
      <c r="LO4" s="13" t="s">
        <v>522</v>
      </c>
      <c r="LP4" s="13" t="s">
        <v>524</v>
      </c>
      <c r="LQ4" s="13" t="s">
        <v>526</v>
      </c>
      <c r="LR4" s="13" t="s">
        <v>528</v>
      </c>
      <c r="LS4" s="13" t="s">
        <v>530</v>
      </c>
      <c r="LT4" s="13" t="s">
        <v>532</v>
      </c>
      <c r="LU4" s="13" t="s">
        <v>534</v>
      </c>
      <c r="LV4" s="13" t="s">
        <v>536</v>
      </c>
      <c r="LW4" s="13" t="s">
        <v>538</v>
      </c>
      <c r="LX4" s="13" t="s">
        <v>540</v>
      </c>
      <c r="LY4" s="13" t="s">
        <v>542</v>
      </c>
      <c r="LZ4" s="13" t="s">
        <v>544</v>
      </c>
      <c r="MA4" s="13" t="s">
        <v>546</v>
      </c>
      <c r="MB4" s="13" t="s">
        <v>548</v>
      </c>
      <c r="MC4" s="13" t="s">
        <v>549</v>
      </c>
      <c r="MD4" s="13" t="s">
        <v>551</v>
      </c>
      <c r="ME4" s="13" t="s">
        <v>553</v>
      </c>
      <c r="MF4" s="13" t="s">
        <v>555</v>
      </c>
      <c r="MG4" s="13" t="s">
        <v>557</v>
      </c>
      <c r="MH4" s="13" t="s">
        <v>559</v>
      </c>
      <c r="MI4" s="13" t="s">
        <v>561</v>
      </c>
      <c r="MJ4" s="13" t="s">
        <v>562</v>
      </c>
      <c r="MK4" s="13" t="s">
        <v>563</v>
      </c>
      <c r="ML4" s="13" t="s">
        <v>564</v>
      </c>
      <c r="MM4" s="13" t="s">
        <v>565</v>
      </c>
      <c r="MN4" s="13" t="s">
        <v>566</v>
      </c>
      <c r="MO4" s="13" t="s">
        <v>567</v>
      </c>
      <c r="MP4" s="13" t="s">
        <v>568</v>
      </c>
      <c r="MQ4" s="13" t="s">
        <v>569</v>
      </c>
      <c r="MR4" s="13" t="s">
        <v>570</v>
      </c>
      <c r="MS4" s="13" t="s">
        <v>571</v>
      </c>
      <c r="MT4" s="13" t="s">
        <v>572</v>
      </c>
      <c r="MU4" s="13" t="s">
        <v>573</v>
      </c>
      <c r="MV4" s="13" t="s">
        <v>575</v>
      </c>
      <c r="MW4" s="13" t="s">
        <v>577</v>
      </c>
      <c r="MX4" s="13" t="s">
        <v>2112</v>
      </c>
      <c r="MY4" s="13" t="s">
        <v>580</v>
      </c>
      <c r="MZ4" s="13" t="s">
        <v>582</v>
      </c>
      <c r="NA4" s="13" t="s">
        <v>584</v>
      </c>
      <c r="NB4" s="13" t="s">
        <v>586</v>
      </c>
      <c r="NC4" s="13" t="s">
        <v>588</v>
      </c>
      <c r="ND4" s="13" t="s">
        <v>590</v>
      </c>
      <c r="NE4" s="13" t="s">
        <v>592</v>
      </c>
      <c r="NF4" s="13" t="s">
        <v>594</v>
      </c>
      <c r="NG4" s="13" t="s">
        <v>596</v>
      </c>
      <c r="NH4" s="13" t="s">
        <v>598</v>
      </c>
      <c r="NI4" s="13" t="s">
        <v>600</v>
      </c>
      <c r="NJ4" s="13" t="s">
        <v>602</v>
      </c>
      <c r="NK4" s="13" t="s">
        <v>604</v>
      </c>
      <c r="NL4" s="13" t="s">
        <v>606</v>
      </c>
      <c r="NM4" s="13" t="s">
        <v>608</v>
      </c>
      <c r="NN4" s="13" t="s">
        <v>610</v>
      </c>
      <c r="NO4" s="13" t="s">
        <v>612</v>
      </c>
      <c r="NP4" s="13" t="s">
        <v>614</v>
      </c>
      <c r="NQ4" s="13" t="s">
        <v>616</v>
      </c>
      <c r="NR4" s="13" t="s">
        <v>618</v>
      </c>
      <c r="NS4" s="13" t="s">
        <v>620</v>
      </c>
      <c r="NT4" s="13" t="s">
        <v>622</v>
      </c>
      <c r="NU4" s="13" t="s">
        <v>624</v>
      </c>
      <c r="NV4" s="13" t="s">
        <v>626</v>
      </c>
      <c r="NW4" s="13" t="s">
        <v>628</v>
      </c>
      <c r="NX4" s="13" t="s">
        <v>630</v>
      </c>
      <c r="NY4" s="13" t="s">
        <v>632</v>
      </c>
      <c r="NZ4" s="13" t="s">
        <v>634</v>
      </c>
      <c r="OA4" s="13" t="s">
        <v>636</v>
      </c>
      <c r="OB4" s="13" t="s">
        <v>638</v>
      </c>
      <c r="OC4" s="13" t="s">
        <v>640</v>
      </c>
      <c r="OD4" s="13" t="s">
        <v>642</v>
      </c>
      <c r="OE4" s="13" t="s">
        <v>644</v>
      </c>
      <c r="OF4" s="13" t="s">
        <v>646</v>
      </c>
      <c r="OG4" s="13" t="s">
        <v>648</v>
      </c>
      <c r="OH4" s="13" t="s">
        <v>650</v>
      </c>
      <c r="OI4" s="13" t="s">
        <v>652</v>
      </c>
      <c r="OJ4" s="13" t="s">
        <v>654</v>
      </c>
      <c r="OK4" s="13" t="s">
        <v>656</v>
      </c>
      <c r="OL4" s="13" t="s">
        <v>658</v>
      </c>
      <c r="OM4" s="13" t="s">
        <v>660</v>
      </c>
      <c r="ON4" s="13" t="s">
        <v>662</v>
      </c>
      <c r="OO4" s="13" t="s">
        <v>664</v>
      </c>
      <c r="OP4" s="13" t="s">
        <v>666</v>
      </c>
      <c r="OQ4" s="13" t="s">
        <v>668</v>
      </c>
      <c r="OR4" s="13" t="s">
        <v>670</v>
      </c>
      <c r="OS4" s="13" t="s">
        <v>672</v>
      </c>
      <c r="OT4" s="13" t="s">
        <v>2113</v>
      </c>
      <c r="OU4" s="13" t="s">
        <v>675</v>
      </c>
      <c r="OV4" s="13" t="s">
        <v>677</v>
      </c>
      <c r="OW4" s="13" t="s">
        <v>679</v>
      </c>
      <c r="OX4" s="13" t="s">
        <v>681</v>
      </c>
      <c r="OY4" s="13" t="s">
        <v>683</v>
      </c>
      <c r="OZ4" s="13" t="s">
        <v>685</v>
      </c>
      <c r="PA4" s="13" t="s">
        <v>687</v>
      </c>
      <c r="PB4" s="13" t="s">
        <v>689</v>
      </c>
      <c r="PC4" s="13" t="s">
        <v>691</v>
      </c>
      <c r="PD4" s="13" t="s">
        <v>693</v>
      </c>
      <c r="PE4" s="13" t="s">
        <v>695</v>
      </c>
      <c r="PF4" s="13" t="s">
        <v>697</v>
      </c>
      <c r="PG4" s="13" t="s">
        <v>699</v>
      </c>
      <c r="PH4" s="13" t="s">
        <v>701</v>
      </c>
      <c r="PI4" s="13" t="s">
        <v>703</v>
      </c>
      <c r="PJ4" s="13" t="s">
        <v>705</v>
      </c>
      <c r="PK4" s="13" t="s">
        <v>707</v>
      </c>
      <c r="PL4" s="13" t="s">
        <v>709</v>
      </c>
      <c r="PM4" s="13" t="s">
        <v>711</v>
      </c>
      <c r="PN4" s="13" t="s">
        <v>712</v>
      </c>
      <c r="PO4" s="13" t="s">
        <v>713</v>
      </c>
      <c r="PP4" s="13" t="s">
        <v>714</v>
      </c>
      <c r="PQ4" s="13" t="s">
        <v>715</v>
      </c>
      <c r="PR4" s="13" t="s">
        <v>716</v>
      </c>
      <c r="PS4" s="13" t="s">
        <v>717</v>
      </c>
      <c r="PT4" s="13" t="s">
        <v>718</v>
      </c>
      <c r="PU4" s="13" t="s">
        <v>719</v>
      </c>
      <c r="PV4" s="13" t="s">
        <v>720</v>
      </c>
      <c r="PW4" s="13" t="s">
        <v>721</v>
      </c>
      <c r="PX4" s="13" t="s">
        <v>722</v>
      </c>
      <c r="PY4" s="13" t="s">
        <v>723</v>
      </c>
      <c r="PZ4" s="13" t="s">
        <v>724</v>
      </c>
      <c r="QA4" s="13" t="s">
        <v>725</v>
      </c>
      <c r="QB4" s="13" t="s">
        <v>727</v>
      </c>
      <c r="QC4" s="13" t="s">
        <v>729</v>
      </c>
      <c r="QD4" s="13" t="s">
        <v>731</v>
      </c>
      <c r="QE4" s="13" t="s">
        <v>733</v>
      </c>
      <c r="QF4" s="13" t="s">
        <v>735</v>
      </c>
      <c r="QG4" s="13" t="s">
        <v>737</v>
      </c>
      <c r="QH4" s="13" t="s">
        <v>739</v>
      </c>
      <c r="QI4" s="13" t="s">
        <v>2167</v>
      </c>
      <c r="QJ4" s="13" t="s">
        <v>2168</v>
      </c>
      <c r="QK4" s="13" t="s">
        <v>741</v>
      </c>
      <c r="QL4" s="13" t="s">
        <v>2169</v>
      </c>
      <c r="QM4" s="13" t="s">
        <v>742</v>
      </c>
      <c r="QN4" s="13" t="s">
        <v>783</v>
      </c>
      <c r="QO4" s="13">
        <v>31</v>
      </c>
      <c r="QP4" s="13">
        <v>59</v>
      </c>
      <c r="QQ4" s="13">
        <v>91</v>
      </c>
      <c r="QR4" s="13">
        <v>121</v>
      </c>
      <c r="QS4" s="13">
        <v>152</v>
      </c>
      <c r="QT4" s="13">
        <v>182</v>
      </c>
      <c r="QU4" s="13">
        <v>213</v>
      </c>
      <c r="QV4" s="13">
        <v>244</v>
      </c>
      <c r="QW4" s="13">
        <v>274</v>
      </c>
      <c r="QX4" s="13">
        <v>305</v>
      </c>
      <c r="QY4" s="13">
        <v>335</v>
      </c>
      <c r="QZ4" s="13">
        <v>366</v>
      </c>
      <c r="RA4" s="13">
        <v>397</v>
      </c>
      <c r="RB4" s="13">
        <v>425</v>
      </c>
      <c r="RC4" s="13">
        <v>456</v>
      </c>
      <c r="RD4" s="13">
        <v>486</v>
      </c>
      <c r="RE4" s="13">
        <v>517</v>
      </c>
      <c r="RF4" s="13">
        <v>547</v>
      </c>
      <c r="RG4" s="13">
        <v>578</v>
      </c>
      <c r="RH4" s="13">
        <v>609</v>
      </c>
      <c r="RI4" s="13">
        <v>639</v>
      </c>
      <c r="RJ4" s="13">
        <v>670</v>
      </c>
      <c r="RK4" s="13">
        <v>700</v>
      </c>
      <c r="RL4" s="13">
        <v>731</v>
      </c>
      <c r="RM4" s="13">
        <v>762</v>
      </c>
      <c r="RN4" s="13">
        <v>790</v>
      </c>
      <c r="RO4" s="13">
        <v>821</v>
      </c>
      <c r="RP4" s="13">
        <v>851</v>
      </c>
      <c r="RQ4" s="13">
        <v>882</v>
      </c>
      <c r="RR4" s="13">
        <v>912</v>
      </c>
      <c r="RS4" s="13">
        <v>943</v>
      </c>
      <c r="RT4" s="13">
        <v>974</v>
      </c>
      <c r="RU4" s="13">
        <v>1004</v>
      </c>
      <c r="RV4" s="13">
        <v>1035</v>
      </c>
      <c r="RW4" s="13">
        <v>1065</v>
      </c>
      <c r="RX4" s="13">
        <v>1096</v>
      </c>
      <c r="RY4" s="209">
        <v>1127</v>
      </c>
      <c r="RZ4" s="13">
        <v>1155</v>
      </c>
      <c r="SA4" s="13">
        <v>1186</v>
      </c>
      <c r="SB4" s="13">
        <v>1216</v>
      </c>
      <c r="SC4" s="13">
        <v>1247</v>
      </c>
      <c r="SD4" s="13">
        <v>1277</v>
      </c>
      <c r="SE4" s="13">
        <v>1308</v>
      </c>
      <c r="SF4" s="13">
        <v>1339</v>
      </c>
      <c r="SG4" s="13">
        <v>1369</v>
      </c>
      <c r="SH4" s="13">
        <v>1400</v>
      </c>
      <c r="SI4" s="13">
        <v>1430</v>
      </c>
      <c r="SJ4" s="13">
        <v>1461</v>
      </c>
      <c r="SK4" s="13">
        <v>1492</v>
      </c>
      <c r="SL4" s="13">
        <v>1521</v>
      </c>
      <c r="SM4" s="13">
        <v>1552</v>
      </c>
      <c r="SN4" s="13">
        <v>1582</v>
      </c>
      <c r="SO4" s="13">
        <v>1613</v>
      </c>
      <c r="SP4" s="13">
        <v>1643</v>
      </c>
      <c r="SQ4" s="13">
        <v>1674</v>
      </c>
      <c r="SR4" s="9">
        <v>1704</v>
      </c>
      <c r="SS4" s="13">
        <v>1735</v>
      </c>
      <c r="ST4" s="13">
        <v>1766</v>
      </c>
      <c r="SU4" s="9">
        <v>1796</v>
      </c>
      <c r="SV4" s="13">
        <v>1827</v>
      </c>
      <c r="SW4" s="13">
        <v>1858</v>
      </c>
      <c r="SX4" s="13">
        <v>1886</v>
      </c>
      <c r="SY4" s="13">
        <v>1917</v>
      </c>
      <c r="SZ4" s="13">
        <v>1947</v>
      </c>
      <c r="TA4" s="13">
        <v>1978</v>
      </c>
      <c r="TB4" s="13">
        <v>2008</v>
      </c>
      <c r="TC4" s="13">
        <v>2039</v>
      </c>
      <c r="TD4" s="13">
        <v>2070</v>
      </c>
      <c r="TE4" s="13">
        <v>2100</v>
      </c>
      <c r="TF4" s="13">
        <v>2131</v>
      </c>
      <c r="TG4" s="13">
        <v>2161</v>
      </c>
      <c r="TH4" s="13">
        <v>2192</v>
      </c>
      <c r="TI4" s="13">
        <v>2223</v>
      </c>
      <c r="TJ4" s="13">
        <v>2251</v>
      </c>
      <c r="TK4" s="13">
        <v>2282</v>
      </c>
      <c r="TL4" s="13">
        <v>2312</v>
      </c>
      <c r="TM4" s="13">
        <v>2343</v>
      </c>
      <c r="TN4" s="13">
        <v>2373</v>
      </c>
      <c r="TO4" s="13">
        <v>2404</v>
      </c>
      <c r="TP4" s="13">
        <v>2435</v>
      </c>
      <c r="TQ4" s="13">
        <v>2465</v>
      </c>
      <c r="TR4" s="13">
        <v>2496</v>
      </c>
      <c r="TS4" s="13">
        <v>2526</v>
      </c>
      <c r="TT4" s="13">
        <v>2557</v>
      </c>
      <c r="TU4" s="13">
        <v>2588</v>
      </c>
      <c r="TV4" s="13">
        <v>2616</v>
      </c>
      <c r="TW4" s="13">
        <v>2647</v>
      </c>
      <c r="TX4" s="13">
        <v>2677</v>
      </c>
      <c r="TY4" s="13">
        <v>2708</v>
      </c>
      <c r="TZ4" s="13">
        <v>2738</v>
      </c>
      <c r="UA4" s="13">
        <v>2769</v>
      </c>
      <c r="UB4" s="13">
        <v>2800</v>
      </c>
      <c r="UC4" s="13">
        <v>2830</v>
      </c>
      <c r="UD4" s="13">
        <v>2861</v>
      </c>
      <c r="UE4" s="13">
        <v>2891</v>
      </c>
      <c r="UF4" s="13">
        <v>2922</v>
      </c>
      <c r="UG4" s="13">
        <v>2953</v>
      </c>
      <c r="UH4" s="13">
        <v>2982</v>
      </c>
      <c r="UI4" s="13">
        <v>3013</v>
      </c>
      <c r="UJ4" s="13">
        <v>3043</v>
      </c>
      <c r="UK4" s="13">
        <v>3074</v>
      </c>
      <c r="UL4" s="13">
        <v>3104</v>
      </c>
      <c r="UM4" s="13">
        <v>3135</v>
      </c>
      <c r="UN4" s="13">
        <v>3166</v>
      </c>
      <c r="UO4" s="13">
        <v>3196</v>
      </c>
      <c r="UP4" s="13">
        <v>3227</v>
      </c>
      <c r="UQ4" s="13">
        <v>3257</v>
      </c>
      <c r="UR4" s="13">
        <v>3288</v>
      </c>
      <c r="US4" s="13">
        <v>3319</v>
      </c>
      <c r="UT4" s="13">
        <v>3347</v>
      </c>
      <c r="UU4" s="13">
        <v>3378</v>
      </c>
      <c r="UV4" s="13">
        <v>3408</v>
      </c>
      <c r="UW4" s="13">
        <v>3439</v>
      </c>
      <c r="UX4" s="13">
        <v>3469</v>
      </c>
      <c r="UY4" s="13">
        <v>3500</v>
      </c>
      <c r="UZ4" s="13">
        <v>3531</v>
      </c>
      <c r="VA4" s="13">
        <v>3561</v>
      </c>
      <c r="VB4" s="13">
        <v>3592</v>
      </c>
      <c r="VC4" s="13">
        <v>3622</v>
      </c>
      <c r="VD4" s="13">
        <v>3653</v>
      </c>
      <c r="VE4" s="13">
        <v>3684</v>
      </c>
      <c r="VF4" s="13">
        <v>3712</v>
      </c>
      <c r="VG4" s="13">
        <v>3743</v>
      </c>
      <c r="VH4" s="13">
        <v>3773</v>
      </c>
      <c r="VI4" s="13">
        <v>3804</v>
      </c>
      <c r="VJ4" s="13">
        <v>3834</v>
      </c>
      <c r="VK4" s="13">
        <v>3865</v>
      </c>
      <c r="VL4" s="13">
        <v>3896</v>
      </c>
      <c r="VM4" s="13">
        <v>3926</v>
      </c>
      <c r="VN4" s="13">
        <v>3957</v>
      </c>
      <c r="VO4" s="13">
        <v>3987</v>
      </c>
      <c r="VP4" s="13">
        <v>4018</v>
      </c>
      <c r="VQ4" s="13">
        <v>4049</v>
      </c>
      <c r="VR4" s="13">
        <v>4077</v>
      </c>
      <c r="VS4" s="13">
        <v>4108</v>
      </c>
      <c r="VT4" s="13">
        <v>4138</v>
      </c>
      <c r="VU4" s="13">
        <v>4169</v>
      </c>
      <c r="VV4" s="13">
        <v>4199</v>
      </c>
      <c r="VW4" s="13">
        <v>4230</v>
      </c>
      <c r="VX4" s="13">
        <v>4261</v>
      </c>
      <c r="VY4" s="13">
        <v>4291</v>
      </c>
      <c r="VZ4" s="13">
        <v>4322</v>
      </c>
      <c r="WA4" s="13">
        <v>4352</v>
      </c>
      <c r="WB4" s="13">
        <v>4383</v>
      </c>
      <c r="WC4" s="13">
        <v>4414</v>
      </c>
      <c r="WD4" s="13">
        <v>4443</v>
      </c>
      <c r="WE4" s="13">
        <v>4474</v>
      </c>
      <c r="WF4" s="13">
        <v>4504</v>
      </c>
      <c r="WG4" s="13">
        <v>4535</v>
      </c>
      <c r="WH4" s="13">
        <v>4565</v>
      </c>
      <c r="WI4" s="13">
        <v>4596</v>
      </c>
      <c r="WJ4" s="13">
        <v>4627</v>
      </c>
      <c r="WK4" s="13">
        <v>4657</v>
      </c>
      <c r="WL4" s="13">
        <v>4688</v>
      </c>
      <c r="WM4" s="13">
        <v>4718</v>
      </c>
      <c r="WN4" s="13">
        <v>4749</v>
      </c>
      <c r="WO4" s="13">
        <v>4780</v>
      </c>
      <c r="WP4" s="13">
        <v>4808</v>
      </c>
      <c r="WQ4" s="13">
        <v>4839</v>
      </c>
      <c r="WR4" s="13">
        <v>4869</v>
      </c>
      <c r="WS4" s="13">
        <v>4900</v>
      </c>
      <c r="WT4" s="13">
        <v>4930</v>
      </c>
      <c r="WU4" s="13">
        <v>4961</v>
      </c>
      <c r="WV4" s="13">
        <v>4992</v>
      </c>
      <c r="WW4" s="13">
        <v>5022</v>
      </c>
      <c r="WX4" s="13">
        <v>5053</v>
      </c>
      <c r="WY4" s="13">
        <v>5083</v>
      </c>
      <c r="WZ4" s="13">
        <v>5114</v>
      </c>
      <c r="XA4" s="13">
        <v>5145</v>
      </c>
      <c r="XB4" s="13">
        <v>5173</v>
      </c>
      <c r="XC4" s="13">
        <v>5204</v>
      </c>
      <c r="XD4" s="13">
        <v>5234</v>
      </c>
      <c r="XE4" s="13">
        <v>5265</v>
      </c>
      <c r="XF4" s="13">
        <v>5295</v>
      </c>
      <c r="XG4" s="13">
        <v>5326</v>
      </c>
      <c r="XH4" s="13">
        <v>5357</v>
      </c>
      <c r="XI4" s="13">
        <v>5387</v>
      </c>
      <c r="XJ4" s="13">
        <v>5418</v>
      </c>
      <c r="XK4" s="13">
        <v>5448</v>
      </c>
      <c r="XL4" s="13">
        <v>5479</v>
      </c>
      <c r="XM4" s="13">
        <v>5510</v>
      </c>
      <c r="XN4" s="13">
        <v>5538</v>
      </c>
      <c r="XO4" s="13">
        <v>5569</v>
      </c>
      <c r="XP4" s="13">
        <v>5599</v>
      </c>
      <c r="XQ4" s="13">
        <v>5630</v>
      </c>
      <c r="XR4" s="13">
        <v>5660</v>
      </c>
      <c r="XS4" s="13">
        <v>5691</v>
      </c>
      <c r="XT4" s="13">
        <v>5722</v>
      </c>
      <c r="XU4" s="13">
        <v>5752</v>
      </c>
      <c r="XV4" s="13">
        <v>5783</v>
      </c>
      <c r="XW4" s="13">
        <v>5813</v>
      </c>
      <c r="XX4" s="13">
        <v>5844</v>
      </c>
      <c r="XY4" s="13">
        <v>5875</v>
      </c>
      <c r="XZ4" s="13">
        <v>5904</v>
      </c>
      <c r="YA4" s="13">
        <v>5935</v>
      </c>
      <c r="YB4" s="13">
        <v>5965</v>
      </c>
      <c r="YC4" s="13">
        <v>5996</v>
      </c>
      <c r="YD4" s="13">
        <v>6026</v>
      </c>
      <c r="YE4" s="13">
        <v>6057</v>
      </c>
      <c r="YF4" s="13">
        <v>6088</v>
      </c>
      <c r="YG4" s="13">
        <v>6118</v>
      </c>
      <c r="YH4" s="13">
        <v>6149</v>
      </c>
      <c r="YI4" s="13">
        <v>6179</v>
      </c>
      <c r="YJ4" s="13">
        <v>6210</v>
      </c>
      <c r="YK4" s="13">
        <v>6241</v>
      </c>
      <c r="YL4" s="13">
        <v>6269</v>
      </c>
      <c r="YM4" s="13">
        <v>6300</v>
      </c>
      <c r="YN4" s="13">
        <v>6330</v>
      </c>
      <c r="YO4" s="13">
        <v>6361</v>
      </c>
      <c r="YP4" s="13">
        <v>6391</v>
      </c>
      <c r="YQ4" s="13">
        <v>6422</v>
      </c>
      <c r="YR4" s="13">
        <v>6453</v>
      </c>
      <c r="YS4" s="13">
        <v>6483</v>
      </c>
      <c r="YT4" s="13">
        <v>6514</v>
      </c>
      <c r="YU4" s="13">
        <v>6544</v>
      </c>
      <c r="YV4" s="13">
        <v>6575</v>
      </c>
      <c r="YW4" s="13">
        <v>6606</v>
      </c>
      <c r="YX4" s="13">
        <v>6634</v>
      </c>
      <c r="YY4" s="13">
        <v>6665</v>
      </c>
      <c r="YZ4" s="13">
        <v>6695</v>
      </c>
      <c r="ZA4" s="13">
        <v>6726</v>
      </c>
      <c r="ZB4" s="13">
        <v>6756</v>
      </c>
      <c r="ZC4" s="13">
        <v>6787</v>
      </c>
      <c r="ZD4" s="13">
        <v>6818</v>
      </c>
      <c r="ZE4" s="13">
        <v>6848</v>
      </c>
      <c r="ZF4" s="13">
        <v>6879</v>
      </c>
      <c r="ZG4" s="13">
        <v>6909</v>
      </c>
      <c r="ZH4" s="13">
        <v>6940</v>
      </c>
      <c r="ZI4" s="13">
        <v>6971</v>
      </c>
      <c r="ZJ4" s="13">
        <v>6999</v>
      </c>
      <c r="ZK4" s="13">
        <v>7030</v>
      </c>
      <c r="ZL4" s="13">
        <v>7060</v>
      </c>
      <c r="ZM4" s="13">
        <v>7091</v>
      </c>
      <c r="ZN4" s="13">
        <v>7121</v>
      </c>
      <c r="ZO4" s="13">
        <v>7152</v>
      </c>
      <c r="ZP4" s="13">
        <v>7183</v>
      </c>
      <c r="ZQ4" s="13">
        <v>7213</v>
      </c>
      <c r="ZR4" s="13">
        <v>7244</v>
      </c>
      <c r="ZS4" s="13">
        <v>7274</v>
      </c>
      <c r="ZT4" s="13">
        <v>7305</v>
      </c>
      <c r="ZU4" s="13">
        <v>7336</v>
      </c>
      <c r="ZV4" s="13">
        <v>7365</v>
      </c>
      <c r="ZW4" s="13">
        <v>7396</v>
      </c>
      <c r="ZX4" s="13">
        <v>7426</v>
      </c>
      <c r="ZY4" s="13">
        <v>7457</v>
      </c>
      <c r="ZZ4" s="13">
        <v>7487</v>
      </c>
      <c r="AAA4" s="13">
        <v>7518</v>
      </c>
      <c r="AAB4" s="13">
        <v>7549</v>
      </c>
      <c r="AAC4" s="13">
        <v>7579</v>
      </c>
      <c r="AAD4" s="13">
        <v>7610</v>
      </c>
      <c r="AAE4" s="13">
        <v>7640</v>
      </c>
      <c r="AAF4" s="13">
        <v>7671</v>
      </c>
      <c r="AAG4" s="13">
        <v>7702</v>
      </c>
      <c r="AAH4" s="13">
        <v>7730</v>
      </c>
      <c r="AAI4" s="13">
        <v>7761</v>
      </c>
      <c r="AAJ4" s="13">
        <v>7791</v>
      </c>
      <c r="AAK4" s="13">
        <v>7822</v>
      </c>
      <c r="AAL4" s="13">
        <v>7852</v>
      </c>
      <c r="AAM4" s="13">
        <v>7883</v>
      </c>
      <c r="AAN4" s="13">
        <v>7914</v>
      </c>
      <c r="AAO4" s="13">
        <v>7944</v>
      </c>
      <c r="AAP4" s="13">
        <v>7975</v>
      </c>
      <c r="AAQ4" s="13">
        <v>8005</v>
      </c>
      <c r="AAR4" s="13">
        <v>8036</v>
      </c>
      <c r="AAS4" s="13">
        <v>8067</v>
      </c>
      <c r="AAT4" s="13">
        <v>8095</v>
      </c>
      <c r="AAU4" s="13">
        <v>8126</v>
      </c>
      <c r="AAV4" s="13">
        <v>8148</v>
      </c>
      <c r="AAW4" s="13">
        <v>8187</v>
      </c>
      <c r="AAX4" s="13">
        <v>8217</v>
      </c>
      <c r="AAY4" s="13">
        <v>8248</v>
      </c>
      <c r="AAZ4" s="13">
        <v>8279</v>
      </c>
      <c r="ABA4" s="13">
        <v>8309</v>
      </c>
      <c r="ABB4" s="13">
        <v>8340</v>
      </c>
      <c r="ABC4" s="13">
        <v>8370</v>
      </c>
      <c r="ABD4" s="13">
        <v>8401</v>
      </c>
      <c r="ABE4" s="13">
        <v>8432</v>
      </c>
      <c r="ABF4" s="13">
        <v>8460</v>
      </c>
      <c r="ABG4" s="13">
        <v>8491</v>
      </c>
      <c r="ABH4" s="13">
        <v>8521</v>
      </c>
      <c r="ABI4" s="13">
        <v>8552</v>
      </c>
      <c r="ABJ4" s="13">
        <v>8582</v>
      </c>
      <c r="ABK4" s="13">
        <v>8613</v>
      </c>
      <c r="ABL4" s="13">
        <v>8644</v>
      </c>
      <c r="ABM4" s="13">
        <v>8674</v>
      </c>
      <c r="ABN4" s="13">
        <v>8705</v>
      </c>
      <c r="ABO4" s="13">
        <v>8735</v>
      </c>
      <c r="ABP4" s="13">
        <v>8766</v>
      </c>
      <c r="ABQ4" s="13">
        <v>8797</v>
      </c>
      <c r="ABR4" s="13">
        <v>8826</v>
      </c>
      <c r="ABS4" s="13">
        <v>8857</v>
      </c>
      <c r="ABT4" s="13">
        <v>8887</v>
      </c>
      <c r="ABU4" s="13">
        <v>8918</v>
      </c>
      <c r="ABV4" s="13">
        <v>8948</v>
      </c>
      <c r="ABW4" s="13">
        <v>8979</v>
      </c>
      <c r="ABX4" s="13">
        <v>9010</v>
      </c>
      <c r="ABY4" s="13">
        <v>9040</v>
      </c>
      <c r="ABZ4" s="13">
        <v>9071</v>
      </c>
      <c r="ACA4" s="13">
        <v>9101</v>
      </c>
      <c r="ACB4" s="13">
        <v>9132</v>
      </c>
      <c r="ACC4" s="13">
        <v>9163</v>
      </c>
      <c r="ACD4" s="13">
        <v>9191</v>
      </c>
      <c r="ACE4" s="13">
        <v>9222</v>
      </c>
      <c r="ACF4" s="13">
        <v>9252</v>
      </c>
      <c r="ACG4" s="13">
        <v>9283</v>
      </c>
      <c r="ACH4" s="13">
        <v>9313</v>
      </c>
      <c r="ACI4" s="13">
        <v>9344</v>
      </c>
      <c r="ACJ4" s="13">
        <v>9375</v>
      </c>
      <c r="ACK4" s="13">
        <v>9405</v>
      </c>
      <c r="ACL4" s="13">
        <v>9436</v>
      </c>
      <c r="ACM4" s="13">
        <v>9466</v>
      </c>
      <c r="ACN4" s="13">
        <v>9497</v>
      </c>
      <c r="ACO4" s="13">
        <v>9528</v>
      </c>
      <c r="ACP4" s="13">
        <v>9556</v>
      </c>
      <c r="ACQ4" s="13">
        <v>9587</v>
      </c>
      <c r="ACR4" s="13">
        <v>9617</v>
      </c>
      <c r="ACS4" s="13">
        <v>9648</v>
      </c>
      <c r="ACT4" s="13">
        <v>9678</v>
      </c>
      <c r="ACU4" s="13">
        <v>9709</v>
      </c>
      <c r="ACV4" s="13">
        <v>9740</v>
      </c>
      <c r="ACW4" s="13">
        <v>9770</v>
      </c>
      <c r="ACX4" s="13">
        <v>9801</v>
      </c>
      <c r="ACY4" s="13">
        <v>9831</v>
      </c>
      <c r="ACZ4" s="13">
        <v>9862</v>
      </c>
      <c r="ADA4" s="13">
        <v>9893</v>
      </c>
      <c r="ADB4" s="13">
        <v>9921</v>
      </c>
      <c r="ADC4" s="13">
        <v>9952</v>
      </c>
      <c r="ADD4" s="13">
        <v>9982</v>
      </c>
      <c r="ADE4" s="13">
        <v>10013</v>
      </c>
      <c r="ADF4" s="13">
        <v>10043</v>
      </c>
      <c r="ADG4" s="13">
        <v>10074</v>
      </c>
      <c r="ADH4" s="13">
        <v>10105</v>
      </c>
      <c r="ADI4" s="13">
        <v>10135</v>
      </c>
      <c r="ADJ4" s="13">
        <v>10166</v>
      </c>
      <c r="ADK4" s="13">
        <v>10196</v>
      </c>
      <c r="ADL4" s="13">
        <v>10227</v>
      </c>
      <c r="ADM4" s="13">
        <v>10258</v>
      </c>
      <c r="ADN4" s="13">
        <v>10287</v>
      </c>
      <c r="ADO4" s="13">
        <v>10318</v>
      </c>
      <c r="ADP4" s="13">
        <v>10348</v>
      </c>
      <c r="ADQ4" s="13">
        <v>10379</v>
      </c>
      <c r="ADR4" s="13">
        <v>10409</v>
      </c>
      <c r="ADS4" s="13">
        <v>10440</v>
      </c>
      <c r="ADT4" s="13">
        <v>10471</v>
      </c>
      <c r="ADU4" s="13">
        <v>10501</v>
      </c>
      <c r="ADV4" s="13">
        <v>10532</v>
      </c>
      <c r="ADW4" s="13">
        <v>10562</v>
      </c>
      <c r="ADX4" s="13">
        <v>10593</v>
      </c>
      <c r="ADY4" s="13">
        <v>10624</v>
      </c>
      <c r="ADZ4" s="13">
        <v>10652</v>
      </c>
      <c r="AEA4" s="13">
        <v>10683</v>
      </c>
      <c r="AEB4" s="13">
        <v>10713</v>
      </c>
      <c r="AEC4" s="13">
        <v>10744</v>
      </c>
      <c r="AED4" s="13">
        <v>10774</v>
      </c>
      <c r="AEE4" s="13">
        <v>10805</v>
      </c>
      <c r="AEF4" s="13">
        <v>10836</v>
      </c>
      <c r="AEG4" s="13">
        <v>10866</v>
      </c>
      <c r="AEH4" s="13">
        <v>10897</v>
      </c>
      <c r="AEI4" s="13">
        <v>10927</v>
      </c>
      <c r="AEJ4" s="13">
        <v>10958</v>
      </c>
      <c r="AEK4" s="13">
        <v>10989</v>
      </c>
      <c r="AEL4" s="13">
        <v>11017</v>
      </c>
      <c r="AEM4" s="13">
        <v>11048</v>
      </c>
      <c r="AEN4" s="13">
        <v>11078</v>
      </c>
      <c r="AEO4" s="13">
        <v>11109</v>
      </c>
      <c r="AEP4" s="13">
        <v>11139</v>
      </c>
      <c r="AEQ4" s="13">
        <v>11170</v>
      </c>
      <c r="AER4" s="13">
        <v>11201</v>
      </c>
      <c r="AES4" s="13">
        <v>11231</v>
      </c>
      <c r="AET4" s="13">
        <v>11262</v>
      </c>
      <c r="AEU4" s="13">
        <v>11292</v>
      </c>
      <c r="AEV4" s="13">
        <v>11323</v>
      </c>
      <c r="AEW4" s="13">
        <v>11354</v>
      </c>
      <c r="AEX4" s="13">
        <v>11382</v>
      </c>
      <c r="AEY4" s="13">
        <v>11413</v>
      </c>
      <c r="AEZ4" s="13">
        <v>11443</v>
      </c>
      <c r="AFA4" s="13">
        <v>11474</v>
      </c>
      <c r="AFB4" s="13">
        <v>11504</v>
      </c>
      <c r="AFC4" s="13">
        <v>11535</v>
      </c>
      <c r="AFD4" s="13">
        <v>11566</v>
      </c>
      <c r="AFE4" s="13">
        <v>11596</v>
      </c>
      <c r="AFF4" s="13">
        <v>11627</v>
      </c>
      <c r="AFG4" s="13">
        <v>11657</v>
      </c>
      <c r="AFH4" s="13">
        <v>11688</v>
      </c>
      <c r="AFI4" s="13">
        <v>11719</v>
      </c>
      <c r="AFJ4" s="13">
        <v>11748</v>
      </c>
      <c r="AFK4" s="13">
        <v>11779</v>
      </c>
      <c r="AFL4" s="13">
        <v>11809</v>
      </c>
      <c r="AFM4" s="13">
        <v>11840</v>
      </c>
      <c r="AFN4" s="13">
        <v>11870</v>
      </c>
      <c r="AFO4" s="13">
        <v>11901</v>
      </c>
      <c r="AFP4" s="13">
        <v>11932</v>
      </c>
      <c r="AFQ4" s="13">
        <v>11962</v>
      </c>
      <c r="AFR4" s="13">
        <v>11993</v>
      </c>
      <c r="AFS4" s="13">
        <v>12023</v>
      </c>
      <c r="AFT4" s="13">
        <v>12054</v>
      </c>
      <c r="AFU4" s="13">
        <v>12085</v>
      </c>
      <c r="AFV4" s="13">
        <v>12113</v>
      </c>
      <c r="AFW4" s="13">
        <v>12144</v>
      </c>
      <c r="AFX4" s="13">
        <v>12174</v>
      </c>
      <c r="AFY4" s="13">
        <v>12205</v>
      </c>
      <c r="AFZ4" s="13">
        <v>12235</v>
      </c>
      <c r="AGA4" s="13">
        <v>12266</v>
      </c>
      <c r="AGB4" s="13">
        <v>12297</v>
      </c>
      <c r="AGC4" s="13">
        <v>12327</v>
      </c>
      <c r="AGD4" s="13">
        <v>12358</v>
      </c>
      <c r="AGE4" s="13">
        <v>12388</v>
      </c>
      <c r="AGF4" s="13">
        <v>12419</v>
      </c>
      <c r="AGG4" s="13">
        <v>12450</v>
      </c>
      <c r="AGH4" s="13">
        <v>12478</v>
      </c>
      <c r="AGI4" s="13">
        <v>12509</v>
      </c>
      <c r="AGJ4" s="13">
        <v>12539</v>
      </c>
      <c r="AGK4" s="13">
        <v>12570</v>
      </c>
      <c r="AGL4" s="13">
        <v>12600</v>
      </c>
      <c r="AGM4" s="13">
        <v>12631</v>
      </c>
      <c r="AGN4" s="13">
        <v>12662</v>
      </c>
      <c r="AGO4" s="13">
        <v>12692</v>
      </c>
      <c r="AGP4" s="13">
        <v>12723</v>
      </c>
      <c r="AGQ4" s="13">
        <v>12753</v>
      </c>
      <c r="AGR4" s="13">
        <v>12784</v>
      </c>
      <c r="AGS4" s="13">
        <v>12815</v>
      </c>
      <c r="AGT4" s="13">
        <v>12843</v>
      </c>
      <c r="AGU4" s="13">
        <v>12874</v>
      </c>
      <c r="AGV4" s="154"/>
    </row>
    <row r="5" spans="1:880" s="141" customFormat="1" x14ac:dyDescent="0.2">
      <c r="A5" s="67" t="s">
        <v>2120</v>
      </c>
      <c r="B5" s="67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1" t="s">
        <v>2122</v>
      </c>
      <c r="Y5" s="121" t="s">
        <v>2098</v>
      </c>
      <c r="Z5" s="121" t="s">
        <v>2099</v>
      </c>
      <c r="AA5" s="120"/>
      <c r="AB5" s="120"/>
      <c r="AC5" s="121" t="s">
        <v>2100</v>
      </c>
      <c r="AD5" s="120"/>
      <c r="AE5" s="120"/>
      <c r="AF5" s="120"/>
      <c r="AG5" s="120"/>
      <c r="AH5" s="120"/>
      <c r="AI5" s="120"/>
      <c r="AJ5" s="121" t="s">
        <v>2101</v>
      </c>
      <c r="AK5" s="121" t="s">
        <v>2131</v>
      </c>
      <c r="AL5" s="121" t="s">
        <v>2102</v>
      </c>
      <c r="AM5" s="121" t="s">
        <v>2103</v>
      </c>
      <c r="AN5" s="120"/>
      <c r="AO5" s="121" t="s">
        <v>2131</v>
      </c>
      <c r="AP5" s="120"/>
      <c r="AQ5" s="120"/>
      <c r="AR5" s="120"/>
      <c r="AS5" s="120"/>
      <c r="AT5" s="120"/>
      <c r="AU5" s="120"/>
      <c r="AV5" s="122" t="s">
        <v>2105</v>
      </c>
      <c r="AW5" s="122" t="s">
        <v>2138</v>
      </c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3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3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3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  <c r="IW5" s="120"/>
      <c r="IX5" s="120"/>
      <c r="IY5" s="120"/>
      <c r="IZ5" s="120"/>
      <c r="JA5" s="120"/>
      <c r="JB5" s="120"/>
      <c r="JC5" s="120"/>
      <c r="JD5" s="120"/>
      <c r="JE5" s="120"/>
      <c r="JF5" s="120"/>
      <c r="JG5" s="120"/>
      <c r="JH5" s="120"/>
      <c r="JI5" s="120"/>
      <c r="JJ5" s="120"/>
      <c r="JK5" s="120"/>
      <c r="JL5" s="120"/>
      <c r="JM5" s="120"/>
      <c r="JN5" s="120"/>
      <c r="JO5" s="120"/>
      <c r="JP5" s="120"/>
      <c r="JQ5" s="120"/>
      <c r="JR5" s="120"/>
      <c r="JS5" s="120"/>
      <c r="JT5" s="120"/>
      <c r="JU5" s="120"/>
      <c r="JV5" s="120"/>
      <c r="JW5" s="120"/>
      <c r="JX5" s="120"/>
      <c r="JY5" s="120"/>
      <c r="JZ5" s="120"/>
      <c r="KA5" s="120"/>
      <c r="KB5" s="120"/>
      <c r="KC5" s="120"/>
      <c r="KD5" s="120"/>
      <c r="KE5" s="120"/>
      <c r="KF5" s="120"/>
      <c r="KG5" s="120"/>
      <c r="KH5" s="120"/>
      <c r="KI5" s="120"/>
      <c r="KJ5" s="120"/>
      <c r="KK5" s="120"/>
      <c r="KL5" s="120"/>
      <c r="KM5" s="120"/>
      <c r="KN5" s="120"/>
      <c r="KO5" s="120"/>
      <c r="KP5" s="120"/>
      <c r="KQ5" s="120"/>
      <c r="KR5" s="120"/>
      <c r="KS5" s="120"/>
      <c r="KT5" s="120"/>
      <c r="KU5" s="120"/>
      <c r="KV5" s="120"/>
      <c r="KW5" s="120"/>
      <c r="KX5" s="120"/>
      <c r="KY5" s="120"/>
      <c r="KZ5" s="120"/>
      <c r="LA5" s="120"/>
      <c r="LB5" s="120"/>
      <c r="LC5" s="120"/>
      <c r="LD5" s="120"/>
      <c r="LE5" s="120"/>
      <c r="LF5" s="120"/>
      <c r="LG5" s="120"/>
      <c r="LH5" s="120"/>
      <c r="LI5" s="120"/>
      <c r="LJ5" s="120"/>
      <c r="LK5" s="120"/>
      <c r="LL5" s="120"/>
      <c r="LM5" s="120"/>
      <c r="LN5" s="120"/>
      <c r="LO5" s="120"/>
      <c r="LP5" s="120"/>
      <c r="LQ5" s="120"/>
      <c r="LR5" s="120"/>
      <c r="LS5" s="120"/>
      <c r="LT5" s="120"/>
      <c r="LU5" s="120"/>
      <c r="LV5" s="120"/>
      <c r="LW5" s="120"/>
      <c r="LX5" s="120"/>
      <c r="LY5" s="120"/>
      <c r="LZ5" s="120"/>
      <c r="MA5" s="120"/>
      <c r="MB5" s="120"/>
      <c r="MC5" s="120"/>
      <c r="MD5" s="120"/>
      <c r="ME5" s="120"/>
      <c r="MF5" s="120"/>
      <c r="MG5" s="120"/>
      <c r="MH5" s="120"/>
      <c r="MI5" s="120"/>
      <c r="MJ5" s="120"/>
      <c r="MK5" s="120"/>
      <c r="ML5" s="120"/>
      <c r="MM5" s="120"/>
      <c r="MN5" s="120"/>
      <c r="MO5" s="120"/>
      <c r="MP5" s="120"/>
      <c r="MQ5" s="120"/>
      <c r="MR5" s="120"/>
      <c r="MS5" s="120"/>
      <c r="MT5" s="120"/>
      <c r="MU5" s="120"/>
      <c r="MV5" s="120"/>
      <c r="MW5" s="120"/>
      <c r="MX5" s="120"/>
      <c r="MY5" s="120"/>
      <c r="MZ5" s="120"/>
      <c r="NA5" s="120"/>
      <c r="NB5" s="120"/>
      <c r="NC5" s="120"/>
      <c r="ND5" s="120"/>
      <c r="NE5" s="120"/>
      <c r="NF5" s="120"/>
      <c r="NG5" s="120"/>
      <c r="NH5" s="120"/>
      <c r="NI5" s="120"/>
      <c r="NJ5" s="120"/>
      <c r="NK5" s="120"/>
      <c r="NL5" s="120"/>
      <c r="NM5" s="120"/>
      <c r="NN5" s="120"/>
      <c r="NO5" s="120"/>
      <c r="NP5" s="120"/>
      <c r="NQ5" s="120"/>
      <c r="NR5" s="120"/>
      <c r="NS5" s="120"/>
      <c r="NT5" s="120"/>
      <c r="NU5" s="120"/>
      <c r="NV5" s="120"/>
      <c r="NW5" s="120"/>
      <c r="NX5" s="120"/>
      <c r="NY5" s="120"/>
      <c r="NZ5" s="120"/>
      <c r="OA5" s="120"/>
      <c r="OB5" s="120"/>
      <c r="OC5" s="120"/>
      <c r="OD5" s="120"/>
      <c r="OE5" s="120"/>
      <c r="OF5" s="120"/>
      <c r="OG5" s="120"/>
      <c r="OH5" s="120"/>
      <c r="OI5" s="120"/>
      <c r="OJ5" s="120"/>
      <c r="OK5" s="120"/>
      <c r="OL5" s="120"/>
      <c r="OM5" s="120"/>
      <c r="ON5" s="120"/>
      <c r="OO5" s="120"/>
      <c r="OP5" s="120"/>
      <c r="OQ5" s="120"/>
      <c r="OR5" s="120"/>
      <c r="OS5" s="120"/>
      <c r="OT5" s="120"/>
      <c r="OU5" s="120"/>
      <c r="OV5" s="120"/>
      <c r="OW5" s="120"/>
      <c r="OX5" s="120"/>
      <c r="OY5" s="120"/>
      <c r="OZ5" s="120"/>
      <c r="PA5" s="120"/>
      <c r="PB5" s="120"/>
      <c r="PC5" s="120"/>
      <c r="PD5" s="120"/>
      <c r="PE5" s="120"/>
      <c r="PF5" s="120"/>
      <c r="PG5" s="120"/>
      <c r="PH5" s="120"/>
      <c r="PI5" s="120"/>
      <c r="PJ5" s="120"/>
      <c r="PK5" s="120"/>
      <c r="PL5" s="120"/>
      <c r="PM5" s="120"/>
      <c r="PN5" s="120"/>
      <c r="PO5" s="120"/>
      <c r="PP5" s="120"/>
      <c r="PQ5" s="120"/>
      <c r="PR5" s="120"/>
      <c r="PS5" s="120"/>
      <c r="PT5" s="120"/>
      <c r="PU5" s="120"/>
      <c r="PV5" s="120"/>
      <c r="PW5" s="120"/>
      <c r="PX5" s="120"/>
      <c r="PY5" s="120"/>
      <c r="PZ5" s="120"/>
      <c r="QA5" s="120"/>
      <c r="QB5" s="120"/>
      <c r="QC5" s="120"/>
      <c r="QD5" s="120"/>
      <c r="QE5" s="120"/>
      <c r="QF5" s="120"/>
      <c r="QG5" s="120"/>
      <c r="QH5" s="120"/>
      <c r="QI5" s="120"/>
      <c r="QJ5" s="120"/>
      <c r="QK5" s="120"/>
      <c r="QL5" s="120"/>
      <c r="QM5" s="120"/>
      <c r="QN5" s="120"/>
      <c r="QO5" s="120"/>
      <c r="QP5" s="120"/>
      <c r="QQ5" s="120"/>
      <c r="QR5" s="120"/>
      <c r="QS5" s="120"/>
      <c r="QT5" s="120"/>
      <c r="QU5" s="120"/>
      <c r="QV5" s="120"/>
      <c r="QW5" s="120"/>
      <c r="QX5" s="120"/>
      <c r="QY5" s="120"/>
      <c r="QZ5" s="120"/>
      <c r="RA5" s="120"/>
      <c r="RB5" s="120"/>
      <c r="RC5" s="120"/>
      <c r="RD5" s="120"/>
      <c r="RE5" s="120"/>
      <c r="RF5" s="120"/>
      <c r="RG5" s="120"/>
      <c r="RH5" s="120"/>
      <c r="RI5" s="120"/>
      <c r="RJ5" s="120"/>
      <c r="RK5" s="120"/>
      <c r="RL5" s="120"/>
      <c r="RM5" s="120"/>
      <c r="RN5" s="120"/>
      <c r="RO5" s="120"/>
      <c r="RP5" s="120"/>
      <c r="RQ5" s="120"/>
      <c r="RR5" s="120"/>
      <c r="RS5" s="120"/>
      <c r="RT5" s="120"/>
      <c r="RU5" s="120"/>
      <c r="RV5" s="120"/>
      <c r="RW5" s="120"/>
      <c r="RX5" s="120"/>
      <c r="RY5" s="210" t="s">
        <v>2206</v>
      </c>
      <c r="RZ5" s="120"/>
      <c r="SA5" s="120"/>
      <c r="SB5" s="120"/>
      <c r="SC5" s="120"/>
      <c r="SD5" s="120"/>
      <c r="SE5" s="120"/>
      <c r="SF5" s="120"/>
      <c r="SG5" s="120"/>
      <c r="SH5" s="120"/>
      <c r="SI5" s="120"/>
      <c r="SJ5" s="120"/>
      <c r="SK5" s="120"/>
      <c r="SL5" s="120"/>
      <c r="SM5" s="120"/>
      <c r="SN5" s="120"/>
      <c r="SO5" s="120"/>
      <c r="SP5" s="120"/>
      <c r="SQ5" s="120"/>
      <c r="SR5" s="120"/>
      <c r="SS5" s="120"/>
      <c r="ST5" s="120"/>
      <c r="SU5" s="120"/>
      <c r="SV5" s="120"/>
      <c r="SW5" s="120"/>
      <c r="SX5" s="120"/>
      <c r="SY5" s="120"/>
      <c r="SZ5" s="120"/>
      <c r="TA5" s="120"/>
      <c r="TB5" s="120"/>
      <c r="TC5" s="120"/>
      <c r="TD5" s="120"/>
      <c r="TE5" s="120"/>
      <c r="TF5" s="120"/>
      <c r="TG5" s="120"/>
      <c r="TH5" s="120"/>
      <c r="TI5" s="120"/>
      <c r="TJ5" s="120"/>
      <c r="TK5" s="120"/>
      <c r="TL5" s="120"/>
      <c r="TM5" s="120"/>
      <c r="TN5" s="120"/>
      <c r="TO5" s="120"/>
      <c r="TP5" s="120"/>
      <c r="TQ5" s="120"/>
      <c r="TR5" s="120"/>
      <c r="TS5" s="120"/>
      <c r="TT5" s="120"/>
      <c r="TU5" s="120"/>
      <c r="TV5" s="120"/>
      <c r="TW5" s="120"/>
      <c r="TX5" s="120"/>
      <c r="TY5" s="120"/>
      <c r="TZ5" s="120"/>
      <c r="UA5" s="120"/>
      <c r="UB5" s="120"/>
      <c r="UC5" s="120"/>
      <c r="UD5" s="120"/>
      <c r="UE5" s="120"/>
      <c r="UF5" s="120"/>
      <c r="UG5" s="120"/>
      <c r="UH5" s="120"/>
      <c r="UI5" s="120"/>
      <c r="UJ5" s="120"/>
      <c r="UK5" s="120"/>
      <c r="UL5" s="120"/>
      <c r="UM5" s="120"/>
      <c r="UN5" s="120"/>
      <c r="UO5" s="120"/>
      <c r="UP5" s="120"/>
      <c r="UQ5" s="120"/>
      <c r="UR5" s="120"/>
      <c r="US5" s="120"/>
      <c r="UT5" s="120"/>
      <c r="UU5" s="120"/>
      <c r="UV5" s="120"/>
      <c r="UW5" s="120"/>
      <c r="UX5" s="120"/>
      <c r="UY5" s="120"/>
      <c r="UZ5" s="120"/>
      <c r="VA5" s="120"/>
      <c r="VB5" s="120"/>
      <c r="VC5" s="120"/>
      <c r="VD5" s="120"/>
      <c r="VE5" s="120"/>
      <c r="VF5" s="120"/>
      <c r="VG5" s="120"/>
      <c r="VH5" s="120"/>
      <c r="VI5" s="120"/>
      <c r="VJ5" s="120"/>
      <c r="VK5" s="120"/>
      <c r="VL5" s="120"/>
      <c r="VM5" s="120"/>
      <c r="VN5" s="120"/>
      <c r="VO5" s="120"/>
      <c r="VP5" s="120"/>
      <c r="VQ5" s="120"/>
      <c r="VR5" s="120"/>
      <c r="VS5" s="120"/>
      <c r="VT5" s="120"/>
      <c r="VU5" s="120"/>
      <c r="VV5" s="120"/>
      <c r="VW5" s="120"/>
      <c r="VX5" s="120"/>
      <c r="VY5" s="120"/>
      <c r="VZ5" s="120"/>
      <c r="WA5" s="120"/>
      <c r="WB5" s="120"/>
      <c r="WC5" s="120"/>
      <c r="WD5" s="120"/>
      <c r="WE5" s="120"/>
      <c r="WF5" s="120"/>
      <c r="WG5" s="120"/>
      <c r="WH5" s="120"/>
      <c r="WI5" s="120"/>
      <c r="WJ5" s="120"/>
      <c r="WK5" s="120"/>
      <c r="WL5" s="120"/>
      <c r="WM5" s="120"/>
      <c r="WN5" s="120"/>
      <c r="WO5" s="120"/>
      <c r="WP5" s="120"/>
      <c r="WQ5" s="120"/>
      <c r="WR5" s="120"/>
      <c r="WS5" s="120"/>
      <c r="WT5" s="120"/>
      <c r="WU5" s="120"/>
      <c r="WV5" s="120"/>
      <c r="WW5" s="120"/>
      <c r="WX5" s="120"/>
      <c r="WY5" s="120"/>
      <c r="WZ5" s="120"/>
      <c r="XA5" s="120"/>
      <c r="XB5" s="120"/>
      <c r="XC5" s="120"/>
      <c r="XD5" s="120"/>
      <c r="XE5" s="120"/>
      <c r="XF5" s="120"/>
      <c r="XG5" s="120"/>
      <c r="XH5" s="120"/>
      <c r="XI5" s="120"/>
      <c r="XJ5" s="120"/>
      <c r="XK5" s="120"/>
      <c r="XL5" s="120"/>
      <c r="XM5" s="120"/>
      <c r="XN5" s="120"/>
      <c r="XO5" s="120"/>
      <c r="XP5" s="120"/>
      <c r="XQ5" s="120"/>
      <c r="XR5" s="120"/>
      <c r="XS5" s="120"/>
      <c r="XT5" s="120"/>
      <c r="XU5" s="120"/>
      <c r="XV5" s="120"/>
      <c r="XW5" s="120"/>
      <c r="XX5" s="120"/>
      <c r="XY5" s="120"/>
      <c r="XZ5" s="120"/>
      <c r="YA5" s="120"/>
      <c r="YB5" s="120"/>
      <c r="YC5" s="120"/>
      <c r="YD5" s="120"/>
      <c r="YE5" s="120"/>
      <c r="YF5" s="120"/>
      <c r="YG5" s="120"/>
      <c r="YH5" s="120"/>
      <c r="YI5" s="120"/>
      <c r="YJ5" s="120"/>
      <c r="YK5" s="120"/>
      <c r="YL5" s="120"/>
      <c r="YM5" s="120"/>
      <c r="YN5" s="120"/>
      <c r="YO5" s="120"/>
      <c r="YP5" s="120"/>
      <c r="YQ5" s="120"/>
      <c r="YR5" s="120"/>
      <c r="YS5" s="120"/>
      <c r="YT5" s="120"/>
      <c r="YU5" s="120"/>
      <c r="YV5" s="120"/>
      <c r="YW5" s="120"/>
      <c r="YX5" s="120"/>
      <c r="YY5" s="120"/>
      <c r="YZ5" s="120"/>
      <c r="ZA5" s="120"/>
      <c r="ZB5" s="120"/>
      <c r="ZC5" s="120"/>
      <c r="ZD5" s="120"/>
      <c r="ZE5" s="120"/>
      <c r="ZF5" s="120"/>
      <c r="ZG5" s="120"/>
      <c r="ZH5" s="120"/>
      <c r="ZI5" s="120"/>
      <c r="ZJ5" s="120"/>
      <c r="ZK5" s="120"/>
      <c r="ZL5" s="120"/>
      <c r="ZM5" s="120"/>
      <c r="ZN5" s="120"/>
      <c r="ZO5" s="120"/>
      <c r="ZP5" s="120"/>
      <c r="ZQ5" s="120"/>
      <c r="ZR5" s="120"/>
      <c r="ZS5" s="120"/>
      <c r="ZT5" s="120"/>
      <c r="ZU5" s="120"/>
      <c r="ZV5" s="120"/>
      <c r="ZW5" s="120"/>
      <c r="ZX5" s="120"/>
      <c r="ZY5" s="120"/>
      <c r="ZZ5" s="120"/>
      <c r="AAA5" s="120"/>
      <c r="AAB5" s="120"/>
      <c r="AAC5" s="120"/>
      <c r="AAD5" s="120"/>
      <c r="AAE5" s="120"/>
      <c r="AAF5" s="120"/>
      <c r="AAG5" s="120"/>
      <c r="AAH5" s="120"/>
      <c r="AAI5" s="120"/>
      <c r="AAJ5" s="120"/>
      <c r="AAK5" s="120"/>
      <c r="AAL5" s="120"/>
      <c r="AAM5" s="120"/>
      <c r="AAN5" s="120"/>
      <c r="AAO5" s="120"/>
      <c r="AAP5" s="120"/>
      <c r="AAQ5" s="120"/>
      <c r="AAR5" s="120"/>
      <c r="AAS5" s="120"/>
      <c r="AAT5" s="120"/>
      <c r="AAU5" s="120"/>
      <c r="AAV5" s="181" t="s">
        <v>2171</v>
      </c>
      <c r="AAW5" s="120"/>
      <c r="AAX5" s="120"/>
      <c r="AAY5" s="120"/>
      <c r="AAZ5" s="120"/>
      <c r="ABA5" s="120"/>
      <c r="ABB5" s="120"/>
      <c r="ABC5" s="120"/>
      <c r="ABD5" s="120"/>
      <c r="ABE5" s="120"/>
      <c r="ABF5" s="120"/>
      <c r="ABG5" s="120"/>
      <c r="ABH5" s="120"/>
      <c r="ABI5" s="120"/>
      <c r="ABJ5" s="120"/>
      <c r="ABK5" s="120"/>
      <c r="ABL5" s="120"/>
      <c r="ABM5" s="120"/>
      <c r="ABN5" s="120"/>
      <c r="ABO5" s="120"/>
      <c r="ABP5" s="120"/>
      <c r="ABQ5" s="120"/>
      <c r="ABR5" s="120"/>
      <c r="ABS5" s="120"/>
      <c r="ABT5" s="120"/>
      <c r="ABU5" s="120"/>
      <c r="ABV5" s="120"/>
      <c r="ABW5" s="120"/>
      <c r="ABX5" s="120"/>
      <c r="ABY5" s="120"/>
      <c r="ABZ5" s="120"/>
      <c r="ACA5" s="120"/>
      <c r="ACB5" s="120"/>
      <c r="ACC5" s="120"/>
      <c r="ACD5" s="120"/>
      <c r="ACE5" s="120"/>
      <c r="ACF5" s="120"/>
      <c r="ACG5" s="120"/>
      <c r="ACH5" s="120"/>
      <c r="ACI5" s="120"/>
      <c r="ACJ5" s="120"/>
      <c r="ACK5" s="120"/>
      <c r="ACL5" s="120"/>
      <c r="ACM5" s="120"/>
      <c r="ACN5" s="120"/>
      <c r="ACO5" s="120"/>
      <c r="ACP5" s="120"/>
      <c r="ACQ5" s="120"/>
      <c r="ACR5" s="120"/>
      <c r="ACS5" s="120"/>
      <c r="ACT5" s="120"/>
      <c r="ACU5" s="120"/>
      <c r="ACV5" s="120"/>
      <c r="ACW5" s="120"/>
      <c r="ACX5" s="120"/>
      <c r="ACY5" s="120"/>
      <c r="ACZ5" s="120"/>
      <c r="ADA5" s="120"/>
      <c r="ADB5" s="120"/>
      <c r="ADC5" s="120"/>
      <c r="ADD5" s="120"/>
      <c r="ADE5" s="120"/>
      <c r="ADF5" s="120"/>
      <c r="ADG5" s="120"/>
      <c r="ADH5" s="120"/>
      <c r="ADI5" s="120"/>
      <c r="ADJ5" s="120"/>
      <c r="ADK5" s="120"/>
      <c r="ADL5" s="120"/>
      <c r="ADM5" s="120"/>
      <c r="ADN5" s="120"/>
      <c r="ADO5" s="120"/>
      <c r="ADP5" s="120"/>
      <c r="ADQ5" s="120"/>
      <c r="ADR5" s="120"/>
      <c r="ADS5" s="120"/>
      <c r="ADT5" s="120"/>
      <c r="ADU5" s="120"/>
      <c r="ADV5" s="120"/>
      <c r="ADW5" s="120"/>
      <c r="ADX5" s="120"/>
      <c r="ADY5" s="120"/>
      <c r="ADZ5" s="120"/>
      <c r="AEA5" s="120"/>
      <c r="AEB5" s="120"/>
      <c r="AEC5" s="120"/>
      <c r="AED5" s="120"/>
      <c r="AEE5" s="120"/>
      <c r="AEF5" s="120"/>
      <c r="AEG5" s="120"/>
      <c r="AEH5" s="120"/>
      <c r="AEI5" s="120"/>
      <c r="AEJ5" s="120"/>
      <c r="AEK5" s="120"/>
      <c r="AEL5" s="120"/>
      <c r="AEM5" s="120"/>
      <c r="AEN5" s="120"/>
      <c r="AEO5" s="120"/>
      <c r="AEP5" s="120"/>
      <c r="AEQ5" s="120"/>
      <c r="AER5" s="120"/>
      <c r="AES5" s="120"/>
      <c r="AET5" s="120"/>
      <c r="AEU5" s="120"/>
      <c r="AEV5" s="120"/>
      <c r="AEW5" s="120"/>
      <c r="AEX5" s="120"/>
      <c r="AEY5" s="120"/>
      <c r="AEZ5" s="120"/>
      <c r="AFA5" s="120"/>
      <c r="AFB5" s="120"/>
      <c r="AFC5" s="120"/>
      <c r="AFD5" s="120"/>
      <c r="AFE5" s="120"/>
      <c r="AFF5" s="120"/>
      <c r="AFG5" s="120"/>
      <c r="AFH5" s="120"/>
      <c r="AFI5" s="120"/>
      <c r="AFJ5" s="120"/>
      <c r="AFK5" s="120"/>
      <c r="AFL5" s="120"/>
      <c r="AFM5" s="120"/>
      <c r="AFN5" s="120"/>
      <c r="AFO5" s="120"/>
      <c r="AFP5" s="120"/>
      <c r="AFQ5" s="120"/>
      <c r="AFR5" s="120"/>
      <c r="AFS5" s="120"/>
      <c r="AFT5" s="120"/>
      <c r="AFU5" s="120"/>
      <c r="AFV5" s="120"/>
      <c r="AFW5" s="120"/>
      <c r="AFX5" s="120"/>
      <c r="AFY5" s="120"/>
      <c r="AFZ5" s="120"/>
      <c r="AGA5" s="120"/>
      <c r="AGB5" s="120"/>
      <c r="AGC5" s="120"/>
      <c r="AGD5" s="120"/>
      <c r="AGE5" s="120"/>
      <c r="AGF5" s="120"/>
      <c r="AGG5" s="120"/>
      <c r="AGH5" s="120"/>
      <c r="AGI5" s="120"/>
      <c r="AGJ5" s="120"/>
      <c r="AGK5" s="120"/>
      <c r="AGL5" s="120"/>
      <c r="AGM5" s="120"/>
      <c r="AGN5" s="120"/>
      <c r="AGO5" s="120"/>
      <c r="AGP5" s="120"/>
      <c r="AGQ5" s="120"/>
      <c r="AGR5" s="120"/>
      <c r="AGS5" s="120"/>
      <c r="AGT5" s="120"/>
      <c r="AGU5" s="120"/>
      <c r="AGV5" s="155"/>
    </row>
    <row r="6" spans="1:880" s="65" customFormat="1" x14ac:dyDescent="0.2">
      <c r="A6" s="67" t="s">
        <v>1610</v>
      </c>
      <c r="B6" s="67" t="s">
        <v>2175</v>
      </c>
      <c r="C6" s="64" t="s">
        <v>1703</v>
      </c>
      <c r="D6" s="64" t="s">
        <v>1704</v>
      </c>
      <c r="E6" s="64" t="s">
        <v>1705</v>
      </c>
      <c r="F6" s="64" t="s">
        <v>1706</v>
      </c>
      <c r="G6" s="64" t="s">
        <v>1707</v>
      </c>
      <c r="H6" s="64" t="s">
        <v>1708</v>
      </c>
      <c r="I6" s="64" t="s">
        <v>1709</v>
      </c>
      <c r="J6" s="64" t="s">
        <v>1710</v>
      </c>
      <c r="K6" s="64" t="s">
        <v>1711</v>
      </c>
      <c r="L6" s="64" t="s">
        <v>1712</v>
      </c>
      <c r="M6" s="64" t="s">
        <v>815</v>
      </c>
      <c r="N6" s="64" t="s">
        <v>816</v>
      </c>
      <c r="O6" s="64" t="s">
        <v>1614</v>
      </c>
      <c r="P6" s="64" t="s">
        <v>817</v>
      </c>
      <c r="Q6" s="64" t="s">
        <v>818</v>
      </c>
      <c r="R6" s="64" t="s">
        <v>819</v>
      </c>
      <c r="S6" s="64" t="s">
        <v>820</v>
      </c>
      <c r="T6" s="64" t="s">
        <v>821</v>
      </c>
      <c r="U6" s="64" t="s">
        <v>822</v>
      </c>
      <c r="V6" s="64" t="s">
        <v>823</v>
      </c>
      <c r="W6" s="64" t="s">
        <v>824</v>
      </c>
      <c r="X6" s="64" t="s">
        <v>825</v>
      </c>
      <c r="Y6" s="64" t="s">
        <v>826</v>
      </c>
      <c r="Z6" s="64" t="s">
        <v>827</v>
      </c>
      <c r="AA6" s="64" t="s">
        <v>1613</v>
      </c>
      <c r="AB6" s="64" t="s">
        <v>828</v>
      </c>
      <c r="AC6" s="64" t="s">
        <v>829</v>
      </c>
      <c r="AD6" s="64" t="s">
        <v>830</v>
      </c>
      <c r="AE6" s="64" t="s">
        <v>831</v>
      </c>
      <c r="AF6" s="64" t="s">
        <v>832</v>
      </c>
      <c r="AG6" s="64" t="s">
        <v>833</v>
      </c>
      <c r="AH6" s="64" t="s">
        <v>834</v>
      </c>
      <c r="AI6" s="64" t="s">
        <v>835</v>
      </c>
      <c r="AJ6" s="64" t="s">
        <v>836</v>
      </c>
      <c r="AK6" s="64" t="s">
        <v>837</v>
      </c>
      <c r="AL6" s="64" t="s">
        <v>838</v>
      </c>
      <c r="AM6" s="64" t="s">
        <v>1615</v>
      </c>
      <c r="AN6" s="64" t="s">
        <v>839</v>
      </c>
      <c r="AO6" s="64" t="s">
        <v>840</v>
      </c>
      <c r="AP6" s="64" t="s">
        <v>841</v>
      </c>
      <c r="AQ6" s="64" t="s">
        <v>842</v>
      </c>
      <c r="AR6" s="64" t="s">
        <v>843</v>
      </c>
      <c r="AS6" s="64" t="s">
        <v>844</v>
      </c>
      <c r="AT6" s="64" t="s">
        <v>845</v>
      </c>
      <c r="AU6" s="64" t="s">
        <v>846</v>
      </c>
      <c r="AV6" s="64" t="s">
        <v>847</v>
      </c>
      <c r="AW6" s="64" t="s">
        <v>848</v>
      </c>
      <c r="AX6" s="64" t="s">
        <v>849</v>
      </c>
      <c r="AY6" s="64" t="s">
        <v>1616</v>
      </c>
      <c r="AZ6" s="64" t="s">
        <v>850</v>
      </c>
      <c r="BA6" s="64" t="s">
        <v>851</v>
      </c>
      <c r="BB6" s="64" t="s">
        <v>852</v>
      </c>
      <c r="BC6" s="64" t="s">
        <v>853</v>
      </c>
      <c r="BD6" s="64" t="s">
        <v>854</v>
      </c>
      <c r="BE6" s="64" t="s">
        <v>855</v>
      </c>
      <c r="BF6" s="64" t="s">
        <v>856</v>
      </c>
      <c r="BG6" s="64" t="s">
        <v>857</v>
      </c>
      <c r="BH6" s="64" t="s">
        <v>858</v>
      </c>
      <c r="BI6" s="64" t="s">
        <v>859</v>
      </c>
      <c r="BJ6" s="64" t="s">
        <v>860</v>
      </c>
      <c r="BK6" s="64" t="s">
        <v>1617</v>
      </c>
      <c r="BL6" s="64" t="s">
        <v>861</v>
      </c>
      <c r="BM6" s="64" t="s">
        <v>862</v>
      </c>
      <c r="BN6" s="64" t="s">
        <v>863</v>
      </c>
      <c r="BO6" s="64" t="s">
        <v>864</v>
      </c>
      <c r="BP6" s="64" t="s">
        <v>865</v>
      </c>
      <c r="BQ6" s="64" t="s">
        <v>866</v>
      </c>
      <c r="BR6" s="64" t="s">
        <v>867</v>
      </c>
      <c r="BS6" s="64" t="s">
        <v>868</v>
      </c>
      <c r="BT6" s="64" t="s">
        <v>869</v>
      </c>
      <c r="BU6" s="64" t="s">
        <v>870</v>
      </c>
      <c r="BV6" s="64" t="s">
        <v>871</v>
      </c>
      <c r="BW6" s="64" t="s">
        <v>1618</v>
      </c>
      <c r="BX6" s="64" t="s">
        <v>872</v>
      </c>
      <c r="BY6" s="64" t="s">
        <v>873</v>
      </c>
      <c r="BZ6" s="64" t="s">
        <v>874</v>
      </c>
      <c r="CA6" s="64" t="s">
        <v>875</v>
      </c>
      <c r="CB6" s="64" t="s">
        <v>876</v>
      </c>
      <c r="CC6" s="64" t="s">
        <v>877</v>
      </c>
      <c r="CD6" s="64" t="s">
        <v>878</v>
      </c>
      <c r="CE6" s="64" t="s">
        <v>879</v>
      </c>
      <c r="CF6" s="64" t="s">
        <v>880</v>
      </c>
      <c r="CG6" s="64" t="s">
        <v>881</v>
      </c>
      <c r="CH6" s="64" t="s">
        <v>882</v>
      </c>
      <c r="CI6" s="64" t="s">
        <v>1619</v>
      </c>
      <c r="CJ6" s="64" t="s">
        <v>883</v>
      </c>
      <c r="CK6" s="64" t="s">
        <v>884</v>
      </c>
      <c r="CL6" s="75" t="s">
        <v>885</v>
      </c>
      <c r="CM6" s="64" t="s">
        <v>886</v>
      </c>
      <c r="CN6" s="64" t="s">
        <v>887</v>
      </c>
      <c r="CO6" s="64" t="s">
        <v>888</v>
      </c>
      <c r="CP6" s="64" t="s">
        <v>889</v>
      </c>
      <c r="CQ6" s="64" t="s">
        <v>890</v>
      </c>
      <c r="CR6" s="64" t="s">
        <v>891</v>
      </c>
      <c r="CS6" s="64" t="s">
        <v>892</v>
      </c>
      <c r="CT6" s="64" t="s">
        <v>893</v>
      </c>
      <c r="CU6" s="64" t="s">
        <v>1620</v>
      </c>
      <c r="CV6" s="64" t="s">
        <v>894</v>
      </c>
      <c r="CW6" s="64" t="s">
        <v>895</v>
      </c>
      <c r="CX6" s="75" t="s">
        <v>896</v>
      </c>
      <c r="CY6" s="64" t="s">
        <v>897</v>
      </c>
      <c r="CZ6" s="64" t="s">
        <v>898</v>
      </c>
      <c r="DA6" s="64" t="s">
        <v>899</v>
      </c>
      <c r="DB6" s="64" t="s">
        <v>900</v>
      </c>
      <c r="DC6" s="64" t="s">
        <v>901</v>
      </c>
      <c r="DD6" s="64" t="s">
        <v>902</v>
      </c>
      <c r="DE6" s="64" t="s">
        <v>903</v>
      </c>
      <c r="DF6" s="64" t="s">
        <v>904</v>
      </c>
      <c r="DG6" s="64" t="s">
        <v>1621</v>
      </c>
      <c r="DH6" s="64" t="s">
        <v>905</v>
      </c>
      <c r="DI6" s="75" t="s">
        <v>906</v>
      </c>
      <c r="DJ6" s="64" t="s">
        <v>907</v>
      </c>
      <c r="DK6" s="64" t="s">
        <v>908</v>
      </c>
      <c r="DL6" s="64" t="s">
        <v>909</v>
      </c>
      <c r="DM6" s="64" t="s">
        <v>910</v>
      </c>
      <c r="DN6" s="64" t="s">
        <v>911</v>
      </c>
      <c r="DO6" s="64" t="s">
        <v>912</v>
      </c>
      <c r="DP6" s="64" t="s">
        <v>913</v>
      </c>
      <c r="DQ6" s="64" t="s">
        <v>914</v>
      </c>
      <c r="DR6" s="64" t="s">
        <v>915</v>
      </c>
      <c r="DS6" s="64" t="s">
        <v>1622</v>
      </c>
      <c r="DT6" s="64" t="s">
        <v>916</v>
      </c>
      <c r="DU6" s="64" t="s">
        <v>917</v>
      </c>
      <c r="DV6" s="64" t="s">
        <v>918</v>
      </c>
      <c r="DW6" s="64" t="s">
        <v>919</v>
      </c>
      <c r="DX6" s="64" t="s">
        <v>920</v>
      </c>
      <c r="DY6" s="64" t="s">
        <v>921</v>
      </c>
      <c r="DZ6" s="64" t="s">
        <v>922</v>
      </c>
      <c r="EA6" s="64" t="s">
        <v>923</v>
      </c>
      <c r="EB6" s="64" t="s">
        <v>924</v>
      </c>
      <c r="EC6" s="64" t="s">
        <v>925</v>
      </c>
      <c r="ED6" s="64" t="s">
        <v>926</v>
      </c>
      <c r="EE6" s="64" t="s">
        <v>1623</v>
      </c>
      <c r="EF6" s="64" t="s">
        <v>927</v>
      </c>
      <c r="EG6" s="64" t="s">
        <v>928</v>
      </c>
      <c r="EH6" s="64" t="s">
        <v>929</v>
      </c>
      <c r="EI6" s="64" t="s">
        <v>930</v>
      </c>
      <c r="EJ6" s="64" t="s">
        <v>931</v>
      </c>
      <c r="EK6" s="64" t="s">
        <v>932</v>
      </c>
      <c r="EL6" s="64" t="s">
        <v>933</v>
      </c>
      <c r="EM6" s="64" t="s">
        <v>934</v>
      </c>
      <c r="EN6" s="64" t="s">
        <v>935</v>
      </c>
      <c r="EO6" s="64" t="s">
        <v>936</v>
      </c>
      <c r="EP6" s="64" t="s">
        <v>937</v>
      </c>
      <c r="EQ6" s="64" t="s">
        <v>1624</v>
      </c>
      <c r="ER6" s="64" t="s">
        <v>938</v>
      </c>
      <c r="ES6" s="64" t="s">
        <v>939</v>
      </c>
      <c r="ET6" s="64" t="s">
        <v>940</v>
      </c>
      <c r="EU6" s="64" t="s">
        <v>941</v>
      </c>
      <c r="EV6" s="64" t="s">
        <v>942</v>
      </c>
      <c r="EW6" s="64" t="s">
        <v>943</v>
      </c>
      <c r="EX6" s="64" t="s">
        <v>944</v>
      </c>
      <c r="EY6" s="64" t="s">
        <v>945</v>
      </c>
      <c r="EZ6" s="64" t="s">
        <v>946</v>
      </c>
      <c r="FA6" s="64" t="s">
        <v>947</v>
      </c>
      <c r="FB6" s="64" t="s">
        <v>948</v>
      </c>
      <c r="FC6" s="64" t="s">
        <v>1625</v>
      </c>
      <c r="FD6" s="64" t="s">
        <v>949</v>
      </c>
      <c r="FE6" s="64" t="s">
        <v>950</v>
      </c>
      <c r="FF6" s="64" t="s">
        <v>951</v>
      </c>
      <c r="FG6" s="64" t="s">
        <v>952</v>
      </c>
      <c r="FH6" s="64" t="s">
        <v>953</v>
      </c>
      <c r="FI6" s="64" t="s">
        <v>954</v>
      </c>
      <c r="FJ6" s="64" t="s">
        <v>955</v>
      </c>
      <c r="FK6" s="64" t="s">
        <v>956</v>
      </c>
      <c r="FL6" s="64" t="s">
        <v>957</v>
      </c>
      <c r="FM6" s="64" t="s">
        <v>958</v>
      </c>
      <c r="FN6" s="64" t="s">
        <v>959</v>
      </c>
      <c r="FO6" s="64" t="s">
        <v>1626</v>
      </c>
      <c r="FP6" s="64" t="s">
        <v>960</v>
      </c>
      <c r="FQ6" s="64" t="s">
        <v>961</v>
      </c>
      <c r="FR6" s="64" t="s">
        <v>962</v>
      </c>
      <c r="FS6" s="64" t="s">
        <v>963</v>
      </c>
      <c r="FT6" s="64" t="s">
        <v>964</v>
      </c>
      <c r="FU6" s="64" t="s">
        <v>965</v>
      </c>
      <c r="FV6" s="64" t="s">
        <v>966</v>
      </c>
      <c r="FW6" s="64" t="s">
        <v>967</v>
      </c>
      <c r="FX6" s="64" t="s">
        <v>968</v>
      </c>
      <c r="FY6" s="64" t="s">
        <v>969</v>
      </c>
      <c r="FZ6" s="64" t="s">
        <v>970</v>
      </c>
      <c r="GA6" s="64" t="s">
        <v>1627</v>
      </c>
      <c r="GB6" s="64" t="s">
        <v>971</v>
      </c>
      <c r="GC6" s="64" t="s">
        <v>972</v>
      </c>
      <c r="GD6" s="64" t="s">
        <v>973</v>
      </c>
      <c r="GE6" s="64" t="s">
        <v>974</v>
      </c>
      <c r="GF6" s="64" t="s">
        <v>975</v>
      </c>
      <c r="GG6" s="64" t="s">
        <v>976</v>
      </c>
      <c r="GH6" s="64" t="s">
        <v>977</v>
      </c>
      <c r="GI6" s="64" t="s">
        <v>978</v>
      </c>
      <c r="GJ6" s="64" t="s">
        <v>979</v>
      </c>
      <c r="GK6" s="64" t="s">
        <v>980</v>
      </c>
      <c r="GL6" s="64" t="s">
        <v>981</v>
      </c>
      <c r="GM6" s="64" t="s">
        <v>1628</v>
      </c>
      <c r="GN6" s="64" t="s">
        <v>982</v>
      </c>
      <c r="GO6" s="64" t="s">
        <v>983</v>
      </c>
      <c r="GP6" s="64" t="s">
        <v>984</v>
      </c>
      <c r="GQ6" s="64" t="s">
        <v>985</v>
      </c>
      <c r="GR6" s="64" t="s">
        <v>986</v>
      </c>
      <c r="GS6" s="64" t="s">
        <v>987</v>
      </c>
      <c r="GT6" s="64" t="s">
        <v>988</v>
      </c>
      <c r="GU6" s="64" t="s">
        <v>989</v>
      </c>
      <c r="GV6" s="64" t="s">
        <v>990</v>
      </c>
      <c r="GW6" s="64" t="s">
        <v>991</v>
      </c>
      <c r="GX6" s="64" t="s">
        <v>992</v>
      </c>
      <c r="GY6" s="64" t="s">
        <v>1629</v>
      </c>
      <c r="GZ6" s="64" t="s">
        <v>993</v>
      </c>
      <c r="HA6" s="64" t="s">
        <v>994</v>
      </c>
      <c r="HB6" s="64" t="s">
        <v>995</v>
      </c>
      <c r="HC6" s="64" t="s">
        <v>996</v>
      </c>
      <c r="HD6" s="64" t="s">
        <v>997</v>
      </c>
      <c r="HE6" s="64" t="s">
        <v>998</v>
      </c>
      <c r="HF6" s="64" t="s">
        <v>999</v>
      </c>
      <c r="HG6" s="64" t="s">
        <v>1000</v>
      </c>
      <c r="HH6" s="64" t="s">
        <v>1001</v>
      </c>
      <c r="HI6" s="64" t="s">
        <v>1002</v>
      </c>
      <c r="HJ6" s="64" t="s">
        <v>1003</v>
      </c>
      <c r="HK6" s="64" t="s">
        <v>1630</v>
      </c>
      <c r="HL6" s="64" t="s">
        <v>1004</v>
      </c>
      <c r="HM6" s="64" t="s">
        <v>1005</v>
      </c>
      <c r="HN6" s="64" t="s">
        <v>1006</v>
      </c>
      <c r="HO6" s="64" t="s">
        <v>1007</v>
      </c>
      <c r="HP6" s="64" t="s">
        <v>1008</v>
      </c>
      <c r="HQ6" s="64" t="s">
        <v>1009</v>
      </c>
      <c r="HR6" s="64" t="s">
        <v>1010</v>
      </c>
      <c r="HS6" s="64" t="s">
        <v>1011</v>
      </c>
      <c r="HT6" s="64" t="s">
        <v>1012</v>
      </c>
      <c r="HU6" s="64" t="s">
        <v>1013</v>
      </c>
      <c r="HV6" s="64" t="s">
        <v>1014</v>
      </c>
      <c r="HW6" s="64" t="s">
        <v>1631</v>
      </c>
      <c r="HX6" s="64" t="s">
        <v>1015</v>
      </c>
      <c r="HY6" s="64" t="s">
        <v>1016</v>
      </c>
      <c r="HZ6" s="64" t="s">
        <v>1017</v>
      </c>
      <c r="IA6" s="64" t="s">
        <v>1018</v>
      </c>
      <c r="IB6" s="64" t="s">
        <v>1019</v>
      </c>
      <c r="IC6" s="64" t="s">
        <v>1020</v>
      </c>
      <c r="ID6" s="64" t="s">
        <v>1021</v>
      </c>
      <c r="IE6" s="64" t="s">
        <v>1022</v>
      </c>
      <c r="IF6" s="64" t="s">
        <v>1023</v>
      </c>
      <c r="IG6" s="64" t="s">
        <v>1024</v>
      </c>
      <c r="IH6" s="64" t="s">
        <v>1025</v>
      </c>
      <c r="II6" s="64" t="s">
        <v>1632</v>
      </c>
      <c r="IJ6" s="64" t="s">
        <v>1026</v>
      </c>
      <c r="IK6" s="64" t="s">
        <v>1027</v>
      </c>
      <c r="IL6" s="64" t="s">
        <v>1028</v>
      </c>
      <c r="IM6" s="64" t="s">
        <v>1029</v>
      </c>
      <c r="IN6" s="64" t="s">
        <v>1030</v>
      </c>
      <c r="IO6" s="64" t="s">
        <v>1031</v>
      </c>
      <c r="IP6" s="64" t="s">
        <v>1032</v>
      </c>
      <c r="IQ6" s="64" t="s">
        <v>1033</v>
      </c>
      <c r="IR6" s="64" t="s">
        <v>1034</v>
      </c>
      <c r="IS6" s="64" t="s">
        <v>1035</v>
      </c>
      <c r="IT6" s="64" t="s">
        <v>1036</v>
      </c>
      <c r="IU6" s="64" t="s">
        <v>1633</v>
      </c>
      <c r="IV6" s="64" t="s">
        <v>1037</v>
      </c>
      <c r="IW6" s="64" t="s">
        <v>1038</v>
      </c>
      <c r="IX6" s="64" t="s">
        <v>1039</v>
      </c>
      <c r="IY6" s="64" t="s">
        <v>1040</v>
      </c>
      <c r="IZ6" s="64" t="s">
        <v>1041</v>
      </c>
      <c r="JA6" s="64" t="s">
        <v>1042</v>
      </c>
      <c r="JB6" s="64" t="s">
        <v>1043</v>
      </c>
      <c r="JC6" s="64" t="s">
        <v>1044</v>
      </c>
      <c r="JD6" s="64" t="s">
        <v>1045</v>
      </c>
      <c r="JE6" s="64" t="s">
        <v>1046</v>
      </c>
      <c r="JF6" s="64" t="s">
        <v>1047</v>
      </c>
      <c r="JG6" s="64" t="s">
        <v>1634</v>
      </c>
      <c r="JH6" s="64" t="s">
        <v>1048</v>
      </c>
      <c r="JI6" s="64" t="s">
        <v>1049</v>
      </c>
      <c r="JJ6" s="64" t="s">
        <v>1050</v>
      </c>
      <c r="JK6" s="64" t="s">
        <v>1051</v>
      </c>
      <c r="JL6" s="64" t="s">
        <v>1052</v>
      </c>
      <c r="JM6" s="64" t="s">
        <v>1053</v>
      </c>
      <c r="JN6" s="64" t="s">
        <v>1054</v>
      </c>
      <c r="JO6" s="64" t="s">
        <v>1055</v>
      </c>
      <c r="JP6" s="64" t="s">
        <v>1056</v>
      </c>
      <c r="JQ6" s="64" t="s">
        <v>1057</v>
      </c>
      <c r="JR6" s="64" t="s">
        <v>1058</v>
      </c>
      <c r="JS6" s="64" t="s">
        <v>1635</v>
      </c>
      <c r="JT6" s="64" t="s">
        <v>1059</v>
      </c>
      <c r="JU6" s="64" t="s">
        <v>1060</v>
      </c>
      <c r="JV6" s="64" t="s">
        <v>1061</v>
      </c>
      <c r="JW6" s="64" t="s">
        <v>1062</v>
      </c>
      <c r="JX6" s="64" t="s">
        <v>1063</v>
      </c>
      <c r="JY6" s="64" t="s">
        <v>1064</v>
      </c>
      <c r="JZ6" s="64" t="s">
        <v>1065</v>
      </c>
      <c r="KA6" s="64" t="s">
        <v>1066</v>
      </c>
      <c r="KB6" s="64" t="s">
        <v>1067</v>
      </c>
      <c r="KC6" s="64" t="s">
        <v>1068</v>
      </c>
      <c r="KD6" s="64" t="s">
        <v>1069</v>
      </c>
      <c r="KE6" s="64" t="s">
        <v>1636</v>
      </c>
      <c r="KF6" s="64" t="s">
        <v>1070</v>
      </c>
      <c r="KG6" s="64" t="s">
        <v>1071</v>
      </c>
      <c r="KH6" s="64" t="s">
        <v>1072</v>
      </c>
      <c r="KI6" s="64" t="s">
        <v>1073</v>
      </c>
      <c r="KJ6" s="64" t="s">
        <v>1074</v>
      </c>
      <c r="KK6" s="64" t="s">
        <v>1075</v>
      </c>
      <c r="KL6" s="64" t="s">
        <v>1076</v>
      </c>
      <c r="KM6" s="64" t="s">
        <v>1077</v>
      </c>
      <c r="KN6" s="64" t="s">
        <v>1078</v>
      </c>
      <c r="KO6" s="64" t="s">
        <v>1079</v>
      </c>
      <c r="KP6" s="64" t="s">
        <v>1080</v>
      </c>
      <c r="KQ6" s="64" t="s">
        <v>1637</v>
      </c>
      <c r="KR6" s="64" t="s">
        <v>1081</v>
      </c>
      <c r="KS6" s="64" t="s">
        <v>1082</v>
      </c>
      <c r="KT6" s="64" t="s">
        <v>1083</v>
      </c>
      <c r="KU6" s="64" t="s">
        <v>1084</v>
      </c>
      <c r="KV6" s="64" t="s">
        <v>1085</v>
      </c>
      <c r="KW6" s="64" t="s">
        <v>1086</v>
      </c>
      <c r="KX6" s="64" t="s">
        <v>1087</v>
      </c>
      <c r="KY6" s="64" t="s">
        <v>1088</v>
      </c>
      <c r="KZ6" s="64" t="s">
        <v>1089</v>
      </c>
      <c r="LA6" s="64" t="s">
        <v>1090</v>
      </c>
      <c r="LB6" s="64" t="s">
        <v>1091</v>
      </c>
      <c r="LC6" s="64" t="s">
        <v>1638</v>
      </c>
      <c r="LD6" s="64" t="s">
        <v>1092</v>
      </c>
      <c r="LE6" s="64" t="s">
        <v>1093</v>
      </c>
      <c r="LF6" s="64" t="s">
        <v>1094</v>
      </c>
      <c r="LG6" s="64" t="s">
        <v>1095</v>
      </c>
      <c r="LH6" s="64" t="s">
        <v>1096</v>
      </c>
      <c r="LI6" s="64" t="s">
        <v>1097</v>
      </c>
      <c r="LJ6" s="64" t="s">
        <v>1098</v>
      </c>
      <c r="LK6" s="64" t="s">
        <v>1099</v>
      </c>
      <c r="LL6" s="64" t="s">
        <v>1100</v>
      </c>
      <c r="LM6" s="64" t="s">
        <v>1101</v>
      </c>
      <c r="LN6" s="64" t="s">
        <v>1102</v>
      </c>
      <c r="LO6" s="64" t="s">
        <v>1639</v>
      </c>
      <c r="LP6" s="64" t="s">
        <v>1103</v>
      </c>
      <c r="LQ6" s="64" t="s">
        <v>1104</v>
      </c>
      <c r="LR6" s="64" t="s">
        <v>1105</v>
      </c>
      <c r="LS6" s="64" t="s">
        <v>1106</v>
      </c>
      <c r="LT6" s="64" t="s">
        <v>1107</v>
      </c>
      <c r="LU6" s="64" t="s">
        <v>1108</v>
      </c>
      <c r="LV6" s="64" t="s">
        <v>1109</v>
      </c>
      <c r="LW6" s="64" t="s">
        <v>1110</v>
      </c>
      <c r="LX6" s="64" t="s">
        <v>1111</v>
      </c>
      <c r="LY6" s="64" t="s">
        <v>1112</v>
      </c>
      <c r="LZ6" s="64" t="s">
        <v>1113</v>
      </c>
      <c r="MA6" s="64" t="s">
        <v>1640</v>
      </c>
      <c r="MB6" s="64" t="s">
        <v>1114</v>
      </c>
      <c r="MC6" s="64" t="s">
        <v>1115</v>
      </c>
      <c r="MD6" s="64" t="s">
        <v>1116</v>
      </c>
      <c r="ME6" s="64" t="s">
        <v>1117</v>
      </c>
      <c r="MF6" s="64" t="s">
        <v>1118</v>
      </c>
      <c r="MG6" s="64" t="s">
        <v>1119</v>
      </c>
      <c r="MH6" s="64" t="s">
        <v>1120</v>
      </c>
      <c r="MI6" s="64" t="s">
        <v>1121</v>
      </c>
      <c r="MJ6" s="64" t="s">
        <v>1122</v>
      </c>
      <c r="MK6" s="64" t="s">
        <v>1123</v>
      </c>
      <c r="ML6" s="64" t="s">
        <v>1124</v>
      </c>
      <c r="MM6" s="64" t="s">
        <v>1641</v>
      </c>
      <c r="MN6" s="64" t="s">
        <v>1125</v>
      </c>
      <c r="MO6" s="64" t="s">
        <v>1126</v>
      </c>
      <c r="MP6" s="64" t="s">
        <v>1127</v>
      </c>
      <c r="MQ6" s="64" t="s">
        <v>1128</v>
      </c>
      <c r="MR6" s="64" t="s">
        <v>1129</v>
      </c>
      <c r="MS6" s="64" t="s">
        <v>1130</v>
      </c>
      <c r="MT6" s="64" t="s">
        <v>1131</v>
      </c>
      <c r="MU6" s="64" t="s">
        <v>1132</v>
      </c>
      <c r="MV6" s="64" t="s">
        <v>1133</v>
      </c>
      <c r="MW6" s="64" t="s">
        <v>1134</v>
      </c>
      <c r="MX6" s="64" t="s">
        <v>1135</v>
      </c>
      <c r="MY6" s="64" t="s">
        <v>1642</v>
      </c>
      <c r="MZ6" s="64" t="s">
        <v>1136</v>
      </c>
      <c r="NA6" s="64" t="s">
        <v>1137</v>
      </c>
      <c r="NB6" s="64" t="s">
        <v>1138</v>
      </c>
      <c r="NC6" s="64" t="s">
        <v>1139</v>
      </c>
      <c r="ND6" s="64" t="s">
        <v>1140</v>
      </c>
      <c r="NE6" s="64" t="s">
        <v>1141</v>
      </c>
      <c r="NF6" s="64" t="s">
        <v>1142</v>
      </c>
      <c r="NG6" s="64" t="s">
        <v>1143</v>
      </c>
      <c r="NH6" s="64" t="s">
        <v>1144</v>
      </c>
      <c r="NI6" s="64" t="s">
        <v>1145</v>
      </c>
      <c r="NJ6" s="64" t="s">
        <v>1146</v>
      </c>
      <c r="NK6" s="64" t="s">
        <v>1643</v>
      </c>
      <c r="NL6" s="64" t="s">
        <v>1147</v>
      </c>
      <c r="NM6" s="64" t="s">
        <v>1148</v>
      </c>
      <c r="NN6" s="64" t="s">
        <v>1149</v>
      </c>
      <c r="NO6" s="64" t="s">
        <v>1150</v>
      </c>
      <c r="NP6" s="64" t="s">
        <v>1151</v>
      </c>
      <c r="NQ6" s="64" t="s">
        <v>1152</v>
      </c>
      <c r="NR6" s="64" t="s">
        <v>1153</v>
      </c>
      <c r="NS6" s="64" t="s">
        <v>1154</v>
      </c>
      <c r="NT6" s="64" t="s">
        <v>1155</v>
      </c>
      <c r="NU6" s="64" t="s">
        <v>1156</v>
      </c>
      <c r="NV6" s="64" t="s">
        <v>1157</v>
      </c>
      <c r="NW6" s="64" t="s">
        <v>1644</v>
      </c>
      <c r="NX6" s="64" t="s">
        <v>1158</v>
      </c>
      <c r="NY6" s="64" t="s">
        <v>1159</v>
      </c>
      <c r="NZ6" s="64" t="s">
        <v>1160</v>
      </c>
      <c r="OA6" s="64" t="s">
        <v>1161</v>
      </c>
      <c r="OB6" s="64" t="s">
        <v>1162</v>
      </c>
      <c r="OC6" s="64" t="s">
        <v>1163</v>
      </c>
      <c r="OD6" s="64" t="s">
        <v>1164</v>
      </c>
      <c r="OE6" s="64" t="s">
        <v>1165</v>
      </c>
      <c r="OF6" s="64" t="s">
        <v>1166</v>
      </c>
      <c r="OG6" s="64" t="s">
        <v>1167</v>
      </c>
      <c r="OH6" s="64" t="s">
        <v>1168</v>
      </c>
      <c r="OI6" s="64" t="s">
        <v>1645</v>
      </c>
      <c r="OJ6" s="64" t="s">
        <v>1169</v>
      </c>
      <c r="OK6" s="64" t="s">
        <v>1170</v>
      </c>
      <c r="OL6" s="64" t="s">
        <v>1171</v>
      </c>
      <c r="OM6" s="64" t="s">
        <v>1172</v>
      </c>
      <c r="ON6" s="64" t="s">
        <v>1173</v>
      </c>
      <c r="OO6" s="64" t="s">
        <v>1174</v>
      </c>
      <c r="OP6" s="64" t="s">
        <v>1175</v>
      </c>
      <c r="OQ6" s="64" t="s">
        <v>1176</v>
      </c>
      <c r="OR6" s="64" t="s">
        <v>1177</v>
      </c>
      <c r="OS6" s="64" t="s">
        <v>1178</v>
      </c>
      <c r="OT6" s="64" t="s">
        <v>1179</v>
      </c>
      <c r="OU6" s="64" t="s">
        <v>1646</v>
      </c>
      <c r="OV6" s="64" t="s">
        <v>1180</v>
      </c>
      <c r="OW6" s="64" t="s">
        <v>1181</v>
      </c>
      <c r="OX6" s="64" t="s">
        <v>1182</v>
      </c>
      <c r="OY6" s="64" t="s">
        <v>1183</v>
      </c>
      <c r="OZ6" s="64" t="s">
        <v>1184</v>
      </c>
      <c r="PA6" s="64" t="s">
        <v>1185</v>
      </c>
      <c r="PB6" s="64" t="s">
        <v>1186</v>
      </c>
      <c r="PC6" s="64" t="s">
        <v>1187</v>
      </c>
      <c r="PD6" s="64" t="s">
        <v>1188</v>
      </c>
      <c r="PE6" s="64" t="s">
        <v>1189</v>
      </c>
      <c r="PF6" s="64" t="s">
        <v>1190</v>
      </c>
      <c r="PG6" s="64" t="s">
        <v>1647</v>
      </c>
      <c r="PH6" s="64" t="s">
        <v>1191</v>
      </c>
      <c r="PI6" s="64" t="s">
        <v>1192</v>
      </c>
      <c r="PJ6" s="64" t="s">
        <v>1193</v>
      </c>
      <c r="PK6" s="64" t="s">
        <v>1194</v>
      </c>
      <c r="PL6" s="64" t="s">
        <v>1195</v>
      </c>
      <c r="PM6" s="64" t="s">
        <v>1196</v>
      </c>
      <c r="PN6" s="64" t="s">
        <v>1197</v>
      </c>
      <c r="PO6" s="64" t="s">
        <v>1198</v>
      </c>
      <c r="PP6" s="64" t="s">
        <v>1199</v>
      </c>
      <c r="PQ6" s="64" t="s">
        <v>1200</v>
      </c>
      <c r="PR6" s="64" t="s">
        <v>1201</v>
      </c>
      <c r="PS6" s="64" t="s">
        <v>1648</v>
      </c>
      <c r="PT6" s="64" t="s">
        <v>1202</v>
      </c>
      <c r="PU6" s="64" t="s">
        <v>1203</v>
      </c>
      <c r="PV6" s="64" t="s">
        <v>1204</v>
      </c>
      <c r="PW6" s="64" t="s">
        <v>1205</v>
      </c>
      <c r="PX6" s="64" t="s">
        <v>1206</v>
      </c>
      <c r="PY6" s="64" t="s">
        <v>1207</v>
      </c>
      <c r="PZ6" s="64" t="s">
        <v>1208</v>
      </c>
      <c r="QA6" s="64" t="s">
        <v>1209</v>
      </c>
      <c r="QB6" s="64" t="s">
        <v>1210</v>
      </c>
      <c r="QC6" s="64" t="s">
        <v>1211</v>
      </c>
      <c r="QD6" s="64" t="s">
        <v>1212</v>
      </c>
      <c r="QE6" s="64" t="s">
        <v>1649</v>
      </c>
      <c r="QF6" s="64" t="s">
        <v>1213</v>
      </c>
      <c r="QG6" s="64" t="s">
        <v>1214</v>
      </c>
      <c r="QH6" s="64" t="s">
        <v>1215</v>
      </c>
      <c r="QI6" s="64" t="s">
        <v>1216</v>
      </c>
      <c r="QJ6" s="64" t="s">
        <v>1217</v>
      </c>
      <c r="QK6" s="64" t="s">
        <v>1218</v>
      </c>
      <c r="QL6" s="64" t="s">
        <v>1219</v>
      </c>
      <c r="QM6" s="64" t="s">
        <v>1220</v>
      </c>
      <c r="QN6" s="64" t="s">
        <v>1221</v>
      </c>
      <c r="QO6" s="64" t="s">
        <v>1222</v>
      </c>
      <c r="QP6" s="64" t="s">
        <v>1223</v>
      </c>
      <c r="QQ6" s="64" t="s">
        <v>1650</v>
      </c>
      <c r="QR6" s="64" t="s">
        <v>1224</v>
      </c>
      <c r="QS6" s="64" t="s">
        <v>1225</v>
      </c>
      <c r="QT6" s="64" t="s">
        <v>1226</v>
      </c>
      <c r="QU6" s="64" t="s">
        <v>1227</v>
      </c>
      <c r="QV6" s="64" t="s">
        <v>1228</v>
      </c>
      <c r="QW6" s="64" t="s">
        <v>1229</v>
      </c>
      <c r="QX6" s="64" t="s">
        <v>1230</v>
      </c>
      <c r="QY6" s="64" t="s">
        <v>1231</v>
      </c>
      <c r="QZ6" s="64" t="s">
        <v>1232</v>
      </c>
      <c r="RA6" s="64" t="s">
        <v>1233</v>
      </c>
      <c r="RB6" s="64" t="s">
        <v>1234</v>
      </c>
      <c r="RC6" s="64" t="s">
        <v>1651</v>
      </c>
      <c r="RD6" s="64" t="s">
        <v>1235</v>
      </c>
      <c r="RE6" s="64" t="s">
        <v>1236</v>
      </c>
      <c r="RF6" s="64" t="s">
        <v>1237</v>
      </c>
      <c r="RG6" s="64" t="s">
        <v>1238</v>
      </c>
      <c r="RH6" s="64" t="s">
        <v>1239</v>
      </c>
      <c r="RI6" s="64" t="s">
        <v>1240</v>
      </c>
      <c r="RJ6" s="64" t="s">
        <v>1241</v>
      </c>
      <c r="RK6" s="64" t="s">
        <v>1242</v>
      </c>
      <c r="RL6" s="64" t="s">
        <v>1243</v>
      </c>
      <c r="RM6" s="64" t="s">
        <v>1244</v>
      </c>
      <c r="RN6" s="64" t="s">
        <v>1245</v>
      </c>
      <c r="RO6" s="64" t="s">
        <v>1652</v>
      </c>
      <c r="RP6" s="64" t="s">
        <v>1246</v>
      </c>
      <c r="RQ6" s="64" t="s">
        <v>1247</v>
      </c>
      <c r="RR6" s="64" t="s">
        <v>1248</v>
      </c>
      <c r="RS6" s="64" t="s">
        <v>1249</v>
      </c>
      <c r="RT6" s="64" t="s">
        <v>1250</v>
      </c>
      <c r="RU6" s="64" t="s">
        <v>1251</v>
      </c>
      <c r="RV6" s="64" t="s">
        <v>1252</v>
      </c>
      <c r="RW6" s="64" t="s">
        <v>1253</v>
      </c>
      <c r="RX6" s="64" t="s">
        <v>1254</v>
      </c>
      <c r="RY6" s="64" t="s">
        <v>1255</v>
      </c>
      <c r="RZ6" s="64" t="s">
        <v>1256</v>
      </c>
      <c r="SA6" s="64" t="s">
        <v>1653</v>
      </c>
      <c r="SB6" s="64" t="s">
        <v>1257</v>
      </c>
      <c r="SC6" s="64" t="s">
        <v>1258</v>
      </c>
      <c r="SD6" s="64" t="s">
        <v>1259</v>
      </c>
      <c r="SE6" s="64" t="s">
        <v>1260</v>
      </c>
      <c r="SF6" s="64" t="s">
        <v>1261</v>
      </c>
      <c r="SG6" s="64" t="s">
        <v>1262</v>
      </c>
      <c r="SH6" s="64" t="s">
        <v>1263</v>
      </c>
      <c r="SI6" s="64" t="s">
        <v>1264</v>
      </c>
      <c r="SJ6" s="64" t="s">
        <v>1265</v>
      </c>
      <c r="SK6" s="64" t="s">
        <v>1266</v>
      </c>
      <c r="SL6" s="64" t="s">
        <v>1267</v>
      </c>
      <c r="SM6" s="64" t="s">
        <v>1654</v>
      </c>
      <c r="SN6" s="64" t="s">
        <v>1268</v>
      </c>
      <c r="SO6" s="64" t="s">
        <v>1269</v>
      </c>
      <c r="SP6" s="64" t="s">
        <v>1270</v>
      </c>
      <c r="SQ6" s="64" t="s">
        <v>1271</v>
      </c>
      <c r="SR6" s="64" t="s">
        <v>1272</v>
      </c>
      <c r="SS6" s="64" t="s">
        <v>1273</v>
      </c>
      <c r="ST6" s="64" t="s">
        <v>1274</v>
      </c>
      <c r="SU6" s="64" t="s">
        <v>1275</v>
      </c>
      <c r="SV6" s="64" t="s">
        <v>1276</v>
      </c>
      <c r="SW6" s="64" t="s">
        <v>1277</v>
      </c>
      <c r="SX6" s="64" t="s">
        <v>1278</v>
      </c>
      <c r="SY6" s="64" t="s">
        <v>1655</v>
      </c>
      <c r="SZ6" s="64" t="s">
        <v>1279</v>
      </c>
      <c r="TA6" s="64" t="s">
        <v>1280</v>
      </c>
      <c r="TB6" s="64" t="s">
        <v>1281</v>
      </c>
      <c r="TC6" s="64" t="s">
        <v>1282</v>
      </c>
      <c r="TD6" s="64" t="s">
        <v>1283</v>
      </c>
      <c r="TE6" s="64" t="s">
        <v>1284</v>
      </c>
      <c r="TF6" s="64" t="s">
        <v>1285</v>
      </c>
      <c r="TG6" s="64" t="s">
        <v>1286</v>
      </c>
      <c r="TH6" s="64" t="s">
        <v>1287</v>
      </c>
      <c r="TI6" s="64" t="s">
        <v>1288</v>
      </c>
      <c r="TJ6" s="64" t="s">
        <v>1289</v>
      </c>
      <c r="TK6" s="64" t="s">
        <v>1656</v>
      </c>
      <c r="TL6" s="64" t="s">
        <v>1290</v>
      </c>
      <c r="TM6" s="64" t="s">
        <v>1291</v>
      </c>
      <c r="TN6" s="64" t="s">
        <v>1292</v>
      </c>
      <c r="TO6" s="64" t="s">
        <v>1293</v>
      </c>
      <c r="TP6" s="64" t="s">
        <v>1294</v>
      </c>
      <c r="TQ6" s="64" t="s">
        <v>1295</v>
      </c>
      <c r="TR6" s="64" t="s">
        <v>1296</v>
      </c>
      <c r="TS6" s="64" t="s">
        <v>1297</v>
      </c>
      <c r="TT6" s="64" t="s">
        <v>1298</v>
      </c>
      <c r="TU6" s="64" t="s">
        <v>1299</v>
      </c>
      <c r="TV6" s="64" t="s">
        <v>1300</v>
      </c>
      <c r="TW6" s="64" t="s">
        <v>1657</v>
      </c>
      <c r="TX6" s="64" t="s">
        <v>1301</v>
      </c>
      <c r="TY6" s="64" t="s">
        <v>1302</v>
      </c>
      <c r="TZ6" s="64" t="s">
        <v>1303</v>
      </c>
      <c r="UA6" s="64" t="s">
        <v>1304</v>
      </c>
      <c r="UB6" s="64" t="s">
        <v>1305</v>
      </c>
      <c r="UC6" s="64" t="s">
        <v>1306</v>
      </c>
      <c r="UD6" s="64" t="s">
        <v>1307</v>
      </c>
      <c r="UE6" s="64" t="s">
        <v>1308</v>
      </c>
      <c r="UF6" s="64" t="s">
        <v>1309</v>
      </c>
      <c r="UG6" s="64" t="s">
        <v>1310</v>
      </c>
      <c r="UH6" s="64" t="s">
        <v>1311</v>
      </c>
      <c r="UI6" s="64" t="s">
        <v>1658</v>
      </c>
      <c r="UJ6" s="64" t="s">
        <v>1312</v>
      </c>
      <c r="UK6" s="64" t="s">
        <v>1313</v>
      </c>
      <c r="UL6" s="64" t="s">
        <v>1314</v>
      </c>
      <c r="UM6" s="64" t="s">
        <v>1315</v>
      </c>
      <c r="UN6" s="64" t="s">
        <v>1316</v>
      </c>
      <c r="UO6" s="64" t="s">
        <v>1317</v>
      </c>
      <c r="UP6" s="64" t="s">
        <v>1318</v>
      </c>
      <c r="UQ6" s="64" t="s">
        <v>1319</v>
      </c>
      <c r="UR6" s="64" t="s">
        <v>1320</v>
      </c>
      <c r="US6" s="64" t="s">
        <v>1321</v>
      </c>
      <c r="UT6" s="64" t="s">
        <v>1322</v>
      </c>
      <c r="UU6" s="64" t="s">
        <v>1659</v>
      </c>
      <c r="UV6" s="64" t="s">
        <v>1323</v>
      </c>
      <c r="UW6" s="64" t="s">
        <v>1324</v>
      </c>
      <c r="UX6" s="64" t="s">
        <v>1325</v>
      </c>
      <c r="UY6" s="64" t="s">
        <v>1326</v>
      </c>
      <c r="UZ6" s="64" t="s">
        <v>1327</v>
      </c>
      <c r="VA6" s="64" t="s">
        <v>1328</v>
      </c>
      <c r="VB6" s="75" t="s">
        <v>1329</v>
      </c>
      <c r="VC6" s="75" t="s">
        <v>1330</v>
      </c>
      <c r="VD6" s="75" t="s">
        <v>1331</v>
      </c>
      <c r="VE6" s="75" t="s">
        <v>1332</v>
      </c>
      <c r="VF6" s="75" t="s">
        <v>1333</v>
      </c>
      <c r="VG6" s="75" t="s">
        <v>1660</v>
      </c>
      <c r="VH6" s="64" t="s">
        <v>1334</v>
      </c>
      <c r="VI6" s="64" t="s">
        <v>1335</v>
      </c>
      <c r="VJ6" s="64" t="s">
        <v>1336</v>
      </c>
      <c r="VK6" s="64" t="s">
        <v>1337</v>
      </c>
      <c r="VL6" s="64" t="s">
        <v>1338</v>
      </c>
      <c r="VM6" s="64" t="s">
        <v>1339</v>
      </c>
      <c r="VN6" s="64" t="s">
        <v>1340</v>
      </c>
      <c r="VO6" s="64" t="s">
        <v>1341</v>
      </c>
      <c r="VP6" s="64" t="s">
        <v>1342</v>
      </c>
      <c r="VQ6" s="64" t="s">
        <v>1343</v>
      </c>
      <c r="VR6" s="64" t="s">
        <v>1344</v>
      </c>
      <c r="VS6" s="64" t="s">
        <v>1661</v>
      </c>
      <c r="VT6" s="64" t="s">
        <v>1345</v>
      </c>
      <c r="VU6" s="64" t="s">
        <v>1346</v>
      </c>
      <c r="VV6" s="64" t="s">
        <v>1347</v>
      </c>
      <c r="VW6" s="64" t="s">
        <v>1348</v>
      </c>
      <c r="VX6" s="64" t="s">
        <v>1349</v>
      </c>
      <c r="VY6" s="64" t="s">
        <v>1350</v>
      </c>
      <c r="VZ6" s="64" t="s">
        <v>1351</v>
      </c>
      <c r="WA6" s="64" t="s">
        <v>1352</v>
      </c>
      <c r="WB6" s="64" t="s">
        <v>1353</v>
      </c>
      <c r="WC6" s="64" t="s">
        <v>1354</v>
      </c>
      <c r="WD6" s="64" t="s">
        <v>1355</v>
      </c>
      <c r="WE6" s="64" t="s">
        <v>1662</v>
      </c>
      <c r="WF6" s="64" t="s">
        <v>1356</v>
      </c>
      <c r="WG6" s="64" t="s">
        <v>1357</v>
      </c>
      <c r="WH6" s="64" t="s">
        <v>1358</v>
      </c>
      <c r="WI6" s="64" t="s">
        <v>1359</v>
      </c>
      <c r="WJ6" s="64" t="s">
        <v>1360</v>
      </c>
      <c r="WK6" s="64" t="s">
        <v>1361</v>
      </c>
      <c r="WL6" s="64" t="s">
        <v>1362</v>
      </c>
      <c r="WM6" s="64" t="s">
        <v>1363</v>
      </c>
      <c r="WN6" s="64" t="s">
        <v>1364</v>
      </c>
      <c r="WO6" s="64" t="s">
        <v>1365</v>
      </c>
      <c r="WP6" s="64" t="s">
        <v>1366</v>
      </c>
      <c r="WQ6" s="64" t="s">
        <v>1663</v>
      </c>
      <c r="WR6" s="64" t="s">
        <v>1367</v>
      </c>
      <c r="WS6" s="64" t="s">
        <v>1368</v>
      </c>
      <c r="WT6" s="64" t="s">
        <v>1369</v>
      </c>
      <c r="WU6" s="64" t="s">
        <v>1370</v>
      </c>
      <c r="WV6" s="64" t="s">
        <v>1371</v>
      </c>
      <c r="WW6" s="64" t="s">
        <v>1372</v>
      </c>
      <c r="WX6" s="64" t="s">
        <v>1373</v>
      </c>
      <c r="WY6" s="64" t="s">
        <v>1374</v>
      </c>
      <c r="WZ6" s="64" t="s">
        <v>1375</v>
      </c>
      <c r="XA6" s="64" t="s">
        <v>1376</v>
      </c>
      <c r="XB6" s="64" t="s">
        <v>1377</v>
      </c>
      <c r="XC6" s="64" t="s">
        <v>1664</v>
      </c>
      <c r="XD6" s="64" t="s">
        <v>1378</v>
      </c>
      <c r="XE6" s="64" t="s">
        <v>1379</v>
      </c>
      <c r="XF6" s="64" t="s">
        <v>1380</v>
      </c>
      <c r="XG6" s="64" t="s">
        <v>1381</v>
      </c>
      <c r="XH6" s="64" t="s">
        <v>1382</v>
      </c>
      <c r="XI6" s="64" t="s">
        <v>1383</v>
      </c>
      <c r="XJ6" s="64" t="s">
        <v>1384</v>
      </c>
      <c r="XK6" s="64" t="s">
        <v>1385</v>
      </c>
      <c r="XL6" s="64" t="s">
        <v>1386</v>
      </c>
      <c r="XM6" s="64" t="s">
        <v>1387</v>
      </c>
      <c r="XN6" s="64" t="s">
        <v>1388</v>
      </c>
      <c r="XO6" s="64" t="s">
        <v>1665</v>
      </c>
      <c r="XP6" s="64" t="s">
        <v>1389</v>
      </c>
      <c r="XQ6" s="64" t="s">
        <v>1390</v>
      </c>
      <c r="XR6" s="64" t="s">
        <v>1391</v>
      </c>
      <c r="XS6" s="64" t="s">
        <v>1392</v>
      </c>
      <c r="XT6" s="64" t="s">
        <v>1393</v>
      </c>
      <c r="XU6" s="64" t="s">
        <v>1394</v>
      </c>
      <c r="XV6" s="64" t="s">
        <v>1395</v>
      </c>
      <c r="XW6" s="64" t="s">
        <v>1396</v>
      </c>
      <c r="XX6" s="64" t="s">
        <v>1397</v>
      </c>
      <c r="XY6" s="64" t="s">
        <v>1398</v>
      </c>
      <c r="XZ6" s="64" t="s">
        <v>1399</v>
      </c>
      <c r="YA6" s="64" t="s">
        <v>1666</v>
      </c>
      <c r="YB6" s="64" t="s">
        <v>1400</v>
      </c>
      <c r="YC6" s="64" t="s">
        <v>1401</v>
      </c>
      <c r="YD6" s="64" t="s">
        <v>1402</v>
      </c>
      <c r="YE6" s="64" t="s">
        <v>1403</v>
      </c>
      <c r="YF6" s="64" t="s">
        <v>1404</v>
      </c>
      <c r="YG6" s="64" t="s">
        <v>1405</v>
      </c>
      <c r="YH6" s="64" t="s">
        <v>1406</v>
      </c>
      <c r="YI6" s="64" t="s">
        <v>1407</v>
      </c>
      <c r="YJ6" s="64" t="s">
        <v>1408</v>
      </c>
      <c r="YK6" s="64" t="s">
        <v>1409</v>
      </c>
      <c r="YL6" s="64" t="s">
        <v>1410</v>
      </c>
      <c r="YM6" s="64" t="s">
        <v>1667</v>
      </c>
      <c r="YN6" s="64" t="s">
        <v>1411</v>
      </c>
      <c r="YO6" s="64" t="s">
        <v>1412</v>
      </c>
      <c r="YP6" s="64" t="s">
        <v>1413</v>
      </c>
      <c r="YQ6" s="64" t="s">
        <v>1414</v>
      </c>
      <c r="YR6" s="64" t="s">
        <v>1415</v>
      </c>
      <c r="YS6" s="64" t="s">
        <v>1416</v>
      </c>
      <c r="YT6" s="64" t="s">
        <v>1417</v>
      </c>
      <c r="YU6" s="64" t="s">
        <v>1418</v>
      </c>
      <c r="YV6" s="64" t="s">
        <v>1419</v>
      </c>
      <c r="YW6" s="64" t="s">
        <v>1420</v>
      </c>
      <c r="YX6" s="64" t="s">
        <v>1421</v>
      </c>
      <c r="YY6" s="64" t="s">
        <v>1668</v>
      </c>
      <c r="YZ6" s="64" t="s">
        <v>1422</v>
      </c>
      <c r="ZA6" s="64" t="s">
        <v>1423</v>
      </c>
      <c r="ZB6" s="64" t="s">
        <v>1424</v>
      </c>
      <c r="ZC6" s="64" t="s">
        <v>1425</v>
      </c>
      <c r="ZD6" s="64" t="s">
        <v>1426</v>
      </c>
      <c r="ZE6" s="64" t="s">
        <v>1427</v>
      </c>
      <c r="ZF6" s="64" t="s">
        <v>1428</v>
      </c>
      <c r="ZG6" s="64" t="s">
        <v>1429</v>
      </c>
      <c r="ZH6" s="64" t="s">
        <v>1430</v>
      </c>
      <c r="ZI6" s="64" t="s">
        <v>1431</v>
      </c>
      <c r="ZJ6" s="64" t="s">
        <v>1432</v>
      </c>
      <c r="ZK6" s="64" t="s">
        <v>1669</v>
      </c>
      <c r="ZL6" s="64" t="s">
        <v>1433</v>
      </c>
      <c r="ZM6" s="64" t="s">
        <v>1434</v>
      </c>
      <c r="ZN6" s="64" t="s">
        <v>1435</v>
      </c>
      <c r="ZO6" s="64" t="s">
        <v>1436</v>
      </c>
      <c r="ZP6" s="64" t="s">
        <v>1437</v>
      </c>
      <c r="ZQ6" s="64" t="s">
        <v>1438</v>
      </c>
      <c r="ZR6" s="64" t="s">
        <v>1439</v>
      </c>
      <c r="ZS6" s="64" t="s">
        <v>1440</v>
      </c>
      <c r="ZT6" s="64" t="s">
        <v>1441</v>
      </c>
      <c r="ZU6" s="64" t="s">
        <v>1442</v>
      </c>
      <c r="ZV6" s="64" t="s">
        <v>1443</v>
      </c>
      <c r="ZW6" s="64" t="s">
        <v>1670</v>
      </c>
      <c r="ZX6" s="64" t="s">
        <v>1444</v>
      </c>
      <c r="ZY6" s="64" t="s">
        <v>1445</v>
      </c>
      <c r="ZZ6" s="64" t="s">
        <v>1446</v>
      </c>
      <c r="AAA6" s="64" t="s">
        <v>1447</v>
      </c>
      <c r="AAB6" s="64" t="s">
        <v>1448</v>
      </c>
      <c r="AAC6" s="64" t="s">
        <v>1449</v>
      </c>
      <c r="AAD6" s="64" t="s">
        <v>1450</v>
      </c>
      <c r="AAE6" s="64" t="s">
        <v>1451</v>
      </c>
      <c r="AAF6" s="64" t="s">
        <v>1452</v>
      </c>
      <c r="AAG6" s="64" t="s">
        <v>1453</v>
      </c>
      <c r="AAH6" s="64" t="s">
        <v>1454</v>
      </c>
      <c r="AAI6" s="64" t="s">
        <v>1671</v>
      </c>
      <c r="AAJ6" s="64" t="s">
        <v>1455</v>
      </c>
      <c r="AAK6" s="64" t="s">
        <v>1456</v>
      </c>
      <c r="AAL6" s="64" t="s">
        <v>1457</v>
      </c>
      <c r="AAM6" s="64" t="s">
        <v>1458</v>
      </c>
      <c r="AAN6" s="64" t="s">
        <v>1459</v>
      </c>
      <c r="AAO6" s="64" t="s">
        <v>1460</v>
      </c>
      <c r="AAP6" s="64" t="s">
        <v>1461</v>
      </c>
      <c r="AAQ6" s="64" t="s">
        <v>1462</v>
      </c>
      <c r="AAR6" s="64" t="s">
        <v>1463</v>
      </c>
      <c r="AAS6" s="64" t="s">
        <v>1464</v>
      </c>
      <c r="AAT6" s="64" t="s">
        <v>1465</v>
      </c>
      <c r="AAU6" s="64" t="s">
        <v>1672</v>
      </c>
      <c r="AAV6" s="64" t="s">
        <v>1466</v>
      </c>
      <c r="AAW6" s="64" t="s">
        <v>1467</v>
      </c>
      <c r="AAX6" s="64" t="s">
        <v>1468</v>
      </c>
      <c r="AAY6" s="64" t="s">
        <v>1469</v>
      </c>
      <c r="AAZ6" s="64" t="s">
        <v>1470</v>
      </c>
      <c r="ABA6" s="64" t="s">
        <v>1471</v>
      </c>
      <c r="ABB6" s="64" t="s">
        <v>1472</v>
      </c>
      <c r="ABC6" s="64" t="s">
        <v>1473</v>
      </c>
      <c r="ABD6" s="64" t="s">
        <v>1474</v>
      </c>
      <c r="ABE6" s="64" t="s">
        <v>1475</v>
      </c>
      <c r="ABF6" s="64" t="s">
        <v>1476</v>
      </c>
      <c r="ABG6" s="64" t="s">
        <v>1673</v>
      </c>
      <c r="ABH6" s="64" t="s">
        <v>1477</v>
      </c>
      <c r="ABI6" s="64" t="s">
        <v>1478</v>
      </c>
      <c r="ABJ6" s="64" t="s">
        <v>1479</v>
      </c>
      <c r="ABK6" s="64" t="s">
        <v>1480</v>
      </c>
      <c r="ABL6" s="64" t="s">
        <v>1481</v>
      </c>
      <c r="ABM6" s="64" t="s">
        <v>1482</v>
      </c>
      <c r="ABN6" s="64" t="s">
        <v>1483</v>
      </c>
      <c r="ABO6" s="64" t="s">
        <v>1484</v>
      </c>
      <c r="ABP6" s="64" t="s">
        <v>1485</v>
      </c>
      <c r="ABQ6" s="64" t="s">
        <v>1486</v>
      </c>
      <c r="ABR6" s="64" t="s">
        <v>1487</v>
      </c>
      <c r="ABS6" s="64" t="s">
        <v>1674</v>
      </c>
      <c r="ABT6" s="64" t="s">
        <v>1488</v>
      </c>
      <c r="ABU6" s="64" t="s">
        <v>1489</v>
      </c>
      <c r="ABV6" s="64" t="s">
        <v>1490</v>
      </c>
      <c r="ABW6" s="64" t="s">
        <v>1491</v>
      </c>
      <c r="ABX6" s="64" t="s">
        <v>1492</v>
      </c>
      <c r="ABY6" s="64" t="s">
        <v>1493</v>
      </c>
      <c r="ABZ6" s="64" t="s">
        <v>1494</v>
      </c>
      <c r="ACA6" s="64" t="s">
        <v>1495</v>
      </c>
      <c r="ACB6" s="64" t="s">
        <v>1496</v>
      </c>
      <c r="ACC6" s="64" t="s">
        <v>1497</v>
      </c>
      <c r="ACD6" s="64" t="s">
        <v>1498</v>
      </c>
      <c r="ACE6" s="64" t="s">
        <v>1675</v>
      </c>
      <c r="ACF6" s="64" t="s">
        <v>1499</v>
      </c>
      <c r="ACG6" s="64" t="s">
        <v>1500</v>
      </c>
      <c r="ACH6" s="64" t="s">
        <v>1501</v>
      </c>
      <c r="ACI6" s="64" t="s">
        <v>1502</v>
      </c>
      <c r="ACJ6" s="64" t="s">
        <v>1503</v>
      </c>
      <c r="ACK6" s="64" t="s">
        <v>1504</v>
      </c>
      <c r="ACL6" s="64" t="s">
        <v>1505</v>
      </c>
      <c r="ACM6" s="64" t="s">
        <v>1506</v>
      </c>
      <c r="ACN6" s="64" t="s">
        <v>1507</v>
      </c>
      <c r="ACO6" s="64" t="s">
        <v>1508</v>
      </c>
      <c r="ACP6" s="64" t="s">
        <v>1509</v>
      </c>
      <c r="ACQ6" s="64" t="s">
        <v>1676</v>
      </c>
      <c r="ACR6" s="64" t="s">
        <v>1510</v>
      </c>
      <c r="ACS6" s="64" t="s">
        <v>1511</v>
      </c>
      <c r="ACT6" s="64" t="s">
        <v>1512</v>
      </c>
      <c r="ACU6" s="64" t="s">
        <v>1513</v>
      </c>
      <c r="ACV6" s="64" t="s">
        <v>1514</v>
      </c>
      <c r="ACW6" s="64" t="s">
        <v>1515</v>
      </c>
      <c r="ACX6" s="64" t="s">
        <v>1516</v>
      </c>
      <c r="ACY6" s="64" t="s">
        <v>1517</v>
      </c>
      <c r="ACZ6" s="64" t="s">
        <v>1518</v>
      </c>
      <c r="ADA6" s="64" t="s">
        <v>1519</v>
      </c>
      <c r="ADB6" s="64" t="s">
        <v>1520</v>
      </c>
      <c r="ADC6" s="64" t="s">
        <v>1677</v>
      </c>
      <c r="ADD6" s="64" t="s">
        <v>1521</v>
      </c>
      <c r="ADE6" s="64" t="s">
        <v>1522</v>
      </c>
      <c r="ADF6" s="64" t="s">
        <v>1523</v>
      </c>
      <c r="ADG6" s="64" t="s">
        <v>1524</v>
      </c>
      <c r="ADH6" s="64" t="s">
        <v>1525</v>
      </c>
      <c r="ADI6" s="64" t="s">
        <v>1526</v>
      </c>
      <c r="ADJ6" s="64" t="s">
        <v>1527</v>
      </c>
      <c r="ADK6" s="64" t="s">
        <v>1528</v>
      </c>
      <c r="ADL6" s="64" t="s">
        <v>1529</v>
      </c>
      <c r="ADM6" s="64" t="s">
        <v>1530</v>
      </c>
      <c r="ADN6" s="64" t="s">
        <v>1531</v>
      </c>
      <c r="ADO6" s="64" t="s">
        <v>1678</v>
      </c>
      <c r="ADP6" s="64" t="s">
        <v>1532</v>
      </c>
      <c r="ADQ6" s="64" t="s">
        <v>1533</v>
      </c>
      <c r="ADR6" s="64" t="s">
        <v>1534</v>
      </c>
      <c r="ADS6" s="64" t="s">
        <v>1535</v>
      </c>
      <c r="ADT6" s="64" t="s">
        <v>1536</v>
      </c>
      <c r="ADU6" s="64" t="s">
        <v>1537</v>
      </c>
      <c r="ADV6" s="64" t="s">
        <v>1538</v>
      </c>
      <c r="ADW6" s="64" t="s">
        <v>1539</v>
      </c>
      <c r="ADX6" s="64" t="s">
        <v>1540</v>
      </c>
      <c r="ADY6" s="64" t="s">
        <v>1541</v>
      </c>
      <c r="ADZ6" s="64" t="s">
        <v>1542</v>
      </c>
      <c r="AEA6" s="64" t="s">
        <v>1679</v>
      </c>
      <c r="AEB6" s="64" t="s">
        <v>1543</v>
      </c>
      <c r="AEC6" s="64" t="s">
        <v>1544</v>
      </c>
      <c r="AED6" s="64" t="s">
        <v>1545</v>
      </c>
      <c r="AEE6" s="64" t="s">
        <v>1546</v>
      </c>
      <c r="AEF6" s="64" t="s">
        <v>1547</v>
      </c>
      <c r="AEG6" s="64" t="s">
        <v>1548</v>
      </c>
      <c r="AEH6" s="64" t="s">
        <v>1549</v>
      </c>
      <c r="AEI6" s="64" t="s">
        <v>1550</v>
      </c>
      <c r="AEJ6" s="64" t="s">
        <v>1551</v>
      </c>
      <c r="AEK6" s="64" t="s">
        <v>1552</v>
      </c>
      <c r="AEL6" s="64" t="s">
        <v>1553</v>
      </c>
      <c r="AEM6" s="64" t="s">
        <v>1680</v>
      </c>
      <c r="AEN6" s="64" t="s">
        <v>1554</v>
      </c>
      <c r="AEO6" s="64" t="s">
        <v>1555</v>
      </c>
      <c r="AEP6" s="64" t="s">
        <v>1556</v>
      </c>
      <c r="AEQ6" s="64" t="s">
        <v>1557</v>
      </c>
      <c r="AER6" s="64" t="s">
        <v>1558</v>
      </c>
      <c r="AES6" s="64" t="s">
        <v>1559</v>
      </c>
      <c r="AET6" s="64" t="s">
        <v>1560</v>
      </c>
      <c r="AEU6" s="64" t="s">
        <v>1561</v>
      </c>
      <c r="AEV6" s="64" t="s">
        <v>1562</v>
      </c>
      <c r="AEW6" s="64" t="s">
        <v>1563</v>
      </c>
      <c r="AEX6" s="64" t="s">
        <v>1564</v>
      </c>
      <c r="AEY6" s="64" t="s">
        <v>1681</v>
      </c>
      <c r="AEZ6" s="64" t="s">
        <v>1565</v>
      </c>
      <c r="AFA6" s="64" t="s">
        <v>1566</v>
      </c>
      <c r="AFB6" s="64" t="s">
        <v>1567</v>
      </c>
      <c r="AFC6" s="64" t="s">
        <v>1568</v>
      </c>
      <c r="AFD6" s="64" t="s">
        <v>1569</v>
      </c>
      <c r="AFE6" s="64" t="s">
        <v>1570</v>
      </c>
      <c r="AFF6" s="64" t="s">
        <v>1571</v>
      </c>
      <c r="AFG6" s="64" t="s">
        <v>1572</v>
      </c>
      <c r="AFH6" s="64" t="s">
        <v>1573</v>
      </c>
      <c r="AFI6" s="64" t="s">
        <v>1574</v>
      </c>
      <c r="AFJ6" s="64" t="s">
        <v>1575</v>
      </c>
      <c r="AFK6" s="64" t="s">
        <v>1682</v>
      </c>
      <c r="AFL6" s="64" t="s">
        <v>1576</v>
      </c>
      <c r="AFM6" s="64" t="s">
        <v>1577</v>
      </c>
      <c r="AFN6" s="64" t="s">
        <v>1578</v>
      </c>
      <c r="AFO6" s="64" t="s">
        <v>1579</v>
      </c>
      <c r="AFP6" s="64" t="s">
        <v>1580</v>
      </c>
      <c r="AFQ6" s="64" t="s">
        <v>1581</v>
      </c>
      <c r="AFR6" s="64" t="s">
        <v>1582</v>
      </c>
      <c r="AFS6" s="64" t="s">
        <v>1583</v>
      </c>
      <c r="AFT6" s="64" t="s">
        <v>1584</v>
      </c>
      <c r="AFU6" s="64" t="s">
        <v>1585</v>
      </c>
      <c r="AFV6" s="64" t="s">
        <v>1586</v>
      </c>
      <c r="AFW6" s="64" t="s">
        <v>1683</v>
      </c>
      <c r="AFX6" s="64" t="s">
        <v>1587</v>
      </c>
      <c r="AFY6" s="64" t="s">
        <v>1588</v>
      </c>
      <c r="AFZ6" s="64" t="s">
        <v>1589</v>
      </c>
      <c r="AGA6" s="64" t="s">
        <v>1590</v>
      </c>
      <c r="AGB6" s="64" t="s">
        <v>1591</v>
      </c>
      <c r="AGC6" s="64" t="s">
        <v>1592</v>
      </c>
      <c r="AGD6" s="64" t="s">
        <v>1593</v>
      </c>
      <c r="AGE6" s="64" t="s">
        <v>1594</v>
      </c>
      <c r="AGF6" s="64" t="s">
        <v>1595</v>
      </c>
      <c r="AGG6" s="64" t="s">
        <v>1596</v>
      </c>
      <c r="AGH6" s="64" t="s">
        <v>1597</v>
      </c>
      <c r="AGI6" s="64" t="s">
        <v>1684</v>
      </c>
      <c r="AGJ6" s="64" t="s">
        <v>1598</v>
      </c>
      <c r="AGK6" s="64" t="s">
        <v>1599</v>
      </c>
      <c r="AGL6" s="64" t="s">
        <v>1600</v>
      </c>
      <c r="AGM6" s="64" t="s">
        <v>1601</v>
      </c>
      <c r="AGN6" s="64" t="s">
        <v>1602</v>
      </c>
      <c r="AGO6" s="64" t="s">
        <v>1603</v>
      </c>
      <c r="AGP6" s="64" t="s">
        <v>1604</v>
      </c>
      <c r="AGQ6" s="64" t="s">
        <v>1605</v>
      </c>
      <c r="AGR6" s="64" t="s">
        <v>1606</v>
      </c>
      <c r="AGS6" s="64" t="s">
        <v>1607</v>
      </c>
      <c r="AGT6" s="64" t="s">
        <v>1608</v>
      </c>
      <c r="AGU6" s="64" t="s">
        <v>1609</v>
      </c>
      <c r="AGV6" s="156"/>
    </row>
    <row r="7" spans="1:880" s="65" customFormat="1" ht="15.75" x14ac:dyDescent="0.25">
      <c r="A7" s="169" t="s">
        <v>1720</v>
      </c>
      <c r="B7" s="16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142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  <c r="IW7" s="90"/>
      <c r="IX7" s="90"/>
      <c r="IY7" s="90"/>
      <c r="IZ7" s="90"/>
      <c r="JA7" s="90"/>
      <c r="JB7" s="90"/>
      <c r="JC7" s="90"/>
      <c r="JD7" s="90"/>
      <c r="JE7" s="90"/>
      <c r="JF7" s="90"/>
      <c r="JG7" s="90"/>
      <c r="JH7" s="90"/>
      <c r="JI7" s="90"/>
      <c r="JJ7" s="90"/>
      <c r="JK7" s="90"/>
      <c r="JL7" s="90"/>
      <c r="JM7" s="90"/>
      <c r="JN7" s="90"/>
      <c r="JO7" s="90"/>
      <c r="JP7" s="90"/>
      <c r="JQ7" s="90"/>
      <c r="JR7" s="90"/>
      <c r="JS7" s="90"/>
      <c r="JT7" s="90"/>
      <c r="JU7" s="90"/>
      <c r="JV7" s="90"/>
      <c r="JW7" s="90"/>
      <c r="JX7" s="90"/>
      <c r="JY7" s="90"/>
      <c r="JZ7" s="90"/>
      <c r="KA7" s="90"/>
      <c r="KB7" s="90"/>
      <c r="KC7" s="90"/>
      <c r="KD7" s="90"/>
      <c r="KE7" s="90"/>
      <c r="KF7" s="90"/>
      <c r="KG7" s="90"/>
      <c r="KH7" s="90"/>
      <c r="KI7" s="90"/>
      <c r="KJ7" s="90"/>
      <c r="KK7" s="90"/>
      <c r="KL7" s="90"/>
      <c r="KM7" s="90"/>
      <c r="KN7" s="90"/>
      <c r="KO7" s="90"/>
      <c r="KP7" s="90"/>
      <c r="KQ7" s="90"/>
      <c r="KR7" s="90"/>
      <c r="KS7" s="90"/>
      <c r="KT7" s="90"/>
      <c r="KU7" s="90"/>
      <c r="KV7" s="90"/>
      <c r="KW7" s="90"/>
      <c r="KX7" s="90"/>
      <c r="KY7" s="90"/>
      <c r="KZ7" s="90"/>
      <c r="LA7" s="90"/>
      <c r="LB7" s="90"/>
      <c r="LC7" s="90"/>
      <c r="LD7" s="90"/>
      <c r="LE7" s="90"/>
      <c r="LF7" s="90"/>
      <c r="LG7" s="90"/>
      <c r="LH7" s="90"/>
      <c r="LI7" s="90"/>
      <c r="LJ7" s="90"/>
      <c r="LK7" s="90"/>
      <c r="LL7" s="90"/>
      <c r="LM7" s="90"/>
      <c r="LN7" s="90"/>
      <c r="LO7" s="90"/>
      <c r="LP7" s="90"/>
      <c r="LQ7" s="90"/>
      <c r="LR7" s="90"/>
      <c r="LS7" s="90"/>
      <c r="LT7" s="90"/>
      <c r="LU7" s="90"/>
      <c r="LV7" s="90"/>
      <c r="LW7" s="90"/>
      <c r="LX7" s="90"/>
      <c r="LY7" s="90"/>
      <c r="LZ7" s="90"/>
      <c r="MA7" s="90"/>
      <c r="MB7" s="90"/>
      <c r="MC7" s="90"/>
      <c r="MD7" s="90"/>
      <c r="ME7" s="90"/>
      <c r="MF7" s="90"/>
      <c r="MG7" s="90"/>
      <c r="MH7" s="90"/>
      <c r="MI7" s="90"/>
      <c r="MJ7" s="90"/>
      <c r="MK7" s="90"/>
      <c r="ML7" s="90"/>
      <c r="MM7" s="90"/>
      <c r="MN7" s="90"/>
      <c r="MO7" s="90"/>
      <c r="MP7" s="90"/>
      <c r="MQ7" s="90"/>
      <c r="MR7" s="90"/>
      <c r="MS7" s="90"/>
      <c r="MT7" s="90"/>
      <c r="MU7" s="90"/>
      <c r="MV7" s="90"/>
      <c r="MW7" s="90"/>
      <c r="MX7" s="90"/>
      <c r="MY7" s="90"/>
      <c r="MZ7" s="142"/>
      <c r="NA7" s="75"/>
      <c r="NB7" s="75"/>
      <c r="NC7" s="75"/>
      <c r="ND7" s="75"/>
      <c r="NE7" s="75"/>
      <c r="NF7" s="75"/>
      <c r="NG7" s="75"/>
      <c r="NH7" s="75"/>
      <c r="NI7" s="75"/>
      <c r="NJ7" s="75"/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5"/>
      <c r="NX7" s="75"/>
      <c r="NY7" s="75"/>
      <c r="NZ7" s="75"/>
      <c r="OA7" s="75"/>
      <c r="OB7" s="75"/>
      <c r="OC7" s="75"/>
      <c r="OD7" s="75"/>
      <c r="OE7" s="75"/>
      <c r="OF7" s="75"/>
      <c r="OG7" s="75"/>
      <c r="OH7" s="75"/>
      <c r="OI7" s="75"/>
      <c r="OJ7" s="75"/>
      <c r="OK7" s="75"/>
      <c r="OL7" s="75"/>
      <c r="OM7" s="75"/>
      <c r="ON7" s="75"/>
      <c r="OO7" s="75"/>
      <c r="OP7" s="75"/>
      <c r="OQ7" s="75"/>
      <c r="OR7" s="75"/>
      <c r="OS7" s="75"/>
      <c r="OT7" s="75"/>
      <c r="OU7" s="75"/>
      <c r="OV7" s="75"/>
      <c r="OW7" s="75"/>
      <c r="OX7" s="75"/>
      <c r="OY7" s="75"/>
      <c r="OZ7" s="75"/>
      <c r="PA7" s="75"/>
      <c r="PB7" s="75"/>
      <c r="PC7" s="75"/>
      <c r="PD7" s="75"/>
      <c r="PE7" s="75"/>
      <c r="PF7" s="75"/>
      <c r="PG7" s="75"/>
      <c r="PH7" s="75"/>
      <c r="PI7" s="75"/>
      <c r="PJ7" s="75"/>
      <c r="PK7" s="75"/>
      <c r="PL7" s="75"/>
      <c r="PM7" s="75"/>
      <c r="PN7" s="75"/>
      <c r="PO7" s="75"/>
      <c r="PP7" s="75"/>
      <c r="PQ7" s="75"/>
      <c r="PR7" s="75"/>
      <c r="PS7" s="75"/>
      <c r="PT7" s="75"/>
      <c r="PU7" s="75"/>
      <c r="PV7" s="75"/>
      <c r="PW7" s="75"/>
      <c r="PX7" s="75"/>
      <c r="PY7" s="75"/>
      <c r="PZ7" s="75"/>
      <c r="QA7" s="75"/>
      <c r="QB7" s="75"/>
      <c r="QC7" s="75"/>
      <c r="QD7" s="75"/>
      <c r="QE7" s="75"/>
      <c r="QF7" s="75"/>
      <c r="QG7" s="75"/>
      <c r="QH7" s="75"/>
      <c r="QI7" s="75"/>
      <c r="QJ7" s="75"/>
      <c r="QK7" s="75"/>
      <c r="QL7" s="75"/>
      <c r="QM7" s="75"/>
      <c r="QN7" s="75"/>
      <c r="QO7" s="75"/>
      <c r="QP7" s="75"/>
      <c r="QQ7" s="75"/>
      <c r="QR7" s="75"/>
      <c r="QS7" s="75"/>
      <c r="QT7" s="75"/>
      <c r="QU7" s="75"/>
      <c r="QV7" s="75"/>
      <c r="QW7" s="75"/>
      <c r="QX7" s="75"/>
      <c r="QY7" s="75"/>
      <c r="QZ7" s="75"/>
      <c r="RA7" s="75"/>
      <c r="RB7" s="75"/>
      <c r="RC7" s="75"/>
      <c r="RD7" s="75"/>
      <c r="RE7" s="75"/>
      <c r="RF7" s="75"/>
      <c r="RG7" s="75"/>
      <c r="RH7" s="75"/>
      <c r="RI7" s="75"/>
      <c r="RJ7" s="75"/>
      <c r="RK7" s="75"/>
      <c r="RL7" s="75"/>
      <c r="RM7" s="75"/>
      <c r="RN7" s="75"/>
      <c r="RO7" s="75"/>
      <c r="RP7" s="75"/>
      <c r="RQ7" s="75"/>
      <c r="RR7" s="75"/>
      <c r="RS7" s="75"/>
      <c r="RT7" s="75"/>
      <c r="RU7" s="75"/>
      <c r="RV7" s="75"/>
      <c r="RW7" s="75"/>
      <c r="RX7" s="75"/>
      <c r="RY7" s="75"/>
      <c r="RZ7" s="75"/>
      <c r="SA7" s="75"/>
      <c r="SB7" s="75"/>
      <c r="SC7" s="75"/>
      <c r="SD7" s="75"/>
      <c r="SE7" s="75"/>
      <c r="SF7" s="75"/>
      <c r="SG7" s="75"/>
      <c r="SH7" s="75"/>
      <c r="SI7" s="75"/>
      <c r="SJ7" s="75"/>
      <c r="SK7" s="75"/>
      <c r="SL7" s="75"/>
      <c r="SM7" s="75"/>
      <c r="SN7" s="75"/>
      <c r="SO7" s="75"/>
      <c r="SP7" s="75"/>
      <c r="SQ7" s="75"/>
      <c r="SR7" s="75"/>
      <c r="SS7" s="75"/>
      <c r="ST7" s="75"/>
      <c r="SU7" s="75"/>
      <c r="SV7" s="75"/>
      <c r="SW7" s="75"/>
      <c r="SX7" s="75"/>
      <c r="SY7" s="75"/>
      <c r="SZ7" s="75"/>
      <c r="TA7" s="75"/>
      <c r="TB7" s="75"/>
      <c r="TC7" s="75"/>
      <c r="TD7" s="75"/>
      <c r="TE7" s="75"/>
      <c r="TF7" s="75"/>
      <c r="TG7" s="75"/>
      <c r="TH7" s="75"/>
      <c r="TI7" s="75"/>
      <c r="TJ7" s="75"/>
      <c r="TK7" s="75"/>
      <c r="TL7" s="75"/>
      <c r="TM7" s="75"/>
      <c r="TN7" s="75"/>
      <c r="TO7" s="75"/>
      <c r="TP7" s="75"/>
      <c r="TQ7" s="75"/>
      <c r="TR7" s="75"/>
      <c r="TS7" s="75"/>
      <c r="TT7" s="75"/>
      <c r="TU7" s="75"/>
      <c r="TV7" s="75"/>
      <c r="TW7" s="75"/>
      <c r="TX7" s="75"/>
      <c r="TY7" s="75"/>
      <c r="TZ7" s="75"/>
      <c r="UA7" s="75"/>
      <c r="UB7" s="75"/>
      <c r="UC7" s="75"/>
      <c r="UD7" s="75"/>
      <c r="UE7" s="75"/>
      <c r="UF7" s="75"/>
      <c r="UG7" s="75"/>
      <c r="UH7" s="75"/>
      <c r="UI7" s="75"/>
      <c r="UJ7" s="75"/>
      <c r="UK7" s="75"/>
      <c r="UL7" s="75"/>
      <c r="UM7" s="75"/>
      <c r="UN7" s="75"/>
      <c r="UO7" s="75"/>
      <c r="UP7" s="75"/>
      <c r="UQ7" s="75"/>
      <c r="UR7" s="75"/>
      <c r="US7" s="75"/>
      <c r="UT7" s="75"/>
      <c r="UU7" s="75"/>
      <c r="UV7" s="75"/>
      <c r="UW7" s="75"/>
      <c r="UX7" s="75"/>
      <c r="UY7" s="75"/>
      <c r="UZ7" s="75"/>
      <c r="VA7" s="75"/>
      <c r="VB7" s="75"/>
      <c r="VC7" s="75"/>
      <c r="VD7" s="75"/>
      <c r="VE7" s="75"/>
      <c r="VF7" s="75"/>
      <c r="VG7" s="75"/>
      <c r="VH7" s="75"/>
      <c r="VI7" s="75"/>
      <c r="VJ7" s="75"/>
      <c r="VK7" s="75"/>
      <c r="VL7" s="75"/>
      <c r="VM7" s="75"/>
      <c r="VN7" s="75"/>
      <c r="VO7" s="75"/>
      <c r="VP7" s="75"/>
      <c r="VQ7" s="75"/>
      <c r="VR7" s="75"/>
      <c r="VS7" s="75"/>
      <c r="VT7" s="75"/>
      <c r="VU7" s="75"/>
      <c r="VV7" s="75"/>
      <c r="VW7" s="75"/>
      <c r="VX7" s="75"/>
      <c r="VY7" s="75"/>
      <c r="VZ7" s="75"/>
      <c r="WA7" s="75"/>
      <c r="WB7" s="75"/>
      <c r="WC7" s="75"/>
      <c r="WD7" s="75"/>
      <c r="WE7" s="75"/>
      <c r="WF7" s="75"/>
      <c r="WG7" s="75"/>
      <c r="WH7" s="75"/>
      <c r="WI7" s="75"/>
      <c r="WJ7" s="75"/>
      <c r="WK7" s="75"/>
      <c r="WL7" s="75"/>
      <c r="WM7" s="75"/>
      <c r="WN7" s="75"/>
      <c r="WO7" s="75"/>
      <c r="WP7" s="75"/>
      <c r="WQ7" s="75"/>
      <c r="WR7" s="75"/>
      <c r="WS7" s="75"/>
      <c r="WT7" s="75"/>
      <c r="WU7" s="75"/>
      <c r="WV7" s="75"/>
      <c r="WW7" s="75"/>
      <c r="WX7" s="75"/>
      <c r="WY7" s="75"/>
      <c r="WZ7" s="75"/>
      <c r="XA7" s="75"/>
      <c r="XB7" s="75"/>
      <c r="XC7" s="75"/>
      <c r="XD7" s="75"/>
      <c r="XE7" s="75"/>
      <c r="XF7" s="75"/>
      <c r="XG7" s="75"/>
      <c r="XH7" s="75"/>
      <c r="XI7" s="75"/>
      <c r="XJ7" s="75"/>
      <c r="XK7" s="75"/>
      <c r="XL7" s="75"/>
      <c r="XM7" s="75"/>
      <c r="XN7" s="75"/>
      <c r="XO7" s="75"/>
      <c r="XP7" s="75"/>
      <c r="XQ7" s="75"/>
      <c r="XR7" s="75"/>
      <c r="XS7" s="75"/>
      <c r="XT7" s="75"/>
      <c r="XU7" s="75"/>
      <c r="XV7" s="75"/>
      <c r="XW7" s="75"/>
      <c r="XX7" s="75"/>
      <c r="XY7" s="75"/>
      <c r="XZ7" s="75"/>
      <c r="YA7" s="75"/>
      <c r="YB7" s="75"/>
      <c r="YC7" s="75"/>
      <c r="YD7" s="75"/>
      <c r="YE7" s="75"/>
      <c r="YF7" s="75"/>
      <c r="YG7" s="75"/>
      <c r="YH7" s="75"/>
      <c r="YI7" s="75"/>
      <c r="YJ7" s="75"/>
      <c r="YK7" s="75"/>
      <c r="YL7" s="75"/>
      <c r="YM7" s="75"/>
      <c r="YN7" s="75"/>
      <c r="YO7" s="75"/>
      <c r="YP7" s="75"/>
      <c r="YQ7" s="75"/>
      <c r="YR7" s="75"/>
      <c r="YS7" s="75"/>
      <c r="YT7" s="75"/>
      <c r="YU7" s="75"/>
      <c r="YV7" s="75"/>
      <c r="YW7" s="75"/>
      <c r="YX7" s="75"/>
      <c r="YY7" s="75"/>
      <c r="YZ7" s="75"/>
      <c r="ZA7" s="75"/>
      <c r="ZB7" s="75"/>
      <c r="ZC7" s="75"/>
      <c r="ZD7" s="75"/>
      <c r="ZE7" s="75"/>
      <c r="ZF7" s="75"/>
      <c r="ZG7" s="75"/>
      <c r="ZH7" s="75"/>
      <c r="ZI7" s="75"/>
      <c r="ZJ7" s="75"/>
      <c r="ZK7" s="75"/>
      <c r="ZL7" s="75"/>
      <c r="ZM7" s="75"/>
      <c r="ZN7" s="75"/>
      <c r="ZO7" s="75"/>
      <c r="ZP7" s="75"/>
      <c r="ZQ7" s="75"/>
      <c r="ZR7" s="75"/>
      <c r="ZS7" s="75"/>
      <c r="ZT7" s="75"/>
      <c r="ZU7" s="75"/>
      <c r="ZV7" s="75"/>
      <c r="ZW7" s="75"/>
      <c r="ZX7" s="75"/>
      <c r="ZY7" s="75"/>
      <c r="ZZ7" s="75"/>
      <c r="AAA7" s="75"/>
      <c r="AAB7" s="75"/>
      <c r="AAC7" s="75"/>
      <c r="AAD7" s="75"/>
      <c r="AAE7" s="75"/>
      <c r="AAF7" s="75"/>
      <c r="AAG7" s="75"/>
      <c r="AAH7" s="75"/>
      <c r="AAI7" s="75"/>
      <c r="AAJ7" s="75"/>
      <c r="AAK7" s="75"/>
      <c r="AAL7" s="75"/>
      <c r="AAM7" s="75"/>
      <c r="AAN7" s="75"/>
      <c r="AAO7" s="75"/>
      <c r="AAP7" s="75"/>
      <c r="AAQ7" s="75"/>
      <c r="AAR7" s="75"/>
      <c r="AAS7" s="75"/>
      <c r="AAT7" s="75"/>
      <c r="AAU7" s="75"/>
      <c r="AAV7" s="75"/>
      <c r="AAW7" s="75"/>
      <c r="AAX7" s="75"/>
      <c r="AAY7" s="75"/>
      <c r="AAZ7" s="75"/>
      <c r="ABA7" s="75"/>
      <c r="ABB7" s="75"/>
      <c r="ABC7" s="75"/>
      <c r="ABD7" s="75"/>
      <c r="ABE7" s="75"/>
      <c r="ABF7" s="75"/>
      <c r="ABG7" s="75"/>
      <c r="ABH7" s="75"/>
      <c r="ABI7" s="75"/>
      <c r="ABJ7" s="75"/>
      <c r="ABK7" s="75"/>
      <c r="ABL7" s="75"/>
      <c r="ABM7" s="75"/>
      <c r="ABN7" s="75"/>
      <c r="ABO7" s="75"/>
      <c r="ABP7" s="75"/>
      <c r="ABQ7" s="75"/>
      <c r="ABR7" s="75"/>
      <c r="ABS7" s="75"/>
      <c r="ABT7" s="75"/>
      <c r="ABU7" s="75"/>
      <c r="ABV7" s="75"/>
      <c r="ABW7" s="75"/>
      <c r="ABX7" s="75"/>
      <c r="ABY7" s="75"/>
      <c r="ABZ7" s="75"/>
      <c r="ACA7" s="75"/>
      <c r="ACB7" s="75"/>
      <c r="ACC7" s="75"/>
      <c r="ACD7" s="75"/>
      <c r="ACE7" s="75"/>
      <c r="ACF7" s="75"/>
      <c r="ACG7" s="75"/>
      <c r="ACH7" s="75"/>
      <c r="ACI7" s="75"/>
      <c r="ACJ7" s="75"/>
      <c r="ACK7" s="75"/>
      <c r="ACL7" s="75"/>
      <c r="ACM7" s="75"/>
      <c r="ACN7" s="75"/>
      <c r="ACO7" s="75"/>
      <c r="ACP7" s="75"/>
      <c r="ACQ7" s="75"/>
      <c r="ACR7" s="75"/>
      <c r="ACS7" s="75"/>
      <c r="ACT7" s="75"/>
      <c r="ACU7" s="75"/>
      <c r="ACV7" s="75"/>
      <c r="ACW7" s="75"/>
      <c r="ACX7" s="75"/>
      <c r="ACY7" s="75"/>
      <c r="ACZ7" s="75"/>
      <c r="ADA7" s="75"/>
      <c r="ADB7" s="75"/>
      <c r="ADC7" s="75"/>
      <c r="ADD7" s="75"/>
      <c r="ADE7" s="75"/>
      <c r="ADF7" s="75"/>
      <c r="ADG7" s="75"/>
      <c r="ADH7" s="75"/>
      <c r="ADI7" s="75"/>
      <c r="ADJ7" s="75"/>
      <c r="ADK7" s="75"/>
      <c r="ADL7" s="75"/>
      <c r="ADM7" s="75"/>
      <c r="ADN7" s="75"/>
      <c r="ADO7" s="75"/>
      <c r="ADP7" s="75"/>
      <c r="ADQ7" s="75"/>
      <c r="ADR7" s="75"/>
      <c r="ADS7" s="75"/>
      <c r="ADT7" s="75"/>
      <c r="ADU7" s="75"/>
      <c r="ADV7" s="75"/>
      <c r="ADW7" s="75"/>
      <c r="ADX7" s="75"/>
      <c r="ADY7" s="75"/>
      <c r="ADZ7" s="75"/>
      <c r="AEA7" s="75"/>
      <c r="AEB7" s="75"/>
      <c r="AEC7" s="75"/>
      <c r="AED7" s="75"/>
      <c r="AEE7" s="75"/>
      <c r="AEF7" s="75"/>
      <c r="AEG7" s="75"/>
      <c r="AEH7" s="75"/>
      <c r="AEI7" s="75"/>
      <c r="AEJ7" s="75"/>
      <c r="AEK7" s="75"/>
      <c r="AEL7" s="75"/>
      <c r="AEM7" s="75"/>
      <c r="AEN7" s="75"/>
      <c r="AEO7" s="75"/>
      <c r="AEP7" s="75"/>
      <c r="AEQ7" s="75"/>
      <c r="AER7" s="75"/>
      <c r="AES7" s="75"/>
      <c r="AET7" s="75"/>
      <c r="AEU7" s="75"/>
      <c r="AEV7" s="75"/>
      <c r="AEW7" s="75"/>
      <c r="AEX7" s="75"/>
      <c r="AEY7" s="75"/>
      <c r="AEZ7" s="75"/>
      <c r="AFA7" s="75"/>
      <c r="AFB7" s="75"/>
      <c r="AFC7" s="75"/>
      <c r="AFD7" s="75"/>
      <c r="AFE7" s="75"/>
      <c r="AFF7" s="75"/>
      <c r="AFG7" s="75"/>
      <c r="AFH7" s="75"/>
      <c r="AFI7" s="75"/>
      <c r="AFJ7" s="75"/>
      <c r="AFK7" s="75"/>
      <c r="AFL7" s="75"/>
      <c r="AFM7" s="75"/>
      <c r="AFN7" s="75"/>
      <c r="AFO7" s="75"/>
      <c r="AFP7" s="75"/>
      <c r="AFQ7" s="75"/>
      <c r="AFR7" s="75"/>
      <c r="AFS7" s="75"/>
      <c r="AFT7" s="75"/>
      <c r="AFU7" s="75"/>
      <c r="AFV7" s="75"/>
      <c r="AFW7" s="75"/>
      <c r="AFX7" s="75"/>
      <c r="AFY7" s="75"/>
      <c r="AFZ7" s="75"/>
      <c r="AGA7" s="75"/>
      <c r="AGB7" s="75"/>
      <c r="AGC7" s="75"/>
      <c r="AGD7" s="75"/>
      <c r="AGE7" s="75"/>
      <c r="AGF7" s="75"/>
      <c r="AGG7" s="75"/>
      <c r="AGH7" s="75"/>
      <c r="AGI7" s="75"/>
      <c r="AGJ7" s="75"/>
      <c r="AGK7" s="75"/>
      <c r="AGL7" s="75"/>
      <c r="AGM7" s="75"/>
      <c r="AGN7" s="75"/>
      <c r="AGO7" s="75"/>
      <c r="AGP7" s="75"/>
      <c r="AGQ7" s="75"/>
      <c r="AGR7" s="75"/>
      <c r="AGS7" s="75"/>
      <c r="AGT7" s="75"/>
      <c r="AGU7" s="75"/>
      <c r="AGV7" s="156"/>
    </row>
    <row r="8" spans="1:880" s="89" customFormat="1" x14ac:dyDescent="0.2">
      <c r="A8" s="67" t="s">
        <v>1718</v>
      </c>
      <c r="B8" s="67"/>
      <c r="C8" s="60">
        <v>36900000</v>
      </c>
      <c r="D8" s="68">
        <v>41000000</v>
      </c>
      <c r="E8" s="68">
        <v>41300000</v>
      </c>
      <c r="F8" s="68">
        <v>42100000</v>
      </c>
      <c r="G8" s="68">
        <v>42600000</v>
      </c>
      <c r="H8" s="68">
        <v>42800000</v>
      </c>
      <c r="I8" s="68">
        <v>42900000</v>
      </c>
      <c r="J8" s="68">
        <v>45800000</v>
      </c>
      <c r="K8" s="68">
        <v>44900000</v>
      </c>
      <c r="L8" s="68">
        <v>45200000</v>
      </c>
      <c r="M8" s="68">
        <v>45600000</v>
      </c>
      <c r="N8" s="85">
        <v>47060000</v>
      </c>
      <c r="O8" s="85">
        <v>49260000</v>
      </c>
      <c r="P8" s="68">
        <v>51300000</v>
      </c>
      <c r="Q8" s="68">
        <v>50100000</v>
      </c>
      <c r="R8" s="68">
        <v>50900000</v>
      </c>
      <c r="S8" s="68">
        <v>51100000</v>
      </c>
      <c r="T8" s="68">
        <v>51600000</v>
      </c>
      <c r="U8" s="68">
        <v>52600000</v>
      </c>
      <c r="V8" s="68">
        <v>56300000</v>
      </c>
      <c r="W8" s="68">
        <v>51600000</v>
      </c>
      <c r="X8" s="68">
        <v>51100000</v>
      </c>
      <c r="Y8" s="68">
        <v>51500000</v>
      </c>
      <c r="Z8" s="68">
        <v>50800000</v>
      </c>
      <c r="AA8" s="68">
        <v>53500000</v>
      </c>
      <c r="AB8" s="85">
        <v>56800000</v>
      </c>
      <c r="AC8" s="68">
        <v>60419860</v>
      </c>
      <c r="AD8" s="85">
        <v>59925690</v>
      </c>
      <c r="AE8" s="85">
        <v>63102750</v>
      </c>
      <c r="AF8" s="85">
        <v>63656530</v>
      </c>
      <c r="AG8" s="85">
        <v>64795730</v>
      </c>
      <c r="AH8" s="85">
        <v>70870590</v>
      </c>
      <c r="AI8" s="85">
        <v>71295040</v>
      </c>
      <c r="AJ8" s="68">
        <v>74791340</v>
      </c>
      <c r="AK8" s="68">
        <v>73930820</v>
      </c>
      <c r="AL8" s="68">
        <v>73520800</v>
      </c>
      <c r="AM8" s="68">
        <v>74278600</v>
      </c>
      <c r="AN8" s="85">
        <v>74759810</v>
      </c>
      <c r="AO8" s="68">
        <v>74546180</v>
      </c>
      <c r="AP8" s="85">
        <v>83417940</v>
      </c>
      <c r="AQ8" s="85">
        <v>85774420</v>
      </c>
      <c r="AR8" s="85">
        <v>86935830</v>
      </c>
      <c r="AS8" s="85">
        <v>88670250</v>
      </c>
      <c r="AT8" s="85">
        <v>78406110</v>
      </c>
      <c r="AU8" s="85">
        <v>78293590</v>
      </c>
      <c r="AV8" s="68">
        <v>73336750</v>
      </c>
      <c r="AW8" s="68">
        <v>67312230</v>
      </c>
      <c r="AX8" s="68">
        <v>66731760</v>
      </c>
      <c r="AY8" s="68">
        <v>67946170</v>
      </c>
      <c r="AZ8" s="68">
        <v>68903200</v>
      </c>
      <c r="BA8" s="68">
        <v>78718970</v>
      </c>
      <c r="BB8" s="68">
        <v>83523060</v>
      </c>
      <c r="BC8" s="68">
        <v>83074820</v>
      </c>
      <c r="BD8" s="68">
        <v>80316120</v>
      </c>
      <c r="BE8" s="68">
        <v>89180600</v>
      </c>
      <c r="BF8" s="68">
        <v>98054500</v>
      </c>
      <c r="BG8" s="68">
        <v>96496160</v>
      </c>
      <c r="BH8" s="85">
        <v>99594590</v>
      </c>
      <c r="BI8" s="85">
        <v>86828210</v>
      </c>
      <c r="BJ8" s="85">
        <v>88662690</v>
      </c>
      <c r="BK8" s="85">
        <v>80908680</v>
      </c>
      <c r="BL8" s="85">
        <v>78354890</v>
      </c>
      <c r="BM8" s="85">
        <v>81937040</v>
      </c>
      <c r="BN8" s="68">
        <v>85256450</v>
      </c>
      <c r="BO8" s="68">
        <v>87175900</v>
      </c>
      <c r="BP8" s="68">
        <v>93862760</v>
      </c>
      <c r="BQ8" s="68">
        <v>95281640</v>
      </c>
      <c r="BR8" s="68">
        <v>99582070</v>
      </c>
      <c r="BS8" s="68">
        <v>102096660</v>
      </c>
      <c r="BT8" s="68">
        <v>103236590</v>
      </c>
      <c r="BU8" s="68">
        <v>101120310</v>
      </c>
      <c r="BV8" s="68">
        <v>95611510</v>
      </c>
      <c r="BW8" s="68">
        <v>90695690</v>
      </c>
      <c r="BX8" s="68">
        <v>89163970</v>
      </c>
      <c r="BY8" s="68">
        <v>100366350</v>
      </c>
      <c r="BZ8" s="68">
        <v>100365050</v>
      </c>
      <c r="CA8" s="68">
        <v>100580330</v>
      </c>
      <c r="CB8" s="68">
        <v>101250810</v>
      </c>
      <c r="CC8" s="68">
        <v>104119030</v>
      </c>
      <c r="CD8" s="68">
        <v>106115070</v>
      </c>
      <c r="CE8" s="68">
        <v>104089290</v>
      </c>
      <c r="CF8" s="68">
        <v>102998460</v>
      </c>
      <c r="CG8" s="68">
        <v>102020250</v>
      </c>
      <c r="CH8" s="68">
        <v>106266840</v>
      </c>
      <c r="CI8" s="68">
        <v>99592960</v>
      </c>
      <c r="CJ8" s="68">
        <v>98032010</v>
      </c>
      <c r="CK8" s="135">
        <v>103783200</v>
      </c>
      <c r="CL8" s="68">
        <v>107991900</v>
      </c>
      <c r="CM8" s="68">
        <v>105337630</v>
      </c>
      <c r="CN8" s="68">
        <v>102100360</v>
      </c>
      <c r="CO8" s="68">
        <v>101844930</v>
      </c>
      <c r="CP8" s="68">
        <v>107587340</v>
      </c>
      <c r="CQ8" s="68">
        <v>113302190</v>
      </c>
      <c r="CR8" s="68">
        <v>113089780</v>
      </c>
      <c r="CS8" s="68">
        <v>114207120</v>
      </c>
      <c r="CT8" s="68">
        <v>108284040</v>
      </c>
      <c r="CU8" s="68">
        <v>104728830</v>
      </c>
      <c r="CV8" s="68">
        <v>96471170</v>
      </c>
      <c r="CW8" s="68">
        <v>86819030</v>
      </c>
      <c r="CX8" s="68">
        <v>87045590</v>
      </c>
      <c r="CY8" s="68">
        <v>91217360</v>
      </c>
      <c r="CZ8" s="68">
        <v>94531920</v>
      </c>
      <c r="DA8" s="68">
        <v>100664360</v>
      </c>
      <c r="DB8" s="68">
        <v>101916310</v>
      </c>
      <c r="DC8" s="68">
        <v>102742150</v>
      </c>
      <c r="DD8" s="68">
        <v>103519850</v>
      </c>
      <c r="DE8" s="68">
        <v>107553170</v>
      </c>
      <c r="DF8" s="68">
        <v>100733070</v>
      </c>
      <c r="DG8" s="68">
        <v>104372910</v>
      </c>
      <c r="DH8" s="68">
        <v>101306840</v>
      </c>
      <c r="DI8" s="68">
        <v>104946550</v>
      </c>
      <c r="DJ8" s="68">
        <v>108295260</v>
      </c>
      <c r="DK8" s="68">
        <v>107214210</v>
      </c>
      <c r="DL8" s="68">
        <v>112925630</v>
      </c>
      <c r="DM8" s="68">
        <v>113175150</v>
      </c>
      <c r="DN8" s="68">
        <v>113071600</v>
      </c>
      <c r="DO8" s="68">
        <v>110877070</v>
      </c>
      <c r="DP8" s="68">
        <v>108690410</v>
      </c>
      <c r="DQ8" s="68">
        <v>130811380</v>
      </c>
      <c r="DR8" s="68">
        <v>126896040</v>
      </c>
      <c r="DS8" s="68">
        <v>131679170</v>
      </c>
      <c r="DT8" s="68">
        <v>133352950</v>
      </c>
      <c r="DU8" s="68">
        <v>134923640</v>
      </c>
      <c r="DV8" s="68">
        <v>135080330</v>
      </c>
      <c r="DW8" s="68">
        <v>134721005</v>
      </c>
      <c r="DX8" s="68">
        <v>132236250</v>
      </c>
      <c r="DY8" s="68">
        <v>133531880</v>
      </c>
      <c r="DZ8" s="68">
        <v>129980675</v>
      </c>
      <c r="EA8" s="68">
        <v>132986535</v>
      </c>
      <c r="EB8" s="68">
        <v>128755030</v>
      </c>
      <c r="EC8" s="68">
        <v>121561670</v>
      </c>
      <c r="ED8" s="68">
        <v>115203835</v>
      </c>
      <c r="EE8" s="68">
        <v>112350610</v>
      </c>
      <c r="EF8" s="68">
        <v>110066330</v>
      </c>
      <c r="EG8" s="68">
        <v>112056335</v>
      </c>
      <c r="EH8" s="85">
        <v>118293200</v>
      </c>
      <c r="EI8" s="85">
        <v>119508010</v>
      </c>
      <c r="EJ8" s="85">
        <v>120492590</v>
      </c>
      <c r="EK8" s="85">
        <v>120867670</v>
      </c>
      <c r="EL8" s="85">
        <v>120563760</v>
      </c>
      <c r="EM8" s="85">
        <v>117325250</v>
      </c>
      <c r="EN8" s="85">
        <v>109107980</v>
      </c>
      <c r="EO8" s="85">
        <v>99788560</v>
      </c>
      <c r="EP8" s="85">
        <v>96855580</v>
      </c>
      <c r="EQ8" s="85">
        <v>92497610</v>
      </c>
      <c r="ER8" s="85">
        <v>92743380</v>
      </c>
      <c r="ES8" s="85">
        <v>99643660</v>
      </c>
      <c r="ET8" s="85">
        <v>101549620</v>
      </c>
      <c r="EU8" s="85">
        <v>107338670</v>
      </c>
      <c r="EV8" s="85">
        <v>108745310</v>
      </c>
      <c r="EW8" s="85">
        <v>105998250</v>
      </c>
      <c r="EX8" s="85">
        <v>108826740</v>
      </c>
      <c r="EY8" s="85">
        <v>110190420</v>
      </c>
      <c r="EZ8" s="68">
        <v>110812030</v>
      </c>
      <c r="FA8" s="68">
        <v>110969325</v>
      </c>
      <c r="FB8" s="68">
        <v>111267040</v>
      </c>
      <c r="FC8" s="68">
        <v>112364380</v>
      </c>
      <c r="FD8" s="68">
        <v>107544640</v>
      </c>
      <c r="FE8" s="68">
        <v>110579605</v>
      </c>
      <c r="FF8" s="68">
        <v>112851190</v>
      </c>
      <c r="FG8" s="68">
        <v>111799630</v>
      </c>
      <c r="FH8" s="68">
        <v>111921150</v>
      </c>
      <c r="FI8" s="68">
        <v>117676440</v>
      </c>
      <c r="FJ8" s="68">
        <v>120363585</v>
      </c>
      <c r="FK8" s="68">
        <v>116908870</v>
      </c>
      <c r="FL8" s="68">
        <v>112158630</v>
      </c>
      <c r="FM8" s="68">
        <v>117701345</v>
      </c>
      <c r="FN8" s="68">
        <v>112815095</v>
      </c>
      <c r="FO8" s="68">
        <v>109999270</v>
      </c>
      <c r="FP8" s="68">
        <v>107319240</v>
      </c>
      <c r="FQ8" s="68">
        <v>107038540</v>
      </c>
      <c r="FR8" s="85">
        <v>115858040</v>
      </c>
      <c r="FS8" s="85">
        <v>115381220</v>
      </c>
      <c r="FT8" s="85">
        <v>119098300</v>
      </c>
      <c r="FU8" s="85">
        <v>117520360</v>
      </c>
      <c r="FV8" s="85">
        <v>114507130</v>
      </c>
      <c r="FW8" s="85">
        <v>119307880</v>
      </c>
      <c r="FX8" s="68">
        <v>119719655</v>
      </c>
      <c r="FY8" s="68">
        <v>124362475</v>
      </c>
      <c r="FZ8" s="68">
        <v>120707480</v>
      </c>
      <c r="GA8" s="68">
        <v>116178115</v>
      </c>
      <c r="GB8" s="68">
        <v>111305280</v>
      </c>
      <c r="GC8" s="68">
        <v>115452455</v>
      </c>
      <c r="GD8" s="68">
        <v>126743960</v>
      </c>
      <c r="GE8" s="68">
        <v>128520240</v>
      </c>
      <c r="GF8" s="68">
        <v>121491940</v>
      </c>
      <c r="GG8" s="68">
        <v>123917430</v>
      </c>
      <c r="GH8" s="68">
        <v>131878720</v>
      </c>
      <c r="GI8" s="68">
        <v>147421825</v>
      </c>
      <c r="GJ8" s="68">
        <v>150462480</v>
      </c>
      <c r="GK8" s="68">
        <v>156356690</v>
      </c>
      <c r="GL8" s="68">
        <v>140731145</v>
      </c>
      <c r="GM8" s="68">
        <v>135747500</v>
      </c>
      <c r="GN8" s="68">
        <v>132994950</v>
      </c>
      <c r="GO8" s="68">
        <v>130912145</v>
      </c>
      <c r="GP8" s="68">
        <v>138668550</v>
      </c>
      <c r="GQ8" s="68">
        <v>140703320</v>
      </c>
      <c r="GR8" s="68">
        <v>142740275</v>
      </c>
      <c r="GS8" s="68">
        <v>140606460</v>
      </c>
      <c r="GT8" s="68">
        <v>137023365</v>
      </c>
      <c r="GU8" s="68">
        <v>134591170</v>
      </c>
      <c r="GV8" s="68">
        <v>126861370</v>
      </c>
      <c r="GW8" s="68">
        <v>121497645</v>
      </c>
      <c r="GX8" s="68">
        <v>122025315</v>
      </c>
      <c r="GY8" s="68">
        <v>114236450</v>
      </c>
      <c r="GZ8" s="68">
        <v>112714005</v>
      </c>
      <c r="HA8" s="68">
        <v>111712735</v>
      </c>
      <c r="HB8" s="68">
        <v>118211660</v>
      </c>
      <c r="HC8" s="68">
        <v>122419500</v>
      </c>
      <c r="HD8" s="68">
        <v>127405785</v>
      </c>
      <c r="HE8" s="68">
        <v>133298690</v>
      </c>
      <c r="HF8" s="68">
        <v>135811840</v>
      </c>
      <c r="HG8" s="68">
        <v>137475980</v>
      </c>
      <c r="HH8" s="85">
        <v>137976490</v>
      </c>
      <c r="HI8" s="85">
        <v>142293200</v>
      </c>
      <c r="HJ8" s="85">
        <v>132819100</v>
      </c>
      <c r="HK8" s="85">
        <v>123577270</v>
      </c>
      <c r="HL8" s="85">
        <v>128852650</v>
      </c>
      <c r="HM8" s="85">
        <v>130970040</v>
      </c>
      <c r="HN8" s="68">
        <v>136403850</v>
      </c>
      <c r="HO8" s="68">
        <v>139118170</v>
      </c>
      <c r="HP8" s="68">
        <v>137494205</v>
      </c>
      <c r="HQ8" s="68">
        <v>134692540</v>
      </c>
      <c r="HR8" s="68">
        <v>135543290</v>
      </c>
      <c r="HS8" s="89">
        <v>144480390</v>
      </c>
      <c r="HT8" s="89">
        <v>143268930</v>
      </c>
      <c r="HU8" s="89">
        <v>141213860</v>
      </c>
      <c r="HV8" s="89">
        <v>132496960</v>
      </c>
      <c r="HW8" s="68">
        <v>134017365</v>
      </c>
      <c r="HX8" s="68">
        <v>128558295</v>
      </c>
      <c r="HY8" s="68">
        <v>130099190</v>
      </c>
      <c r="HZ8" s="68">
        <v>137203305</v>
      </c>
      <c r="IA8" s="68">
        <v>140427825</v>
      </c>
      <c r="IB8" s="68">
        <v>142255965</v>
      </c>
      <c r="IC8" s="68">
        <v>135476730</v>
      </c>
      <c r="ID8" s="68">
        <v>133911215</v>
      </c>
      <c r="IE8" s="68">
        <v>130746345</v>
      </c>
      <c r="IF8" s="68">
        <v>131474515</v>
      </c>
      <c r="IG8" s="68">
        <v>133913445</v>
      </c>
      <c r="IH8" s="68">
        <v>137416295</v>
      </c>
      <c r="II8" s="68">
        <v>139071780</v>
      </c>
      <c r="IJ8" s="68">
        <v>141999180</v>
      </c>
      <c r="IK8" s="68">
        <v>146725940</v>
      </c>
      <c r="IL8" s="68">
        <v>149110470</v>
      </c>
      <c r="IM8" s="68">
        <v>152888050</v>
      </c>
      <c r="IN8" s="68">
        <v>152885405</v>
      </c>
      <c r="IO8" s="68">
        <v>152792090</v>
      </c>
      <c r="IP8" s="68">
        <v>158179235</v>
      </c>
      <c r="IQ8" s="68">
        <v>162544140</v>
      </c>
      <c r="IR8" s="68">
        <v>161614315</v>
      </c>
      <c r="IS8" s="68">
        <v>153679930</v>
      </c>
      <c r="IT8" s="68">
        <v>144202520</v>
      </c>
      <c r="IU8" s="68">
        <v>145064075</v>
      </c>
      <c r="IV8" s="68">
        <v>133487385</v>
      </c>
      <c r="IW8" s="68">
        <v>130933675</v>
      </c>
      <c r="IX8" s="68">
        <v>130104570</v>
      </c>
      <c r="IY8" s="68">
        <v>135367525</v>
      </c>
      <c r="IZ8" s="68">
        <v>137882650</v>
      </c>
      <c r="JA8" s="68">
        <v>143980155</v>
      </c>
      <c r="JB8" s="68">
        <v>144856815</v>
      </c>
      <c r="JC8" s="68">
        <v>144748835</v>
      </c>
      <c r="JD8" s="68">
        <v>133854685</v>
      </c>
      <c r="JE8" s="68">
        <v>121091100</v>
      </c>
      <c r="JF8" s="68">
        <v>122558280</v>
      </c>
      <c r="JG8" s="68">
        <v>127565410</v>
      </c>
      <c r="JH8" s="68">
        <v>123424505</v>
      </c>
      <c r="JI8" s="68">
        <v>132412765</v>
      </c>
      <c r="JJ8" s="68">
        <v>138263265</v>
      </c>
      <c r="JK8" s="68">
        <v>145607070</v>
      </c>
      <c r="JL8" s="68">
        <v>149726115</v>
      </c>
      <c r="JM8" s="68">
        <v>150057415</v>
      </c>
      <c r="JN8" s="68">
        <v>156119810</v>
      </c>
      <c r="JO8" s="68">
        <v>157627420</v>
      </c>
      <c r="JP8" s="68">
        <v>150842880</v>
      </c>
      <c r="JQ8" s="68">
        <v>149699235</v>
      </c>
      <c r="JR8" s="68">
        <v>145337785</v>
      </c>
      <c r="JS8" s="68">
        <v>145769040</v>
      </c>
      <c r="JT8" s="68">
        <v>130178470</v>
      </c>
      <c r="JU8" s="68">
        <v>135379320</v>
      </c>
      <c r="JV8" s="68">
        <v>148628735</v>
      </c>
      <c r="JW8" s="68">
        <v>145035865</v>
      </c>
      <c r="JX8" s="68">
        <v>143639935</v>
      </c>
      <c r="JY8" s="68">
        <v>155480080</v>
      </c>
      <c r="JZ8" s="68">
        <v>157134805</v>
      </c>
      <c r="KA8" s="68">
        <v>156374280</v>
      </c>
      <c r="KB8" s="85">
        <v>151968670</v>
      </c>
      <c r="KC8" s="85">
        <v>154114640</v>
      </c>
      <c r="KD8" s="85">
        <v>145556860</v>
      </c>
      <c r="KE8" s="85">
        <v>141372720</v>
      </c>
      <c r="KF8" s="85">
        <v>137794000</v>
      </c>
      <c r="KG8" s="85">
        <v>141687830</v>
      </c>
      <c r="KH8" s="68">
        <v>137805545</v>
      </c>
      <c r="KI8" s="68">
        <v>142643910</v>
      </c>
      <c r="KJ8" s="68">
        <v>144444880</v>
      </c>
      <c r="KK8" s="68">
        <v>143040295</v>
      </c>
      <c r="KL8" s="68">
        <v>145320615</v>
      </c>
      <c r="KM8" s="68">
        <v>146782185</v>
      </c>
      <c r="KN8" s="85">
        <v>144115780</v>
      </c>
      <c r="KO8" s="85">
        <v>140984340</v>
      </c>
      <c r="KP8" s="85">
        <v>140743660</v>
      </c>
      <c r="KQ8" s="85">
        <v>138768360</v>
      </c>
      <c r="KR8" s="85">
        <v>140164560</v>
      </c>
      <c r="KS8" s="85">
        <v>139032420</v>
      </c>
      <c r="KT8" s="68">
        <v>140772610</v>
      </c>
      <c r="KU8" s="68">
        <v>154758430</v>
      </c>
      <c r="KV8" s="68">
        <v>156582180</v>
      </c>
      <c r="KW8" s="68">
        <v>167828290</v>
      </c>
      <c r="KX8" s="68">
        <v>177804530</v>
      </c>
      <c r="KY8" s="68">
        <v>186102850</v>
      </c>
      <c r="KZ8" s="68">
        <v>176926515</v>
      </c>
      <c r="LA8" s="68">
        <v>170763185</v>
      </c>
      <c r="LB8" s="68">
        <v>164500115</v>
      </c>
      <c r="LC8" s="68">
        <v>164243795</v>
      </c>
      <c r="LD8" s="68">
        <v>165403185</v>
      </c>
      <c r="LE8" s="68">
        <v>170253620</v>
      </c>
      <c r="LF8" s="68">
        <v>176891005</v>
      </c>
      <c r="LG8" s="68">
        <v>180553135</v>
      </c>
      <c r="LH8" s="68">
        <v>176917285</v>
      </c>
      <c r="LI8" s="68">
        <v>169408510</v>
      </c>
      <c r="LJ8" s="68">
        <v>167363430</v>
      </c>
      <c r="LK8" s="68">
        <v>155043510</v>
      </c>
      <c r="LL8" s="68">
        <v>151523130</v>
      </c>
      <c r="LM8" s="68">
        <v>152762455</v>
      </c>
      <c r="LN8" s="68">
        <v>148298055</v>
      </c>
      <c r="LO8" s="68">
        <v>157378135</v>
      </c>
      <c r="LP8" s="68">
        <v>158253205</v>
      </c>
      <c r="LQ8" s="68">
        <v>157665640</v>
      </c>
      <c r="LR8" s="68">
        <v>162430050</v>
      </c>
      <c r="LS8" s="68">
        <v>164951130</v>
      </c>
      <c r="LT8" s="68">
        <v>161523510</v>
      </c>
      <c r="LU8" s="68">
        <v>161380895</v>
      </c>
      <c r="LV8" s="68">
        <v>166298105</v>
      </c>
      <c r="LW8" s="68">
        <v>166677605</v>
      </c>
      <c r="LX8" s="68">
        <v>154664730</v>
      </c>
      <c r="LY8" s="68">
        <v>162894055</v>
      </c>
      <c r="LZ8" s="68">
        <v>163722830</v>
      </c>
      <c r="MA8" s="68">
        <v>157717805</v>
      </c>
      <c r="MB8" s="68">
        <v>174195625</v>
      </c>
      <c r="MC8" s="68">
        <v>176468830</v>
      </c>
      <c r="MD8" s="68">
        <v>179358855</v>
      </c>
      <c r="ME8" s="68">
        <v>191850055</v>
      </c>
      <c r="MF8" s="68">
        <v>204997555</v>
      </c>
      <c r="MG8" s="68">
        <v>229711405</v>
      </c>
      <c r="MH8" s="68">
        <v>256559495</v>
      </c>
      <c r="MI8" s="68">
        <v>265435635</v>
      </c>
      <c r="MJ8" s="68">
        <v>270407050</v>
      </c>
      <c r="MK8" s="68">
        <v>276602505</v>
      </c>
      <c r="ML8" s="68">
        <v>264215800</v>
      </c>
      <c r="MM8" s="68">
        <v>256904490</v>
      </c>
      <c r="MN8" s="68">
        <v>257147430</v>
      </c>
      <c r="MO8" s="68">
        <v>261803890</v>
      </c>
      <c r="MP8" s="68">
        <v>268142035</v>
      </c>
      <c r="MQ8" s="68">
        <v>270407375</v>
      </c>
      <c r="MR8" s="68">
        <v>269303830</v>
      </c>
      <c r="MS8" s="68">
        <v>262427375</v>
      </c>
      <c r="MT8" s="68">
        <v>259897135</v>
      </c>
      <c r="MU8" s="68">
        <v>258752965</v>
      </c>
      <c r="MV8" s="68">
        <v>248500085</v>
      </c>
      <c r="MW8" s="68">
        <v>226241705</v>
      </c>
      <c r="MX8" s="68">
        <v>228960545</v>
      </c>
      <c r="MY8" s="68">
        <v>240764085</v>
      </c>
      <c r="MZ8" s="68">
        <v>239581430</v>
      </c>
      <c r="NA8" s="68">
        <v>252764005</v>
      </c>
      <c r="NB8" s="68">
        <v>267688145</v>
      </c>
      <c r="NC8" s="68">
        <v>284605820</v>
      </c>
      <c r="ND8" s="68">
        <v>290650390</v>
      </c>
      <c r="NE8" s="68">
        <v>289675400</v>
      </c>
      <c r="NF8" s="68">
        <v>289409815</v>
      </c>
      <c r="NG8" s="68">
        <v>288292290</v>
      </c>
      <c r="NH8" s="68">
        <v>260509110</v>
      </c>
      <c r="NI8" s="68">
        <v>266136195</v>
      </c>
      <c r="NJ8" s="68">
        <v>258616760</v>
      </c>
      <c r="NK8" s="68">
        <v>264018200</v>
      </c>
      <c r="NL8" s="68">
        <v>242159950</v>
      </c>
      <c r="NM8" s="68">
        <v>249944300</v>
      </c>
      <c r="NN8" s="68">
        <v>264894215</v>
      </c>
      <c r="NO8" s="68">
        <v>270459130</v>
      </c>
      <c r="NP8" s="68">
        <v>283009835</v>
      </c>
      <c r="NQ8" s="68">
        <v>289814995</v>
      </c>
      <c r="NR8" s="68">
        <v>285902285</v>
      </c>
      <c r="NS8" s="68">
        <v>296212080</v>
      </c>
      <c r="NT8" s="68">
        <v>301331885</v>
      </c>
      <c r="NU8" s="68">
        <v>305159100</v>
      </c>
      <c r="NV8" s="68">
        <v>301978765</v>
      </c>
      <c r="NW8" s="68">
        <v>304116310</v>
      </c>
      <c r="NX8" s="68">
        <v>306428230</v>
      </c>
      <c r="NY8" s="68">
        <v>311329955</v>
      </c>
      <c r="NZ8" s="68">
        <v>313985925</v>
      </c>
      <c r="OA8" s="68">
        <v>311966025</v>
      </c>
      <c r="OB8" s="68">
        <v>315704035</v>
      </c>
      <c r="OC8" s="68">
        <v>312302150</v>
      </c>
      <c r="OD8" s="68">
        <v>318083885</v>
      </c>
      <c r="OE8" s="68">
        <v>323553840</v>
      </c>
      <c r="OF8" s="68">
        <v>314485155</v>
      </c>
      <c r="OG8" s="68">
        <v>295000135</v>
      </c>
      <c r="OH8" s="68">
        <v>303497440</v>
      </c>
      <c r="OI8" s="68">
        <v>307000105</v>
      </c>
      <c r="OJ8" s="68">
        <v>307648430</v>
      </c>
      <c r="OK8" s="68">
        <v>301728055</v>
      </c>
      <c r="OL8" s="68">
        <v>308564430</v>
      </c>
      <c r="OM8" s="68">
        <v>324285745</v>
      </c>
      <c r="ON8" s="68">
        <v>315375930</v>
      </c>
      <c r="OO8" s="68">
        <v>303730140</v>
      </c>
      <c r="OP8" s="68">
        <v>299833130</v>
      </c>
      <c r="OQ8" s="68">
        <v>283871850</v>
      </c>
      <c r="OR8" s="68">
        <v>278462275</v>
      </c>
      <c r="OS8" s="68">
        <v>271179360</v>
      </c>
      <c r="OT8" s="68">
        <v>259937180</v>
      </c>
      <c r="OU8" s="68">
        <v>259406990</v>
      </c>
      <c r="OV8" s="68">
        <v>259186160</v>
      </c>
      <c r="OW8" s="68">
        <v>268868500</v>
      </c>
      <c r="OX8" s="68">
        <v>277841130</v>
      </c>
      <c r="OY8" s="68">
        <v>295899440</v>
      </c>
      <c r="OZ8" s="68">
        <v>282317480</v>
      </c>
      <c r="PA8" s="68">
        <v>268923085</v>
      </c>
      <c r="PB8" s="68">
        <v>250811570</v>
      </c>
      <c r="PC8" s="68">
        <v>245329555</v>
      </c>
      <c r="PD8" s="68">
        <v>252559065</v>
      </c>
      <c r="PE8" s="68">
        <v>242667660</v>
      </c>
      <c r="PF8" s="68">
        <v>235784830</v>
      </c>
      <c r="PG8" s="68">
        <v>237533070</v>
      </c>
      <c r="PH8" s="68">
        <v>239090160</v>
      </c>
      <c r="PI8" s="68">
        <v>228616215</v>
      </c>
      <c r="PJ8" s="68">
        <v>233913890</v>
      </c>
      <c r="PK8" s="68">
        <v>247614220</v>
      </c>
      <c r="PL8" s="68">
        <v>245976390</v>
      </c>
      <c r="PM8" s="68">
        <v>247406870</v>
      </c>
      <c r="PN8" s="68">
        <v>245904970</v>
      </c>
      <c r="PO8" s="68">
        <v>246458630</v>
      </c>
      <c r="PP8" s="68">
        <v>237931675</v>
      </c>
      <c r="PQ8" s="68">
        <v>243182655</v>
      </c>
      <c r="PR8" s="68">
        <v>245273315</v>
      </c>
      <c r="PS8" s="68">
        <v>247640490</v>
      </c>
      <c r="PT8" s="68">
        <v>242841815</v>
      </c>
      <c r="PU8" s="68">
        <v>232454960</v>
      </c>
      <c r="PV8" s="68">
        <v>249191235</v>
      </c>
      <c r="PW8" s="68">
        <v>262420560</v>
      </c>
      <c r="PX8" s="68">
        <v>263153655</v>
      </c>
      <c r="PY8" s="68">
        <v>256430020</v>
      </c>
      <c r="PZ8" s="68">
        <v>258362415</v>
      </c>
      <c r="QA8" s="68">
        <v>257948255</v>
      </c>
      <c r="QB8" s="68">
        <v>251970930</v>
      </c>
      <c r="QC8" s="68">
        <v>256699790</v>
      </c>
      <c r="QD8" s="68">
        <v>262434740</v>
      </c>
      <c r="QE8" s="68">
        <v>282032755</v>
      </c>
      <c r="QF8" s="68">
        <v>280194365</v>
      </c>
      <c r="QG8" s="68">
        <v>282509400</v>
      </c>
      <c r="QH8" s="68">
        <v>291450395</v>
      </c>
      <c r="QI8" s="174">
        <v>292712000</v>
      </c>
      <c r="QJ8" s="172">
        <v>287641000</v>
      </c>
      <c r="QK8" s="172">
        <v>276284905</v>
      </c>
      <c r="QL8" s="172">
        <v>276748000</v>
      </c>
      <c r="QM8" s="68">
        <v>273246000</v>
      </c>
      <c r="QN8" s="68">
        <v>262632660</v>
      </c>
      <c r="QO8" s="68">
        <v>271755150</v>
      </c>
      <c r="QP8" s="135">
        <v>272720020</v>
      </c>
      <c r="QQ8" s="68">
        <v>287372255</v>
      </c>
      <c r="QR8" s="172">
        <v>278964000</v>
      </c>
      <c r="QS8" s="68">
        <v>286450655</v>
      </c>
      <c r="QT8" s="172">
        <v>304142000</v>
      </c>
      <c r="QU8" s="68">
        <v>307841000</v>
      </c>
      <c r="QV8" s="68">
        <v>284361000</v>
      </c>
      <c r="QW8" s="68">
        <v>283102000</v>
      </c>
      <c r="QX8" s="68">
        <v>282974000</v>
      </c>
      <c r="QY8" s="68">
        <v>283477000</v>
      </c>
      <c r="QZ8" s="68">
        <v>280629290</v>
      </c>
      <c r="RA8" s="68">
        <v>293660875</v>
      </c>
      <c r="RB8" s="68">
        <v>281038770</v>
      </c>
      <c r="RC8" s="68">
        <v>298659000</v>
      </c>
      <c r="RD8" s="68">
        <v>285919055</v>
      </c>
      <c r="RE8" s="68">
        <v>290786070</v>
      </c>
      <c r="RF8" s="61">
        <v>318194000</v>
      </c>
      <c r="RG8" s="61">
        <v>316882000</v>
      </c>
      <c r="RH8" s="61">
        <v>308844000</v>
      </c>
      <c r="RI8" s="61">
        <v>305502000</v>
      </c>
      <c r="RJ8" s="61">
        <v>318596000</v>
      </c>
      <c r="RK8" s="61">
        <v>306024000</v>
      </c>
      <c r="RL8" s="61">
        <v>280692000</v>
      </c>
      <c r="RM8" s="61">
        <v>279287000</v>
      </c>
      <c r="RN8" s="61">
        <v>276780000</v>
      </c>
      <c r="RO8" s="60">
        <v>316612945</v>
      </c>
      <c r="RP8" s="61">
        <v>312479000</v>
      </c>
      <c r="RQ8" s="61">
        <v>315573000</v>
      </c>
      <c r="RR8" s="68">
        <v>335895795</v>
      </c>
      <c r="RS8" s="68">
        <v>352007270</v>
      </c>
      <c r="RT8" s="68">
        <v>355765010</v>
      </c>
      <c r="RU8" s="68">
        <v>346506630</v>
      </c>
      <c r="RV8" s="68">
        <v>343561020</v>
      </c>
      <c r="RW8" s="68">
        <v>342586750</v>
      </c>
      <c r="RX8" s="68">
        <v>337449855</v>
      </c>
      <c r="RY8" s="68">
        <v>321253845</v>
      </c>
      <c r="RZ8" s="68">
        <v>328503110</v>
      </c>
      <c r="SA8" s="68">
        <v>357236000</v>
      </c>
      <c r="SB8" s="68">
        <v>339409345</v>
      </c>
      <c r="SC8" s="68">
        <v>351338875</v>
      </c>
      <c r="SD8" s="135">
        <v>365660000</v>
      </c>
      <c r="SE8" s="61">
        <v>375734000</v>
      </c>
      <c r="SF8" s="61">
        <v>376991000</v>
      </c>
      <c r="SG8" s="61">
        <v>366134000</v>
      </c>
      <c r="SH8" s="61">
        <v>369970000</v>
      </c>
      <c r="SI8" s="61">
        <v>369839000</v>
      </c>
      <c r="SJ8" s="61">
        <v>344344000</v>
      </c>
      <c r="SK8" s="61">
        <v>354685000</v>
      </c>
      <c r="SL8" s="61">
        <v>372869000</v>
      </c>
      <c r="SM8" s="68">
        <v>382116540</v>
      </c>
      <c r="SN8" s="68">
        <v>361106545</v>
      </c>
      <c r="SO8" s="68">
        <v>372572700</v>
      </c>
      <c r="SP8" s="68">
        <v>406547725</v>
      </c>
      <c r="SQ8" s="68">
        <v>425161275</v>
      </c>
      <c r="SR8" s="180">
        <v>413544000</v>
      </c>
      <c r="SS8" s="68">
        <v>399568360</v>
      </c>
      <c r="ST8" s="68">
        <v>394488080</v>
      </c>
      <c r="SU8" s="180">
        <v>397992000</v>
      </c>
      <c r="SV8" s="68">
        <v>387861115</v>
      </c>
      <c r="SW8" s="180">
        <v>376236000</v>
      </c>
      <c r="SX8" s="68">
        <v>377320835</v>
      </c>
      <c r="SY8" s="68">
        <v>391759870</v>
      </c>
      <c r="SZ8" s="68">
        <v>397848000</v>
      </c>
      <c r="TA8" s="68">
        <v>401891630</v>
      </c>
      <c r="TB8" s="68">
        <v>413569000</v>
      </c>
      <c r="TC8" s="68">
        <v>415819690</v>
      </c>
      <c r="TD8" s="68">
        <v>437894325</v>
      </c>
      <c r="TE8" s="61">
        <v>427327000</v>
      </c>
      <c r="TF8" s="68">
        <v>415827660</v>
      </c>
      <c r="TG8" s="68">
        <v>396311890</v>
      </c>
      <c r="TH8" s="68">
        <v>397664875</v>
      </c>
      <c r="TI8" s="68">
        <v>404943565</v>
      </c>
      <c r="TJ8" s="68">
        <v>426326775</v>
      </c>
      <c r="TK8" s="68">
        <v>446565810</v>
      </c>
      <c r="TL8" s="68">
        <v>437588150</v>
      </c>
      <c r="TM8" s="68">
        <v>428924060</v>
      </c>
      <c r="TN8" s="68">
        <v>455575845</v>
      </c>
      <c r="TO8" s="68">
        <v>473020495</v>
      </c>
      <c r="TP8" s="68">
        <v>456959485</v>
      </c>
      <c r="TQ8" s="68">
        <v>444045245</v>
      </c>
      <c r="TR8" s="68">
        <v>452243605</v>
      </c>
      <c r="TS8" s="68">
        <v>441284875</v>
      </c>
      <c r="TT8" s="68">
        <v>456113335</v>
      </c>
      <c r="TU8" s="68">
        <v>446523220</v>
      </c>
      <c r="TV8" s="68">
        <v>454853510</v>
      </c>
      <c r="TW8" s="68">
        <v>469519260</v>
      </c>
      <c r="TX8" s="68">
        <v>462168185</v>
      </c>
      <c r="TY8" s="68">
        <v>460661050</v>
      </c>
      <c r="TZ8" s="68">
        <v>480525870</v>
      </c>
      <c r="UA8" s="68">
        <v>503218590</v>
      </c>
      <c r="UB8" s="68">
        <v>517682890</v>
      </c>
      <c r="UC8" s="68">
        <v>527433805</v>
      </c>
      <c r="UD8" s="68">
        <v>506522520</v>
      </c>
      <c r="UE8" s="135">
        <v>474293000</v>
      </c>
      <c r="UF8" s="68">
        <v>432718430</v>
      </c>
      <c r="UG8" s="68">
        <v>418164510</v>
      </c>
      <c r="UH8" s="68">
        <v>426562025</v>
      </c>
      <c r="UI8" s="68">
        <v>468850345</v>
      </c>
      <c r="UJ8" s="68">
        <v>462631655</v>
      </c>
      <c r="UK8" s="68">
        <v>448112405</v>
      </c>
      <c r="UL8" s="68">
        <v>451509160</v>
      </c>
      <c r="UM8" s="68">
        <v>480987005</v>
      </c>
      <c r="UN8" s="68">
        <v>446063475</v>
      </c>
      <c r="UO8" s="68">
        <v>438410825</v>
      </c>
      <c r="UP8" s="68">
        <v>442549215</v>
      </c>
      <c r="UQ8" s="68">
        <v>435452195</v>
      </c>
      <c r="UR8" s="68">
        <v>420700580</v>
      </c>
      <c r="US8" s="68">
        <v>422056540</v>
      </c>
      <c r="UT8" s="68">
        <v>438550315</v>
      </c>
      <c r="UU8" s="68">
        <v>454879505</v>
      </c>
      <c r="UV8" s="68">
        <v>436498675</v>
      </c>
      <c r="UW8" s="68">
        <v>467721930</v>
      </c>
      <c r="UX8" s="68">
        <v>492948435</v>
      </c>
      <c r="UY8" s="68">
        <v>515345965</v>
      </c>
      <c r="UZ8" s="68">
        <v>517354105</v>
      </c>
      <c r="VA8" s="135">
        <v>508200000</v>
      </c>
      <c r="VB8" s="68">
        <v>504985125</v>
      </c>
      <c r="VC8" s="68">
        <v>465303155</v>
      </c>
      <c r="VD8" s="68">
        <v>482505865</v>
      </c>
      <c r="VE8" s="68">
        <v>518446890</v>
      </c>
      <c r="VF8" s="135">
        <v>505683000</v>
      </c>
      <c r="VG8" s="68">
        <v>544084250</v>
      </c>
      <c r="VH8" s="68">
        <v>528444290</v>
      </c>
      <c r="VI8" s="68">
        <v>542959560</v>
      </c>
      <c r="VJ8" s="68">
        <v>569521600</v>
      </c>
      <c r="VK8" s="68">
        <v>591645180</v>
      </c>
      <c r="VL8" s="68">
        <v>580570700</v>
      </c>
      <c r="VM8" s="68">
        <v>560961115</v>
      </c>
      <c r="VN8" s="68">
        <v>533510735</v>
      </c>
      <c r="VO8" s="68">
        <v>520974325</v>
      </c>
      <c r="VP8" s="68">
        <v>496700960</v>
      </c>
      <c r="VQ8" s="68">
        <v>511191280</v>
      </c>
      <c r="VR8" s="68">
        <v>535162080</v>
      </c>
      <c r="VS8" s="68">
        <v>549905815</v>
      </c>
      <c r="VT8" s="68">
        <v>546858050</v>
      </c>
      <c r="VU8" s="68">
        <v>550962470</v>
      </c>
      <c r="VV8" s="68">
        <v>582167115</v>
      </c>
      <c r="VW8" s="68">
        <v>602930770</v>
      </c>
      <c r="VX8" s="68">
        <v>596921770</v>
      </c>
      <c r="VY8" s="68">
        <v>563175700</v>
      </c>
      <c r="VZ8" s="68">
        <v>566059715</v>
      </c>
      <c r="WA8" s="68">
        <v>580457945</v>
      </c>
      <c r="WB8" s="68">
        <v>561765945</v>
      </c>
      <c r="WC8" s="68">
        <v>546995890</v>
      </c>
      <c r="WD8" s="68">
        <v>571871450</v>
      </c>
      <c r="WE8" s="68">
        <v>613625095</v>
      </c>
      <c r="WF8" s="68">
        <v>583356670</v>
      </c>
      <c r="WG8" s="68">
        <v>588901305</v>
      </c>
      <c r="WH8" s="68">
        <v>641227435</v>
      </c>
      <c r="WI8" s="68">
        <v>665926170</v>
      </c>
      <c r="WJ8" s="68">
        <v>681598455</v>
      </c>
      <c r="WK8" s="68">
        <v>683276585</v>
      </c>
      <c r="WL8" s="68">
        <v>657896815</v>
      </c>
      <c r="WM8" s="68">
        <v>672652570</v>
      </c>
      <c r="WN8" s="68">
        <v>657015845</v>
      </c>
      <c r="WO8" s="68">
        <v>677504720</v>
      </c>
      <c r="WP8" s="68">
        <v>675361340</v>
      </c>
      <c r="WQ8" s="68">
        <v>689778240</v>
      </c>
      <c r="WR8" s="68">
        <v>664371035</v>
      </c>
      <c r="WS8" s="68">
        <v>662485050</v>
      </c>
      <c r="WT8" s="68">
        <v>684849640</v>
      </c>
      <c r="WU8" s="68">
        <v>698984335</v>
      </c>
      <c r="WV8" s="68">
        <v>672348540</v>
      </c>
      <c r="WW8" s="68">
        <v>617994675</v>
      </c>
      <c r="WX8" s="68">
        <v>619048215</v>
      </c>
      <c r="WY8" s="68">
        <v>647929795</v>
      </c>
      <c r="WZ8" s="68">
        <v>645678375</v>
      </c>
      <c r="XA8" s="68">
        <v>639440670</v>
      </c>
      <c r="XB8" s="68">
        <v>651780605</v>
      </c>
      <c r="XC8" s="68">
        <v>661175935</v>
      </c>
      <c r="XD8" s="178">
        <v>654579000</v>
      </c>
      <c r="XE8" s="68">
        <v>667685635</v>
      </c>
      <c r="XF8" s="68">
        <v>702609355</v>
      </c>
      <c r="XG8" s="68">
        <v>754453000</v>
      </c>
      <c r="XH8" s="68">
        <v>657871480</v>
      </c>
      <c r="XI8" s="68">
        <v>605224785</v>
      </c>
      <c r="XJ8" s="68">
        <v>607822890</v>
      </c>
      <c r="XK8" s="68">
        <v>611885640</v>
      </c>
      <c r="XL8" s="68">
        <v>608327990</v>
      </c>
      <c r="XM8" s="68">
        <v>602594135</v>
      </c>
      <c r="XN8" s="68">
        <v>595467345</v>
      </c>
      <c r="XO8" s="68">
        <v>616299615</v>
      </c>
      <c r="XP8" s="68">
        <v>602442310</v>
      </c>
      <c r="XQ8" s="68">
        <v>619908375</v>
      </c>
      <c r="XR8" s="68">
        <v>664788350</v>
      </c>
      <c r="XS8" s="68">
        <v>680610490</v>
      </c>
      <c r="XT8" s="68">
        <v>664098445</v>
      </c>
      <c r="XU8" s="68">
        <v>638054175</v>
      </c>
      <c r="XV8" s="68">
        <v>635861040</v>
      </c>
      <c r="XW8" s="68">
        <v>620612450</v>
      </c>
      <c r="XX8" s="68">
        <v>623449070</v>
      </c>
      <c r="XY8" s="68">
        <v>624165330</v>
      </c>
      <c r="XZ8" s="68">
        <v>640079910</v>
      </c>
      <c r="YA8" s="68">
        <v>677334540</v>
      </c>
      <c r="YB8" s="68">
        <v>654690105</v>
      </c>
      <c r="YC8" s="68">
        <v>663109595</v>
      </c>
      <c r="YD8" s="68">
        <v>713949330</v>
      </c>
      <c r="YE8" s="68">
        <v>754793730</v>
      </c>
      <c r="YF8" s="68">
        <v>740108655</v>
      </c>
      <c r="YG8" s="68">
        <v>715473090</v>
      </c>
      <c r="YH8" s="68">
        <v>733155295</v>
      </c>
      <c r="YI8" s="68">
        <v>765057140</v>
      </c>
      <c r="YJ8" s="68">
        <v>821667510</v>
      </c>
      <c r="YK8" s="68">
        <v>843630010</v>
      </c>
      <c r="YL8" s="68">
        <v>867612775</v>
      </c>
      <c r="YM8" s="68">
        <v>863751735</v>
      </c>
      <c r="YN8" s="68">
        <v>827234795</v>
      </c>
      <c r="YO8" s="68">
        <v>883073485</v>
      </c>
      <c r="YP8" s="68">
        <v>932865115</v>
      </c>
      <c r="YQ8" s="68">
        <v>993121295</v>
      </c>
      <c r="YR8" s="68">
        <v>1051526650</v>
      </c>
      <c r="YS8" s="68">
        <v>1084292965</v>
      </c>
      <c r="YT8" s="68">
        <v>1147686775</v>
      </c>
      <c r="YU8" s="68">
        <v>1129258930</v>
      </c>
      <c r="YV8" s="68">
        <v>1083056667</v>
      </c>
      <c r="YW8" s="68">
        <v>1048163218</v>
      </c>
      <c r="YX8" s="68">
        <v>1034604525</v>
      </c>
      <c r="YY8" s="68">
        <v>997937599</v>
      </c>
      <c r="YZ8" s="68">
        <v>1059605166</v>
      </c>
      <c r="ZA8" s="68">
        <v>1115292331</v>
      </c>
      <c r="ZB8" s="68">
        <v>1147868759</v>
      </c>
      <c r="ZC8" s="68">
        <v>1214083039</v>
      </c>
      <c r="ZD8" s="68">
        <v>1314110978</v>
      </c>
      <c r="ZE8" s="68">
        <v>1343838448</v>
      </c>
      <c r="ZF8" s="68">
        <v>1364296133</v>
      </c>
      <c r="ZG8" s="68">
        <v>1407578408</v>
      </c>
      <c r="ZH8" s="68">
        <v>1470890339</v>
      </c>
      <c r="ZI8" s="68">
        <v>1497388610</v>
      </c>
      <c r="ZJ8" s="68">
        <v>1514834511</v>
      </c>
      <c r="ZK8" s="68">
        <v>1534647790</v>
      </c>
      <c r="ZL8" s="68">
        <v>1537206625</v>
      </c>
      <c r="ZM8" s="68">
        <v>1551762830</v>
      </c>
      <c r="ZN8" s="68">
        <v>1627631044</v>
      </c>
      <c r="ZO8" s="68">
        <v>1671150893</v>
      </c>
      <c r="ZP8" s="68">
        <v>1689227675</v>
      </c>
      <c r="ZQ8" s="68">
        <v>1718634708</v>
      </c>
      <c r="ZR8" s="68">
        <v>1752905072</v>
      </c>
      <c r="ZS8" s="68">
        <v>1796693800</v>
      </c>
      <c r="ZT8" s="68">
        <v>1829109837</v>
      </c>
      <c r="ZU8" s="68">
        <v>1851479265</v>
      </c>
      <c r="ZV8" s="68">
        <v>1830275995</v>
      </c>
      <c r="ZW8" s="68">
        <v>1745245960</v>
      </c>
      <c r="ZX8" s="68">
        <v>1707388958</v>
      </c>
      <c r="ZY8" s="68">
        <v>1669181442</v>
      </c>
      <c r="ZZ8" s="68">
        <v>1643426409</v>
      </c>
      <c r="AAA8" s="68">
        <v>1638730000</v>
      </c>
      <c r="AAB8" s="68">
        <v>1632661000</v>
      </c>
      <c r="AAC8" s="68">
        <v>1576282130</v>
      </c>
      <c r="AAD8" s="68">
        <v>1595836381</v>
      </c>
      <c r="AAE8" s="68">
        <v>1602122010</v>
      </c>
      <c r="AAF8" s="68">
        <v>1614008150</v>
      </c>
      <c r="AAG8" s="68">
        <v>1634125025</v>
      </c>
      <c r="AAH8" s="68">
        <v>1645991535</v>
      </c>
      <c r="AAI8" s="68">
        <v>1661569750</v>
      </c>
      <c r="AAJ8" s="68">
        <v>1673184882</v>
      </c>
      <c r="AAK8" s="68">
        <v>1678056201</v>
      </c>
      <c r="AAL8" s="68">
        <v>1717619405</v>
      </c>
      <c r="AAM8" s="68">
        <v>1755618652</v>
      </c>
      <c r="AAN8" s="68">
        <v>1760228064</v>
      </c>
      <c r="AAO8" s="68">
        <v>1783717954</v>
      </c>
      <c r="AAP8" s="68">
        <v>1797149369</v>
      </c>
      <c r="AAQ8" s="68">
        <v>1734815495</v>
      </c>
      <c r="AAR8" s="68">
        <v>1725317521</v>
      </c>
      <c r="AAS8" s="68">
        <v>1743959434</v>
      </c>
      <c r="AAT8" s="68">
        <v>1738704000</v>
      </c>
      <c r="AAU8" s="68">
        <v>1747647252</v>
      </c>
      <c r="AAV8" s="68">
        <v>1739070586</v>
      </c>
      <c r="AAW8" s="68">
        <v>1723901189</v>
      </c>
      <c r="AAX8" s="68">
        <v>1760121675</v>
      </c>
      <c r="AAY8" s="68">
        <v>1804089057</v>
      </c>
      <c r="AAZ8" s="68">
        <v>1822625154</v>
      </c>
      <c r="ABA8" s="68">
        <v>1807606312</v>
      </c>
      <c r="ABB8" s="68">
        <v>1796320551</v>
      </c>
      <c r="ABC8" s="68">
        <v>1773048851</v>
      </c>
      <c r="ABD8" s="68">
        <v>1741829696</v>
      </c>
      <c r="ABE8" s="68">
        <v>1726507212</v>
      </c>
      <c r="ABF8" s="68">
        <v>1738876963</v>
      </c>
      <c r="ABG8" s="68">
        <v>1747014780</v>
      </c>
      <c r="ABH8" s="68">
        <v>1733708154</v>
      </c>
      <c r="ABI8" s="68">
        <v>1712334741</v>
      </c>
      <c r="ABJ8" s="68">
        <v>1736127156</v>
      </c>
      <c r="ABK8" s="68">
        <v>1757214380</v>
      </c>
      <c r="ABL8" s="68">
        <v>1762984373</v>
      </c>
      <c r="ABM8" s="68">
        <v>1792910783</v>
      </c>
      <c r="ABN8" s="68">
        <v>1808218815</v>
      </c>
      <c r="ABO8" s="68">
        <v>1782957546</v>
      </c>
      <c r="ABP8" s="68">
        <v>1834114423</v>
      </c>
      <c r="ABQ8" s="68">
        <v>1840171107</v>
      </c>
      <c r="ABR8" s="68">
        <v>1861898532</v>
      </c>
      <c r="ABS8" s="68">
        <v>1858507224</v>
      </c>
      <c r="ABT8" s="68">
        <v>1813342444</v>
      </c>
      <c r="ABU8" s="68">
        <v>1745049585</v>
      </c>
      <c r="ABV8" s="152">
        <v>1724900000</v>
      </c>
      <c r="ABW8" s="68">
        <v>1762430268</v>
      </c>
      <c r="ABX8" s="68">
        <v>1781262214</v>
      </c>
      <c r="ABY8" s="68">
        <v>1792563520</v>
      </c>
      <c r="ABZ8" s="68">
        <v>1809750901</v>
      </c>
      <c r="ACA8" s="68">
        <v>1800588717</v>
      </c>
      <c r="ACB8" s="68">
        <v>1772087008</v>
      </c>
      <c r="ACC8" s="68">
        <v>1811150275</v>
      </c>
      <c r="ACD8" s="68">
        <v>1837209238</v>
      </c>
      <c r="ACE8" s="68">
        <v>1841940228</v>
      </c>
      <c r="ACF8" s="68">
        <v>1796147330</v>
      </c>
      <c r="ACG8" s="68">
        <v>1732307416</v>
      </c>
      <c r="ACH8" s="68">
        <v>1782487846</v>
      </c>
      <c r="ACI8" s="68">
        <v>1843011601</v>
      </c>
      <c r="ACJ8" s="68">
        <v>1882090974</v>
      </c>
      <c r="ACK8" s="68">
        <v>1895103839</v>
      </c>
      <c r="ACL8" s="68">
        <v>1917731767</v>
      </c>
      <c r="ACM8" s="68">
        <v>1896827012</v>
      </c>
      <c r="ACN8" s="68">
        <v>1917620425</v>
      </c>
      <c r="ACO8" s="68">
        <v>1911792859</v>
      </c>
      <c r="ACP8" s="68">
        <v>1917567519</v>
      </c>
      <c r="ACQ8" s="68">
        <v>1933409765</v>
      </c>
      <c r="ACR8" s="68">
        <v>1851296263</v>
      </c>
      <c r="ACS8" s="68">
        <v>1870772179</v>
      </c>
      <c r="ACT8" s="68">
        <v>1914430363</v>
      </c>
      <c r="ACU8" s="68">
        <v>1974764476</v>
      </c>
      <c r="ACV8" s="68">
        <v>2005341719</v>
      </c>
      <c r="ACW8" s="68">
        <v>1964481189</v>
      </c>
      <c r="ACX8" s="68">
        <v>1937947180</v>
      </c>
      <c r="ACY8" s="68">
        <v>1891497302</v>
      </c>
      <c r="ACZ8" s="68">
        <v>1811839761</v>
      </c>
      <c r="ADA8" s="68">
        <v>1804720642</v>
      </c>
      <c r="ADB8" s="68">
        <v>1827396568</v>
      </c>
      <c r="ADC8" s="68">
        <v>1841321714</v>
      </c>
      <c r="ADD8" s="68">
        <v>1737128718</v>
      </c>
      <c r="ADE8" s="68">
        <v>1714471407</v>
      </c>
      <c r="ADF8" s="68">
        <v>1725671188</v>
      </c>
      <c r="ADG8" s="68">
        <v>1776272987</v>
      </c>
      <c r="ADH8" s="68">
        <v>1804787760</v>
      </c>
      <c r="ADI8" s="68">
        <v>1818181068</v>
      </c>
      <c r="ADJ8" s="68">
        <v>1833766970</v>
      </c>
      <c r="ADK8" s="68">
        <v>1815465603</v>
      </c>
      <c r="ADL8" s="68">
        <v>1826423747</v>
      </c>
      <c r="ADM8" s="68">
        <v>1860180540</v>
      </c>
      <c r="ADN8" s="68">
        <v>1857799007</v>
      </c>
      <c r="ADO8" s="68">
        <v>1848744545</v>
      </c>
      <c r="ADP8" s="68">
        <v>1827768419</v>
      </c>
      <c r="ADQ8" s="68">
        <v>1830061042</v>
      </c>
      <c r="ADR8" s="68">
        <v>1771584174</v>
      </c>
      <c r="ADS8" s="68">
        <v>1807866147</v>
      </c>
      <c r="ADT8" s="68">
        <v>1829049988</v>
      </c>
      <c r="ADU8" s="68">
        <v>1845993805</v>
      </c>
      <c r="ADV8" s="68">
        <v>1846619682</v>
      </c>
      <c r="ADW8" s="68">
        <v>1832472834</v>
      </c>
      <c r="ADX8" s="68">
        <v>1891022713</v>
      </c>
      <c r="ADY8" s="68">
        <v>1897388429</v>
      </c>
      <c r="ADZ8" s="68">
        <v>1924700000</v>
      </c>
      <c r="AEA8" s="68">
        <v>1880300000</v>
      </c>
      <c r="AEB8" s="68">
        <v>1836600000</v>
      </c>
      <c r="AEC8" s="68">
        <v>1841600000</v>
      </c>
      <c r="AED8" s="68">
        <v>1877100000</v>
      </c>
      <c r="AEE8" s="68">
        <v>1857186994</v>
      </c>
      <c r="AEF8" s="68">
        <v>1852030735</v>
      </c>
      <c r="AEG8" s="68">
        <v>1867968425</v>
      </c>
      <c r="AEH8" s="68">
        <v>1848299456</v>
      </c>
      <c r="AEI8" s="68">
        <v>1807684366</v>
      </c>
      <c r="AEJ8" s="68">
        <v>1794084098</v>
      </c>
      <c r="AEK8" s="68">
        <v>1802084105</v>
      </c>
      <c r="AEL8" s="68">
        <v>1815998040</v>
      </c>
      <c r="AEM8" s="68">
        <v>1772306294</v>
      </c>
      <c r="AEN8" s="68">
        <v>1738972539</v>
      </c>
      <c r="AEO8" s="68">
        <v>1677808062</v>
      </c>
      <c r="AEP8" s="68">
        <v>1637272484</v>
      </c>
      <c r="AEQ8" s="68">
        <v>1682576674</v>
      </c>
      <c r="AER8" s="68">
        <v>1688696941</v>
      </c>
      <c r="AES8" s="68">
        <v>1714682611</v>
      </c>
      <c r="AET8" s="68">
        <v>1701362828</v>
      </c>
      <c r="AEU8" s="68">
        <v>1648332877</v>
      </c>
      <c r="AEV8" s="68">
        <v>1613400000</v>
      </c>
      <c r="AEW8" s="68">
        <v>1582000000</v>
      </c>
      <c r="AEX8" s="68">
        <v>1565300000</v>
      </c>
      <c r="AEY8" s="68">
        <v>1608400000</v>
      </c>
      <c r="AEZ8" s="68">
        <v>1601400000</v>
      </c>
      <c r="AFA8" s="68">
        <v>1547900000</v>
      </c>
      <c r="AFB8" s="68">
        <v>1525382945</v>
      </c>
      <c r="AFC8" s="68">
        <v>1556473263</v>
      </c>
      <c r="AFD8" s="68">
        <v>1535765547</v>
      </c>
      <c r="AFE8" s="68">
        <v>1487362839</v>
      </c>
      <c r="AFF8" s="68">
        <v>1597534590</v>
      </c>
      <c r="AFG8" s="68">
        <v>1623557000</v>
      </c>
      <c r="AFH8" s="68">
        <v>1793000000</v>
      </c>
      <c r="AFI8" s="68">
        <v>1791600000</v>
      </c>
      <c r="AFJ8" s="68">
        <v>1795400000</v>
      </c>
      <c r="AFK8" s="68">
        <v>1781400000</v>
      </c>
      <c r="AFL8" s="68">
        <v>1683100000</v>
      </c>
      <c r="AFM8" s="68">
        <v>1684700000</v>
      </c>
      <c r="AFN8" s="68">
        <v>1708500000</v>
      </c>
      <c r="AFO8" s="68">
        <v>1742300000</v>
      </c>
      <c r="AFP8" s="68">
        <v>1755800000</v>
      </c>
      <c r="AFQ8" s="68">
        <v>1757700000</v>
      </c>
      <c r="AFR8" s="68">
        <v>1758500000</v>
      </c>
      <c r="AFS8" s="68">
        <v>1756300000</v>
      </c>
      <c r="AFT8" s="68">
        <v>1748007815</v>
      </c>
      <c r="AFU8" s="68">
        <v>1743270259</v>
      </c>
      <c r="AFV8" s="68">
        <v>1752536074</v>
      </c>
      <c r="AFW8" s="68">
        <v>1768958188</v>
      </c>
      <c r="AFX8" s="68">
        <v>1766654888</v>
      </c>
      <c r="AFY8" s="68">
        <v>1756883051</v>
      </c>
      <c r="AFZ8" s="68">
        <v>1765688622</v>
      </c>
      <c r="AGA8" s="68">
        <v>1788798871</v>
      </c>
      <c r="AGB8" s="68">
        <v>1797603270</v>
      </c>
      <c r="AGC8" s="68">
        <v>1797078330</v>
      </c>
      <c r="AGD8" s="68">
        <v>1800435401</v>
      </c>
      <c r="AGE8" s="68">
        <v>1796366585</v>
      </c>
      <c r="AGF8" s="68">
        <v>1781074161</v>
      </c>
      <c r="AGG8" s="68">
        <v>1779888605</v>
      </c>
      <c r="AGH8" s="68">
        <v>1772900981</v>
      </c>
      <c r="AGI8" s="68">
        <v>1772149676</v>
      </c>
      <c r="AGJ8" s="68">
        <v>1768575845</v>
      </c>
      <c r="AGK8" s="68">
        <v>1793911656</v>
      </c>
      <c r="AGL8" s="68">
        <v>1808743967</v>
      </c>
      <c r="AGM8" s="68">
        <v>1837982094</v>
      </c>
      <c r="AGN8" s="68">
        <v>1848920609</v>
      </c>
      <c r="AGO8" s="68">
        <v>1850637296</v>
      </c>
      <c r="AGP8" s="68">
        <v>1856373642</v>
      </c>
      <c r="AGQ8" s="68">
        <v>1855645694</v>
      </c>
      <c r="AGR8" s="68">
        <v>1839104964</v>
      </c>
      <c r="AGS8" s="68">
        <v>1835844692</v>
      </c>
      <c r="AGT8" s="68">
        <v>1832067528</v>
      </c>
      <c r="AGU8" s="68">
        <v>1861023276</v>
      </c>
      <c r="AGV8" s="157"/>
    </row>
    <row r="9" spans="1:880" s="134" customFormat="1" x14ac:dyDescent="0.2">
      <c r="A9" s="237" t="s">
        <v>2218</v>
      </c>
      <c r="B9" s="254" t="s">
        <v>2253</v>
      </c>
      <c r="JH9" s="84">
        <v>9400000</v>
      </c>
      <c r="JI9" s="84">
        <v>1600000</v>
      </c>
      <c r="JJ9" s="84">
        <v>21000000</v>
      </c>
      <c r="JK9" s="84">
        <v>21400000</v>
      </c>
      <c r="JL9" s="84">
        <v>20100000</v>
      </c>
      <c r="JM9" s="84">
        <v>20800000</v>
      </c>
      <c r="JN9" s="84">
        <v>18700000</v>
      </c>
      <c r="JO9" s="84">
        <v>12400000</v>
      </c>
      <c r="JP9" s="84">
        <v>8700000</v>
      </c>
      <c r="JQ9" s="84">
        <v>14200000</v>
      </c>
      <c r="JR9" s="84">
        <v>11900000</v>
      </c>
      <c r="JS9" s="84">
        <v>3600000</v>
      </c>
      <c r="JT9" s="84">
        <v>3100000</v>
      </c>
      <c r="JU9" s="84">
        <v>8900000</v>
      </c>
      <c r="JV9" s="84">
        <v>14400000</v>
      </c>
      <c r="JW9" s="84">
        <v>7100000</v>
      </c>
      <c r="JX9" s="84">
        <v>4400000</v>
      </c>
      <c r="JY9" s="84">
        <v>10100000</v>
      </c>
      <c r="JZ9" s="84">
        <v>9100000</v>
      </c>
      <c r="KA9" s="84">
        <v>4500000</v>
      </c>
      <c r="KB9" s="84">
        <v>2200000</v>
      </c>
      <c r="KC9" s="84">
        <v>9200000</v>
      </c>
      <c r="KD9" s="84">
        <v>12000000</v>
      </c>
      <c r="KE9" s="84">
        <v>7000000</v>
      </c>
      <c r="KF9" s="84">
        <v>5500000</v>
      </c>
      <c r="KG9" s="84">
        <v>12800000</v>
      </c>
      <c r="KH9" s="84">
        <v>11700000</v>
      </c>
      <c r="KI9" s="84">
        <v>17800000</v>
      </c>
      <c r="KJ9" s="84">
        <v>12100000</v>
      </c>
      <c r="KK9" s="84">
        <v>11900000</v>
      </c>
      <c r="KL9" s="84">
        <v>6400000</v>
      </c>
      <c r="KM9" s="84">
        <v>3900000</v>
      </c>
      <c r="KN9" s="84">
        <v>3900000</v>
      </c>
      <c r="KO9" s="84">
        <v>6000000</v>
      </c>
      <c r="KP9" s="84">
        <v>6600000</v>
      </c>
      <c r="KQ9" s="84">
        <v>4800000</v>
      </c>
      <c r="KR9" s="84">
        <v>4100000</v>
      </c>
      <c r="KS9" s="84">
        <v>3900000</v>
      </c>
      <c r="KT9" s="84">
        <v>4200000</v>
      </c>
      <c r="KU9" s="84">
        <v>3400000</v>
      </c>
      <c r="KV9" s="84">
        <v>7500000</v>
      </c>
      <c r="KW9" s="84">
        <v>8700000</v>
      </c>
      <c r="KX9" s="84">
        <v>3900000</v>
      </c>
      <c r="KY9" s="84">
        <v>7900000</v>
      </c>
      <c r="KZ9" s="84">
        <v>7000000</v>
      </c>
      <c r="LA9" s="84">
        <v>8600000</v>
      </c>
      <c r="LB9" s="84">
        <v>11200000</v>
      </c>
      <c r="LC9" s="84">
        <v>3800000</v>
      </c>
      <c r="LD9" s="84">
        <v>10900000</v>
      </c>
      <c r="LE9" s="84">
        <v>6700000</v>
      </c>
      <c r="LF9" s="84">
        <v>8300000</v>
      </c>
      <c r="LG9" s="84">
        <v>28900000</v>
      </c>
      <c r="LH9" s="84">
        <v>21700000</v>
      </c>
      <c r="LI9" s="84">
        <v>20600000</v>
      </c>
      <c r="LJ9" s="84">
        <v>14000000</v>
      </c>
      <c r="LK9" s="84">
        <v>4600000</v>
      </c>
      <c r="LL9" s="84">
        <v>4300000</v>
      </c>
      <c r="LM9" s="84">
        <v>5200000</v>
      </c>
      <c r="LN9" s="84">
        <v>4100000</v>
      </c>
      <c r="LO9" s="84">
        <v>9600000</v>
      </c>
      <c r="LP9" s="84">
        <v>13700000</v>
      </c>
      <c r="LQ9" s="84">
        <v>6200000</v>
      </c>
      <c r="LR9" s="84">
        <v>9000000</v>
      </c>
      <c r="LS9" s="84">
        <v>9700000</v>
      </c>
      <c r="LT9" s="84">
        <v>16300000</v>
      </c>
      <c r="LU9" s="84">
        <v>6300000</v>
      </c>
      <c r="LV9" s="84">
        <v>7600000</v>
      </c>
      <c r="LW9" s="84">
        <v>8400000</v>
      </c>
      <c r="LX9" s="84">
        <v>6400000</v>
      </c>
      <c r="LY9" s="84">
        <v>13200000</v>
      </c>
      <c r="LZ9" s="84">
        <v>17300000</v>
      </c>
      <c r="MA9" s="84">
        <v>9800000</v>
      </c>
      <c r="MB9" s="84">
        <v>12100000</v>
      </c>
      <c r="MC9" s="84">
        <v>17500000</v>
      </c>
      <c r="MD9" s="84">
        <v>15000000</v>
      </c>
      <c r="ME9" s="84">
        <v>8700000</v>
      </c>
      <c r="MF9" s="84">
        <v>14400000</v>
      </c>
      <c r="MG9" s="84">
        <v>9000000</v>
      </c>
      <c r="MH9" s="84">
        <v>15000000</v>
      </c>
      <c r="MI9" s="84">
        <v>8200000</v>
      </c>
      <c r="MJ9" s="84">
        <v>8700000</v>
      </c>
      <c r="MK9" s="84">
        <v>26400000</v>
      </c>
      <c r="ML9" s="84">
        <v>31200000</v>
      </c>
      <c r="MM9" s="84">
        <v>32800000</v>
      </c>
      <c r="MN9" s="84">
        <v>34000000</v>
      </c>
      <c r="MO9" s="84">
        <v>30600000</v>
      </c>
      <c r="MP9" s="84">
        <v>23300000</v>
      </c>
      <c r="MQ9" s="84">
        <v>18900000</v>
      </c>
      <c r="MR9" s="84">
        <v>17900000</v>
      </c>
      <c r="MS9" s="84">
        <v>15400000</v>
      </c>
      <c r="MT9" s="84">
        <v>15100000</v>
      </c>
      <c r="MU9" s="84">
        <v>14600000</v>
      </c>
      <c r="MV9" s="84">
        <v>11300000</v>
      </c>
      <c r="MW9" s="84">
        <v>19500000</v>
      </c>
      <c r="MX9" s="84">
        <v>21400000</v>
      </c>
      <c r="MY9" s="84">
        <v>34400000</v>
      </c>
      <c r="MZ9" s="71">
        <v>27100000</v>
      </c>
      <c r="NA9" s="71">
        <v>34200000</v>
      </c>
      <c r="NB9" s="71">
        <v>34400000</v>
      </c>
      <c r="NC9" s="71">
        <v>33600000</v>
      </c>
      <c r="ND9" s="71">
        <v>30100000</v>
      </c>
      <c r="NE9" s="71">
        <v>19100000</v>
      </c>
      <c r="NF9" s="71">
        <v>11800000</v>
      </c>
      <c r="NG9" s="71">
        <v>13500000</v>
      </c>
      <c r="NH9" s="71">
        <v>7400000</v>
      </c>
      <c r="NI9" s="71">
        <v>18500000</v>
      </c>
      <c r="NJ9" s="71">
        <v>18400000</v>
      </c>
      <c r="NK9" s="71">
        <v>24100000</v>
      </c>
      <c r="NL9" s="71">
        <v>18900000</v>
      </c>
      <c r="NM9" s="71">
        <v>32200000</v>
      </c>
      <c r="NN9" s="71">
        <v>33600000</v>
      </c>
      <c r="NO9" s="71">
        <v>32900000</v>
      </c>
      <c r="NP9" s="71">
        <v>46900000</v>
      </c>
      <c r="NQ9" s="71">
        <v>59700000</v>
      </c>
      <c r="NR9" s="71">
        <v>67600000</v>
      </c>
      <c r="NS9" s="71">
        <v>57900000</v>
      </c>
      <c r="NT9" s="71">
        <v>73600000</v>
      </c>
      <c r="NU9" s="71">
        <v>100000000</v>
      </c>
      <c r="NV9" s="71">
        <v>106700000</v>
      </c>
      <c r="NW9" s="71">
        <v>99200000</v>
      </c>
      <c r="NX9" s="71">
        <v>105000000</v>
      </c>
      <c r="NY9" s="71">
        <v>94400000</v>
      </c>
      <c r="NZ9" s="71">
        <v>97000000</v>
      </c>
      <c r="OA9" s="71">
        <v>85100000</v>
      </c>
      <c r="OB9" s="71">
        <v>83200000</v>
      </c>
      <c r="OC9" s="71">
        <v>65900000</v>
      </c>
      <c r="OD9" s="71">
        <v>58400000</v>
      </c>
      <c r="OE9" s="71">
        <v>48800000</v>
      </c>
      <c r="OF9" s="71">
        <v>41700000</v>
      </c>
      <c r="OG9" s="71">
        <v>47200000</v>
      </c>
      <c r="OH9" s="71">
        <v>64600000</v>
      </c>
      <c r="OI9" s="71">
        <v>67800000</v>
      </c>
      <c r="OJ9" s="84">
        <v>68100000</v>
      </c>
      <c r="OK9" s="84">
        <v>69800000</v>
      </c>
      <c r="OL9" s="84">
        <v>73200000</v>
      </c>
      <c r="OM9" s="84">
        <v>59500000</v>
      </c>
      <c r="ON9" s="84">
        <v>42200000</v>
      </c>
      <c r="OO9" s="84">
        <v>19100000</v>
      </c>
      <c r="OP9" s="84">
        <v>7600000</v>
      </c>
      <c r="OQ9" s="84">
        <v>1100000</v>
      </c>
      <c r="OR9" s="84">
        <v>8300000</v>
      </c>
      <c r="OS9" s="84">
        <v>13800000</v>
      </c>
      <c r="OT9" s="84">
        <v>18200000</v>
      </c>
      <c r="OU9" s="84">
        <v>20400000</v>
      </c>
      <c r="OV9" s="71">
        <v>21100000</v>
      </c>
      <c r="OW9" s="71">
        <v>27200000</v>
      </c>
      <c r="OX9" s="71">
        <v>17400000</v>
      </c>
      <c r="OY9" s="71">
        <v>36200000</v>
      </c>
      <c r="OZ9" s="71">
        <v>28500000</v>
      </c>
      <c r="PA9" s="71">
        <v>23000000</v>
      </c>
      <c r="PB9" s="71">
        <v>8200000</v>
      </c>
      <c r="PC9" s="71">
        <v>10100000</v>
      </c>
      <c r="PD9" s="71">
        <v>18700000</v>
      </c>
      <c r="PE9" s="71">
        <v>15200000</v>
      </c>
      <c r="PF9" s="71">
        <v>8300000</v>
      </c>
      <c r="PG9" s="71">
        <v>8900000</v>
      </c>
      <c r="PH9" s="71">
        <v>14600000</v>
      </c>
      <c r="PI9" s="71">
        <v>15100000</v>
      </c>
      <c r="PJ9" s="71">
        <v>5400000</v>
      </c>
      <c r="PK9" s="71">
        <v>5200000</v>
      </c>
      <c r="PL9" s="71">
        <v>5200000</v>
      </c>
      <c r="PM9" s="71">
        <v>9100000</v>
      </c>
      <c r="PN9" s="205">
        <v>13300000</v>
      </c>
      <c r="PO9" s="205">
        <v>7700000</v>
      </c>
      <c r="PP9" s="205">
        <v>15400000</v>
      </c>
      <c r="PQ9" s="205">
        <v>23400000</v>
      </c>
      <c r="PR9" s="205">
        <v>33200000</v>
      </c>
      <c r="PS9" s="205">
        <v>31100000</v>
      </c>
      <c r="PT9" s="206">
        <v>23100000</v>
      </c>
      <c r="PU9" s="206">
        <v>16000000</v>
      </c>
      <c r="PV9" s="206">
        <v>31500000</v>
      </c>
      <c r="PW9" s="206">
        <v>29000000</v>
      </c>
      <c r="PX9" s="206">
        <v>20800000</v>
      </c>
      <c r="PY9" s="206">
        <v>20000000</v>
      </c>
      <c r="PZ9" s="206">
        <v>16500000</v>
      </c>
      <c r="QA9" s="206">
        <v>13100000</v>
      </c>
      <c r="QB9" s="97">
        <v>13545830</v>
      </c>
      <c r="QC9" s="97">
        <v>18758710</v>
      </c>
      <c r="QD9" s="97">
        <v>18881915</v>
      </c>
      <c r="QE9" s="97">
        <v>31373795</v>
      </c>
      <c r="QF9" s="97">
        <v>34574320</v>
      </c>
      <c r="QG9" s="97">
        <v>40351325</v>
      </c>
      <c r="QH9" s="97">
        <v>44723770</v>
      </c>
      <c r="QI9" s="132">
        <v>39900000</v>
      </c>
      <c r="QJ9" s="132">
        <v>34700000</v>
      </c>
      <c r="QK9" s="129">
        <v>24894985</v>
      </c>
      <c r="QL9" s="97">
        <v>15700000</v>
      </c>
      <c r="QM9" s="129">
        <v>11400000</v>
      </c>
      <c r="QN9" s="97">
        <v>5926975</v>
      </c>
      <c r="QO9" s="97">
        <v>13614750</v>
      </c>
      <c r="QP9" s="97">
        <v>14440975</v>
      </c>
      <c r="QQ9" s="97">
        <v>17010315</v>
      </c>
      <c r="QR9" s="98">
        <v>18864000</v>
      </c>
      <c r="QS9" s="97">
        <v>24891825</v>
      </c>
      <c r="QT9" s="98">
        <v>21642000</v>
      </c>
      <c r="QU9" s="71">
        <v>24900000</v>
      </c>
      <c r="QV9" s="71">
        <v>21600000</v>
      </c>
      <c r="QW9" s="71">
        <v>41200000</v>
      </c>
      <c r="QX9" s="71">
        <v>16000000</v>
      </c>
      <c r="QY9" s="98">
        <v>14077000</v>
      </c>
      <c r="QZ9" s="73">
        <v>19773560</v>
      </c>
      <c r="RA9" s="73">
        <v>35968750</v>
      </c>
      <c r="RB9" s="72">
        <v>25706320</v>
      </c>
      <c r="RC9" s="72">
        <v>38507085</v>
      </c>
      <c r="RD9" s="72">
        <v>38951175</v>
      </c>
      <c r="RE9" s="72">
        <v>41624555</v>
      </c>
      <c r="RF9" s="78">
        <v>50400000</v>
      </c>
      <c r="RG9" s="78">
        <v>49700000</v>
      </c>
      <c r="RH9" s="78">
        <v>57500000</v>
      </c>
      <c r="RI9" s="78">
        <v>59300000</v>
      </c>
      <c r="RJ9" s="78">
        <v>57500000</v>
      </c>
      <c r="RK9" s="78">
        <v>32200000</v>
      </c>
      <c r="RL9" s="78">
        <v>12400000</v>
      </c>
      <c r="RM9" s="78">
        <v>25900000</v>
      </c>
      <c r="RN9" s="78">
        <v>21300000</v>
      </c>
      <c r="RO9" s="78">
        <v>52500000</v>
      </c>
      <c r="RP9" s="78">
        <v>48300000</v>
      </c>
      <c r="RQ9" s="78">
        <v>52900000</v>
      </c>
      <c r="RR9" s="72">
        <v>57600575</v>
      </c>
      <c r="RS9" s="72">
        <v>58496330</v>
      </c>
      <c r="RT9" s="72">
        <v>53427395</v>
      </c>
      <c r="RU9" s="72">
        <v>43183545</v>
      </c>
      <c r="RV9" s="72">
        <v>33298580</v>
      </c>
      <c r="RW9" s="72">
        <v>28775215</v>
      </c>
      <c r="RX9" s="72">
        <v>20459180</v>
      </c>
      <c r="RY9" s="72">
        <v>20001595</v>
      </c>
      <c r="RZ9" s="72">
        <v>34223760</v>
      </c>
      <c r="SA9" s="72">
        <v>45400000</v>
      </c>
      <c r="SB9" s="72">
        <v>37132615</v>
      </c>
      <c r="SC9" s="72">
        <v>50731100</v>
      </c>
      <c r="SD9" s="71">
        <v>54460000</v>
      </c>
      <c r="SE9" s="71">
        <v>55734000</v>
      </c>
      <c r="SF9" s="71">
        <v>40091000</v>
      </c>
      <c r="SG9" s="71">
        <v>30434000</v>
      </c>
      <c r="SH9" s="71">
        <v>25970000</v>
      </c>
      <c r="SI9" s="71">
        <v>20639000</v>
      </c>
      <c r="SJ9" s="71">
        <v>17844000</v>
      </c>
      <c r="SK9" s="71">
        <v>28585000</v>
      </c>
      <c r="SL9" s="71">
        <v>31269000</v>
      </c>
      <c r="SM9" s="72">
        <v>44631645</v>
      </c>
      <c r="SN9" s="72">
        <v>28354360</v>
      </c>
      <c r="SO9" s="72">
        <v>29555730</v>
      </c>
      <c r="SP9" s="72">
        <v>41305810</v>
      </c>
      <c r="SQ9" s="72">
        <v>69796595</v>
      </c>
      <c r="SR9" s="71">
        <v>63144000</v>
      </c>
      <c r="SS9" s="72">
        <v>56708145</v>
      </c>
      <c r="ST9" s="72">
        <v>58274920</v>
      </c>
      <c r="SU9" s="71">
        <v>41292000</v>
      </c>
      <c r="SV9" s="72">
        <v>14966260</v>
      </c>
      <c r="SW9" s="71">
        <v>13936000</v>
      </c>
      <c r="SX9" s="72">
        <v>20039410</v>
      </c>
      <c r="SY9" s="72">
        <v>28733695</v>
      </c>
      <c r="SZ9" s="71">
        <v>21548000</v>
      </c>
      <c r="TA9" s="72">
        <v>30938475</v>
      </c>
      <c r="TB9" s="71">
        <v>37240000</v>
      </c>
      <c r="TC9" s="72">
        <v>28790860</v>
      </c>
      <c r="TD9" s="72">
        <v>75628960</v>
      </c>
      <c r="TE9" s="132">
        <v>55300000</v>
      </c>
      <c r="TF9" s="72">
        <v>23691415</v>
      </c>
      <c r="TG9" s="72">
        <v>14281415</v>
      </c>
      <c r="TH9" s="72">
        <v>23680455</v>
      </c>
      <c r="TI9" s="72">
        <v>33082860</v>
      </c>
      <c r="TJ9" s="72">
        <v>39457950</v>
      </c>
      <c r="TK9" s="72">
        <v>40381880</v>
      </c>
      <c r="TL9" s="72">
        <v>42908520</v>
      </c>
      <c r="TM9" s="72">
        <v>41228400</v>
      </c>
      <c r="TN9" s="72">
        <v>57760985</v>
      </c>
      <c r="TO9" s="72">
        <v>52619560</v>
      </c>
      <c r="TP9" s="72">
        <v>62072335</v>
      </c>
      <c r="TQ9" s="72">
        <v>35933130</v>
      </c>
      <c r="TR9" s="72">
        <v>29544940</v>
      </c>
      <c r="TS9" s="72">
        <v>27898480</v>
      </c>
      <c r="TT9" s="72">
        <v>16901940</v>
      </c>
      <c r="TU9" s="72">
        <v>18130240</v>
      </c>
      <c r="TV9" s="72">
        <v>21185825</v>
      </c>
      <c r="TW9" s="72">
        <v>33093665</v>
      </c>
      <c r="TX9" s="72">
        <v>27587315</v>
      </c>
      <c r="TY9" s="72">
        <v>36852605</v>
      </c>
      <c r="TZ9" s="72">
        <v>46385285</v>
      </c>
      <c r="UA9" s="72">
        <v>51759380</v>
      </c>
      <c r="UB9" s="72">
        <v>59882285</v>
      </c>
      <c r="UC9" s="72">
        <v>83978770</v>
      </c>
      <c r="UD9" s="72">
        <v>72250460</v>
      </c>
      <c r="UE9" s="72">
        <v>43060000</v>
      </c>
      <c r="UF9" s="72">
        <v>31955990</v>
      </c>
      <c r="UG9" s="72">
        <v>30701055</v>
      </c>
      <c r="UH9" s="72">
        <v>34247605</v>
      </c>
      <c r="UI9" s="72">
        <v>59318855</v>
      </c>
      <c r="UJ9" s="72">
        <v>69578225</v>
      </c>
      <c r="UK9" s="72">
        <v>68220980</v>
      </c>
      <c r="UL9" s="72">
        <v>57822550</v>
      </c>
      <c r="UM9" s="72">
        <v>73899675</v>
      </c>
      <c r="UN9" s="72">
        <v>46814540</v>
      </c>
      <c r="UO9" s="72">
        <v>22928110</v>
      </c>
      <c r="UP9" s="72">
        <v>16357960</v>
      </c>
      <c r="UQ9" s="72">
        <v>12113550</v>
      </c>
      <c r="UR9" s="72">
        <v>7337080</v>
      </c>
      <c r="US9" s="72">
        <v>15441620</v>
      </c>
      <c r="UT9" s="72">
        <v>17076695</v>
      </c>
      <c r="UU9" s="72">
        <v>43608450</v>
      </c>
      <c r="UV9" s="72">
        <v>10151630</v>
      </c>
      <c r="UW9" s="72">
        <v>34676050</v>
      </c>
      <c r="UX9" s="72">
        <v>37999070</v>
      </c>
      <c r="UY9" s="72">
        <v>22026420</v>
      </c>
      <c r="UZ9" s="72">
        <v>27487025</v>
      </c>
      <c r="VA9" s="72">
        <v>48430000</v>
      </c>
      <c r="VB9" s="72">
        <v>14782415</v>
      </c>
      <c r="VC9" s="72">
        <v>15530205</v>
      </c>
      <c r="VD9" s="72">
        <v>17103085</v>
      </c>
      <c r="VE9" s="72">
        <v>26769965</v>
      </c>
      <c r="VF9" s="72">
        <v>47270000</v>
      </c>
      <c r="VG9" s="72">
        <v>53054255</v>
      </c>
      <c r="VH9" s="72">
        <v>42144515</v>
      </c>
      <c r="VI9" s="72">
        <v>58593165</v>
      </c>
      <c r="VJ9" s="72">
        <v>83994415</v>
      </c>
      <c r="VK9" s="72">
        <v>94845745</v>
      </c>
      <c r="VL9" s="72">
        <v>85048420</v>
      </c>
      <c r="VM9" s="72">
        <v>71812130</v>
      </c>
      <c r="VN9" s="72">
        <v>46261375</v>
      </c>
      <c r="VO9" s="72">
        <v>38828940</v>
      </c>
      <c r="VP9" s="72">
        <v>29129965</v>
      </c>
      <c r="VQ9" s="72">
        <v>33831240</v>
      </c>
      <c r="VR9" s="72">
        <v>45136265</v>
      </c>
      <c r="VS9" s="72">
        <v>65784270</v>
      </c>
      <c r="VT9" s="72">
        <v>62628560</v>
      </c>
      <c r="VU9" s="72">
        <v>68306025</v>
      </c>
      <c r="VV9" s="72">
        <v>81779635</v>
      </c>
      <c r="VW9" s="72">
        <v>96172590</v>
      </c>
      <c r="VX9" s="72">
        <v>78433355</v>
      </c>
      <c r="VY9" s="72">
        <v>56845945</v>
      </c>
      <c r="VZ9" s="72">
        <v>30128715</v>
      </c>
      <c r="WA9" s="72">
        <v>34895175</v>
      </c>
      <c r="WB9" s="72">
        <v>33599400</v>
      </c>
      <c r="WC9" s="72">
        <v>31051040</v>
      </c>
      <c r="WD9" s="72">
        <v>28623370</v>
      </c>
      <c r="WE9" s="72">
        <v>51883880</v>
      </c>
      <c r="WF9" s="72">
        <v>45672805</v>
      </c>
      <c r="WG9" s="72">
        <v>66357080</v>
      </c>
      <c r="WH9" s="72">
        <v>94585585</v>
      </c>
      <c r="WI9" s="72">
        <v>109573020</v>
      </c>
      <c r="WJ9" s="72">
        <v>138541305</v>
      </c>
      <c r="WK9" s="72">
        <v>144841370</v>
      </c>
      <c r="WL9" s="72">
        <v>116678110</v>
      </c>
      <c r="WM9" s="72">
        <v>127894755</v>
      </c>
      <c r="WN9" s="72">
        <v>106144615</v>
      </c>
      <c r="WO9" s="72">
        <v>108366730</v>
      </c>
      <c r="WP9" s="72">
        <v>98998945</v>
      </c>
      <c r="WQ9" s="72">
        <v>126800415</v>
      </c>
      <c r="WR9" s="72">
        <v>118584680</v>
      </c>
      <c r="WS9" s="72">
        <v>121996650</v>
      </c>
      <c r="WT9" s="72">
        <v>133077455</v>
      </c>
      <c r="WU9" s="72">
        <v>159728150</v>
      </c>
      <c r="WV9" s="72">
        <v>155280605</v>
      </c>
      <c r="WW9" s="72">
        <v>117669105</v>
      </c>
      <c r="WX9" s="72">
        <v>75621680</v>
      </c>
      <c r="WY9" s="72">
        <v>76667005</v>
      </c>
      <c r="WZ9" s="72">
        <v>52465195</v>
      </c>
      <c r="XA9" s="72">
        <v>52126075</v>
      </c>
      <c r="XB9" s="72">
        <v>54309340</v>
      </c>
      <c r="XC9" s="72">
        <v>73971300</v>
      </c>
      <c r="XD9" s="72">
        <v>78990000</v>
      </c>
      <c r="XE9" s="72">
        <v>77105100</v>
      </c>
      <c r="XF9" s="72">
        <v>90976245</v>
      </c>
      <c r="XG9" s="72">
        <v>91679285</v>
      </c>
      <c r="XH9" s="72">
        <v>41928480</v>
      </c>
      <c r="XI9" s="72">
        <v>17315665</v>
      </c>
      <c r="XJ9" s="72">
        <v>19665020</v>
      </c>
      <c r="XK9" s="72">
        <v>16174955</v>
      </c>
      <c r="XL9" s="132">
        <v>21477975</v>
      </c>
      <c r="XM9" s="72">
        <v>39802110</v>
      </c>
      <c r="XN9" s="72">
        <v>33994875</v>
      </c>
      <c r="XO9" s="72">
        <v>59776215</v>
      </c>
      <c r="XP9" s="72">
        <v>38758255</v>
      </c>
      <c r="XQ9" s="72">
        <v>29831085</v>
      </c>
      <c r="XR9" s="72">
        <v>36586645</v>
      </c>
      <c r="XS9" s="72">
        <v>71307805</v>
      </c>
      <c r="XT9" s="97">
        <v>53327200</v>
      </c>
      <c r="XU9" s="72">
        <v>49917090</v>
      </c>
      <c r="XV9" s="72">
        <v>40796240</v>
      </c>
      <c r="XW9" s="72">
        <v>15469745</v>
      </c>
      <c r="XX9" s="72">
        <v>13563455</v>
      </c>
      <c r="XY9" s="72">
        <v>32553705</v>
      </c>
      <c r="XZ9" s="72">
        <v>26995100</v>
      </c>
      <c r="YA9" s="72">
        <v>36026380</v>
      </c>
      <c r="YB9" s="72">
        <v>19192210</v>
      </c>
      <c r="YC9" s="72">
        <v>17226905</v>
      </c>
      <c r="YD9" s="72">
        <v>34491395</v>
      </c>
      <c r="YE9" s="72">
        <v>46659205</v>
      </c>
      <c r="YF9" s="72">
        <v>42820820</v>
      </c>
      <c r="YG9" s="72">
        <v>51759600</v>
      </c>
      <c r="YH9" s="72">
        <v>40137179</v>
      </c>
      <c r="YI9" s="72">
        <v>36096555</v>
      </c>
      <c r="YJ9" s="72">
        <v>30586010</v>
      </c>
      <c r="YK9" s="72">
        <v>41976215</v>
      </c>
      <c r="YL9" s="72">
        <v>48020040</v>
      </c>
      <c r="YM9" s="72">
        <v>43954855</v>
      </c>
      <c r="YN9" s="72">
        <v>6459240</v>
      </c>
      <c r="YO9" s="72">
        <v>38919090</v>
      </c>
      <c r="YP9" s="72">
        <v>50715645</v>
      </c>
      <c r="YQ9" s="72">
        <v>84295245</v>
      </c>
      <c r="YR9" s="72">
        <v>52564360</v>
      </c>
      <c r="YS9" s="72">
        <v>26560275</v>
      </c>
      <c r="YT9" s="72">
        <v>30233755</v>
      </c>
      <c r="YU9" s="72">
        <v>32038095</v>
      </c>
      <c r="YV9" s="72">
        <v>32870785</v>
      </c>
      <c r="YW9" s="72">
        <v>36932455</v>
      </c>
      <c r="YX9" s="72">
        <v>37991760</v>
      </c>
      <c r="YY9" s="72">
        <v>20156240</v>
      </c>
      <c r="YZ9" s="72">
        <v>41249225</v>
      </c>
      <c r="ZA9" s="72">
        <v>10654453</v>
      </c>
      <c r="ZB9" s="72">
        <v>18332438</v>
      </c>
      <c r="ZC9" s="72">
        <v>14781445</v>
      </c>
      <c r="ZD9" s="72">
        <v>14952510</v>
      </c>
      <c r="ZE9" s="72">
        <v>20136960</v>
      </c>
      <c r="ZF9" s="72">
        <v>5027900</v>
      </c>
      <c r="ZG9" s="72">
        <v>3283265</v>
      </c>
      <c r="ZH9" s="132">
        <v>3798860</v>
      </c>
      <c r="ZI9" s="72">
        <v>15746126</v>
      </c>
      <c r="ZJ9" s="72">
        <v>15370562</v>
      </c>
      <c r="ZK9" s="72">
        <v>33976340</v>
      </c>
      <c r="ZL9" s="72">
        <v>9060849</v>
      </c>
      <c r="ZM9" s="72">
        <v>3527481</v>
      </c>
      <c r="ZN9" s="72">
        <v>5576871</v>
      </c>
      <c r="ZO9" s="72">
        <v>6633175</v>
      </c>
      <c r="ZP9" s="72">
        <v>5776785</v>
      </c>
      <c r="ZQ9" s="72">
        <v>4944905</v>
      </c>
      <c r="ZR9" s="72">
        <v>8401120</v>
      </c>
      <c r="ZS9" s="72">
        <v>7437825</v>
      </c>
      <c r="ZT9" s="72">
        <v>2157955</v>
      </c>
      <c r="ZU9" s="72">
        <v>34799260</v>
      </c>
      <c r="ZV9" s="72">
        <v>27762910</v>
      </c>
      <c r="ZW9" s="72">
        <v>12053205</v>
      </c>
      <c r="ZX9" s="72">
        <v>13976615</v>
      </c>
      <c r="ZY9" s="72">
        <v>31990520</v>
      </c>
      <c r="ZZ9" s="72">
        <v>21645940</v>
      </c>
      <c r="AAA9" s="78">
        <v>13100000</v>
      </c>
      <c r="AAB9" s="78">
        <v>16700000</v>
      </c>
      <c r="AAC9" s="72">
        <v>13228560</v>
      </c>
      <c r="AAD9" s="72">
        <v>4468650</v>
      </c>
      <c r="AAE9" s="72">
        <v>11049965</v>
      </c>
      <c r="AAF9" s="72">
        <v>3854155</v>
      </c>
      <c r="AAG9" s="72">
        <v>3520375</v>
      </c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78"/>
      <c r="AGS9" s="132"/>
      <c r="AGT9" s="132"/>
      <c r="AGU9" s="132"/>
      <c r="AGV9" s="158"/>
    </row>
    <row r="10" spans="1:880" s="134" customFormat="1" x14ac:dyDescent="0.2">
      <c r="A10" s="182" t="s">
        <v>2174</v>
      </c>
      <c r="B10" s="182"/>
      <c r="C10" s="78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43"/>
      <c r="O10" s="14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43"/>
      <c r="AC10" s="133"/>
      <c r="AD10" s="143"/>
      <c r="AE10" s="143"/>
      <c r="AF10" s="143"/>
      <c r="AG10" s="143"/>
      <c r="AH10" s="143"/>
      <c r="AI10" s="143"/>
      <c r="AJ10" s="133"/>
      <c r="AK10" s="133"/>
      <c r="AL10" s="133"/>
      <c r="AM10" s="133"/>
      <c r="AN10" s="143"/>
      <c r="AO10" s="99"/>
      <c r="AP10" s="143"/>
      <c r="AQ10" s="143"/>
      <c r="AR10" s="143"/>
      <c r="AS10" s="143"/>
      <c r="AT10" s="143"/>
      <c r="AU10" s="143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  <c r="IW10" s="99"/>
      <c r="IX10" s="99"/>
      <c r="IY10" s="99"/>
      <c r="IZ10" s="99"/>
      <c r="JA10" s="99"/>
      <c r="JB10" s="99"/>
      <c r="JC10" s="99"/>
      <c r="JD10" s="99"/>
      <c r="JE10" s="99"/>
      <c r="JF10" s="99"/>
      <c r="JG10" s="99"/>
      <c r="JH10" s="99"/>
      <c r="JI10" s="99"/>
      <c r="JJ10" s="99"/>
      <c r="JK10" s="99"/>
      <c r="JL10" s="99"/>
      <c r="JM10" s="99"/>
      <c r="JN10" s="99"/>
      <c r="JO10" s="99"/>
      <c r="JP10" s="99"/>
      <c r="JQ10" s="99"/>
      <c r="JR10" s="99"/>
      <c r="JS10" s="99"/>
      <c r="JT10" s="99"/>
      <c r="JU10" s="99"/>
      <c r="JV10" s="99"/>
      <c r="JW10" s="99"/>
      <c r="JX10" s="99"/>
      <c r="JY10" s="99"/>
      <c r="JZ10" s="99"/>
      <c r="KA10" s="99"/>
      <c r="KB10" s="99"/>
      <c r="KC10" s="99"/>
      <c r="KD10" s="99"/>
      <c r="KE10" s="99"/>
      <c r="KF10" s="99"/>
      <c r="KG10" s="99"/>
      <c r="KH10" s="99"/>
      <c r="KI10" s="99"/>
      <c r="KJ10" s="99"/>
      <c r="KK10" s="99"/>
      <c r="KL10" s="99"/>
      <c r="KM10" s="99"/>
      <c r="KN10" s="99"/>
      <c r="KO10" s="99"/>
      <c r="KP10" s="99"/>
      <c r="KQ10" s="99"/>
      <c r="KR10" s="99"/>
      <c r="KS10" s="99"/>
      <c r="KT10" s="99"/>
      <c r="KU10" s="99"/>
      <c r="KV10" s="99"/>
      <c r="KW10" s="99"/>
      <c r="KX10" s="99"/>
      <c r="KY10" s="99"/>
      <c r="KZ10" s="99"/>
      <c r="LA10" s="99"/>
      <c r="LB10" s="99"/>
      <c r="LC10" s="99"/>
      <c r="LD10" s="99"/>
      <c r="LE10" s="99"/>
      <c r="LF10" s="99"/>
      <c r="LG10" s="99"/>
      <c r="LH10" s="99"/>
      <c r="LI10" s="99"/>
      <c r="LJ10" s="99"/>
      <c r="LK10" s="99"/>
      <c r="LL10" s="99"/>
      <c r="LM10" s="99"/>
      <c r="LN10" s="99"/>
      <c r="LO10" s="99"/>
      <c r="LP10" s="99"/>
      <c r="LQ10" s="99"/>
      <c r="LR10" s="99"/>
      <c r="LS10" s="99"/>
      <c r="LT10" s="99"/>
      <c r="LU10" s="99"/>
      <c r="LV10" s="99"/>
      <c r="LW10" s="99"/>
      <c r="LX10" s="99"/>
      <c r="LY10" s="99"/>
      <c r="LZ10" s="99"/>
      <c r="MA10" s="99"/>
      <c r="MB10" s="99"/>
      <c r="MC10" s="99"/>
      <c r="MD10" s="99"/>
      <c r="ME10" s="99"/>
      <c r="MF10" s="99"/>
      <c r="MG10" s="99"/>
      <c r="MH10" s="99"/>
      <c r="MI10" s="99"/>
      <c r="MJ10" s="99"/>
      <c r="MK10" s="99"/>
      <c r="ML10" s="99"/>
      <c r="MM10" s="99"/>
      <c r="MN10" s="99"/>
      <c r="MO10" s="99"/>
      <c r="MP10" s="99"/>
      <c r="MQ10" s="99"/>
      <c r="MR10" s="99"/>
      <c r="MS10" s="99"/>
      <c r="MT10" s="99"/>
      <c r="MU10" s="99"/>
      <c r="MV10" s="84"/>
      <c r="MW10" s="99"/>
      <c r="MX10" s="99"/>
      <c r="MY10" s="99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133">
        <v>238425100</v>
      </c>
      <c r="QC10" s="133">
        <v>237941080</v>
      </c>
      <c r="QD10" s="133">
        <v>243552825</v>
      </c>
      <c r="QE10" s="133">
        <v>250658960</v>
      </c>
      <c r="QF10" s="133">
        <v>245620045</v>
      </c>
      <c r="QG10" s="133">
        <v>242158075</v>
      </c>
      <c r="QH10" s="133">
        <v>246726625</v>
      </c>
      <c r="QI10" s="71">
        <v>252812000</v>
      </c>
      <c r="QJ10" s="71">
        <v>252941000</v>
      </c>
      <c r="QK10" s="97">
        <v>251389920</v>
      </c>
      <c r="QL10" s="71">
        <v>261048000</v>
      </c>
      <c r="QM10" s="98">
        <v>261846000</v>
      </c>
      <c r="QN10" s="133">
        <v>256705685</v>
      </c>
      <c r="QO10" s="133">
        <v>258140400</v>
      </c>
      <c r="QP10" s="133">
        <v>259468995</v>
      </c>
      <c r="QQ10" s="133">
        <v>270361940</v>
      </c>
      <c r="QR10" s="97">
        <v>260100000</v>
      </c>
      <c r="QS10" s="133">
        <v>261558830</v>
      </c>
      <c r="QT10" s="133">
        <v>282500000</v>
      </c>
      <c r="QU10" s="179">
        <v>282941000</v>
      </c>
      <c r="QV10" s="179">
        <v>262761000</v>
      </c>
      <c r="QW10" s="179">
        <v>241902000</v>
      </c>
      <c r="QX10" s="179">
        <v>266974000</v>
      </c>
      <c r="QY10" s="176">
        <v>269400000</v>
      </c>
      <c r="QZ10" s="133">
        <v>260855730</v>
      </c>
      <c r="RA10" s="133">
        <v>257692125</v>
      </c>
      <c r="RB10" s="133">
        <v>255332450</v>
      </c>
      <c r="RC10" s="133">
        <v>260151915</v>
      </c>
      <c r="RD10" s="133">
        <v>246967880</v>
      </c>
      <c r="RE10" s="133">
        <v>249161515</v>
      </c>
      <c r="RF10" s="71">
        <v>267794000</v>
      </c>
      <c r="RG10" s="71">
        <v>267182000</v>
      </c>
      <c r="RH10" s="71">
        <v>251344000</v>
      </c>
      <c r="RI10" s="71">
        <v>246202000</v>
      </c>
      <c r="RJ10" s="71">
        <v>261096000</v>
      </c>
      <c r="RK10" s="71">
        <v>273824000</v>
      </c>
      <c r="RL10" s="71">
        <v>268292000</v>
      </c>
      <c r="RM10" s="71">
        <v>253387000</v>
      </c>
      <c r="RN10" s="71">
        <v>255480000</v>
      </c>
      <c r="RO10" s="71">
        <v>264112945</v>
      </c>
      <c r="RP10" s="71">
        <v>264179000</v>
      </c>
      <c r="RQ10" s="71">
        <v>262673000</v>
      </c>
      <c r="RR10" s="133">
        <v>278295220</v>
      </c>
      <c r="RS10" s="133">
        <v>293510940</v>
      </c>
      <c r="RT10" s="133">
        <v>302337615</v>
      </c>
      <c r="RU10" s="133">
        <v>303323085</v>
      </c>
      <c r="RV10" s="133">
        <v>310262440</v>
      </c>
      <c r="RW10" s="133">
        <v>313811535</v>
      </c>
      <c r="RX10" s="133">
        <v>316990675</v>
      </c>
      <c r="RY10" s="133">
        <v>301252250</v>
      </c>
      <c r="RZ10" s="133">
        <v>294279350</v>
      </c>
      <c r="SA10" s="98">
        <v>311836000</v>
      </c>
      <c r="SB10" s="133">
        <v>302276730</v>
      </c>
      <c r="SC10" s="133">
        <v>300607775</v>
      </c>
      <c r="SD10" s="133">
        <v>311200000</v>
      </c>
      <c r="SE10" s="132">
        <v>320000000</v>
      </c>
      <c r="SF10" s="132">
        <v>336900000</v>
      </c>
      <c r="SG10" s="132">
        <v>335700000</v>
      </c>
      <c r="SH10" s="132">
        <v>344000000</v>
      </c>
      <c r="SI10" s="132">
        <v>349200000</v>
      </c>
      <c r="SJ10" s="132">
        <v>326500000</v>
      </c>
      <c r="SK10" s="132">
        <v>326100000</v>
      </c>
      <c r="SL10" s="132">
        <v>341600000</v>
      </c>
      <c r="SM10" s="133">
        <v>337484895</v>
      </c>
      <c r="SN10" s="133">
        <v>332752185</v>
      </c>
      <c r="SO10" s="133">
        <v>343016970</v>
      </c>
      <c r="SP10" s="133">
        <v>365241915</v>
      </c>
      <c r="SQ10" s="133">
        <v>355364680</v>
      </c>
      <c r="SR10" s="133">
        <v>350400000</v>
      </c>
      <c r="SS10" s="133">
        <v>342860215</v>
      </c>
      <c r="ST10" s="133">
        <v>336213160</v>
      </c>
      <c r="SU10" s="133">
        <v>356700000</v>
      </c>
      <c r="SV10" s="133">
        <v>372894855</v>
      </c>
      <c r="SW10" s="133">
        <v>362300000</v>
      </c>
      <c r="SX10" s="133">
        <v>357281425</v>
      </c>
      <c r="SY10" s="133">
        <v>363026175</v>
      </c>
      <c r="SZ10" s="133">
        <v>376300000</v>
      </c>
      <c r="TA10" s="133">
        <v>370953155</v>
      </c>
      <c r="TB10" s="78">
        <v>376329000</v>
      </c>
      <c r="TC10" s="133">
        <v>387028830</v>
      </c>
      <c r="TD10" s="133">
        <v>362265365</v>
      </c>
      <c r="TE10" s="71">
        <v>372027000</v>
      </c>
      <c r="TF10" s="133">
        <v>392136245</v>
      </c>
      <c r="TG10" s="133">
        <v>382030475</v>
      </c>
      <c r="TH10" s="133">
        <v>373984420</v>
      </c>
      <c r="TI10" s="133">
        <v>371860705</v>
      </c>
      <c r="TJ10" s="133">
        <v>386868825</v>
      </c>
      <c r="TK10" s="133">
        <v>406183930</v>
      </c>
      <c r="TL10" s="133">
        <v>394679630</v>
      </c>
      <c r="TM10" s="133">
        <v>387695660</v>
      </c>
      <c r="TN10" s="133">
        <v>397814860</v>
      </c>
      <c r="TO10" s="133">
        <v>420400935</v>
      </c>
      <c r="TP10" s="133">
        <v>394887150</v>
      </c>
      <c r="TQ10" s="133">
        <v>408112115</v>
      </c>
      <c r="TR10" s="133">
        <v>422698665</v>
      </c>
      <c r="TS10" s="133">
        <v>413386395</v>
      </c>
      <c r="TT10" s="133">
        <v>439211395</v>
      </c>
      <c r="TU10" s="133">
        <v>428392980</v>
      </c>
      <c r="TV10" s="133">
        <v>433667685</v>
      </c>
      <c r="TW10" s="133">
        <v>436425595</v>
      </c>
      <c r="TX10" s="133">
        <v>434580870</v>
      </c>
      <c r="TY10" s="133">
        <v>423808445</v>
      </c>
      <c r="TZ10" s="133">
        <v>434140585</v>
      </c>
      <c r="UA10" s="133">
        <v>451459210</v>
      </c>
      <c r="UB10" s="133">
        <v>457800605</v>
      </c>
      <c r="UC10" s="133">
        <v>443455035</v>
      </c>
      <c r="UD10" s="133">
        <v>434272060</v>
      </c>
      <c r="UE10" s="98">
        <v>431233000</v>
      </c>
      <c r="UF10" s="133">
        <v>400762440</v>
      </c>
      <c r="UG10" s="133">
        <v>387463455</v>
      </c>
      <c r="UH10" s="133">
        <v>392314420</v>
      </c>
      <c r="UI10" s="133">
        <v>409531490</v>
      </c>
      <c r="UJ10" s="133">
        <v>393053430</v>
      </c>
      <c r="UK10" s="133">
        <v>379891425</v>
      </c>
      <c r="UL10" s="133">
        <v>393686610</v>
      </c>
      <c r="UM10" s="133">
        <v>407087330</v>
      </c>
      <c r="UN10" s="133">
        <v>399248935</v>
      </c>
      <c r="UO10" s="133">
        <v>415482715</v>
      </c>
      <c r="UP10" s="133">
        <v>426191255</v>
      </c>
      <c r="UQ10" s="133">
        <v>423338645</v>
      </c>
      <c r="UR10" s="133">
        <v>413363500</v>
      </c>
      <c r="US10" s="133">
        <v>406614920</v>
      </c>
      <c r="UT10" s="133">
        <v>421473620</v>
      </c>
      <c r="UU10" s="133">
        <v>411271055</v>
      </c>
      <c r="UV10" s="133">
        <v>426347045</v>
      </c>
      <c r="UW10" s="133">
        <v>433045880</v>
      </c>
      <c r="UX10" s="133">
        <v>454949365</v>
      </c>
      <c r="UY10" s="133">
        <v>493319545</v>
      </c>
      <c r="UZ10" s="133">
        <v>489867080</v>
      </c>
      <c r="VA10" s="98">
        <v>459770000</v>
      </c>
      <c r="VB10" s="133">
        <v>490202710</v>
      </c>
      <c r="VC10" s="133">
        <v>449772950</v>
      </c>
      <c r="VD10" s="133">
        <v>465402780</v>
      </c>
      <c r="VE10" s="133">
        <v>491676925</v>
      </c>
      <c r="VF10" s="98">
        <v>458413000</v>
      </c>
      <c r="VG10" s="133">
        <v>491029995</v>
      </c>
      <c r="VH10" s="133">
        <v>486299775</v>
      </c>
      <c r="VI10" s="133">
        <v>484366395</v>
      </c>
      <c r="VJ10" s="133">
        <v>485527185</v>
      </c>
      <c r="VK10" s="133">
        <v>496799435</v>
      </c>
      <c r="VL10" s="133">
        <v>495522280</v>
      </c>
      <c r="VM10" s="133">
        <v>489148985</v>
      </c>
      <c r="VN10" s="133">
        <v>487249360</v>
      </c>
      <c r="VO10" s="133">
        <v>482145385</v>
      </c>
      <c r="VP10" s="133">
        <v>467570995</v>
      </c>
      <c r="VQ10" s="133">
        <v>477360040</v>
      </c>
      <c r="VR10" s="133">
        <v>490025815</v>
      </c>
      <c r="VS10" s="133">
        <v>484121545</v>
      </c>
      <c r="VT10" s="133">
        <v>484229490</v>
      </c>
      <c r="VU10" s="133">
        <v>482656445</v>
      </c>
      <c r="VV10" s="133">
        <v>500387480</v>
      </c>
      <c r="VW10" s="133">
        <v>506758180</v>
      </c>
      <c r="VX10" s="133">
        <v>518488415</v>
      </c>
      <c r="VY10" s="133">
        <v>506329755</v>
      </c>
      <c r="VZ10" s="133">
        <v>535931000</v>
      </c>
      <c r="WA10" s="133">
        <v>545562770</v>
      </c>
      <c r="WB10" s="133">
        <v>528166545</v>
      </c>
      <c r="WC10" s="133">
        <v>515944850</v>
      </c>
      <c r="WD10" s="133">
        <v>543248080</v>
      </c>
      <c r="WE10" s="133">
        <v>561741215</v>
      </c>
      <c r="WF10" s="133">
        <v>537683865</v>
      </c>
      <c r="WG10" s="133">
        <v>522544225</v>
      </c>
      <c r="WH10" s="133">
        <v>546641850</v>
      </c>
      <c r="WI10" s="133">
        <v>556353150</v>
      </c>
      <c r="WJ10" s="133">
        <v>543057150</v>
      </c>
      <c r="WK10" s="133">
        <v>538435215</v>
      </c>
      <c r="WL10" s="133">
        <v>541218705</v>
      </c>
      <c r="WM10" s="133">
        <v>544757815</v>
      </c>
      <c r="WN10" s="133">
        <v>550871230</v>
      </c>
      <c r="WO10" s="133">
        <v>569137990</v>
      </c>
      <c r="WP10" s="133">
        <v>576362395</v>
      </c>
      <c r="WQ10" s="133">
        <v>562977825</v>
      </c>
      <c r="WR10" s="133">
        <v>545786355</v>
      </c>
      <c r="WS10" s="133">
        <v>540488400</v>
      </c>
      <c r="WT10" s="133">
        <v>551772185</v>
      </c>
      <c r="WU10" s="133">
        <v>539256185</v>
      </c>
      <c r="WV10" s="133">
        <v>517067935</v>
      </c>
      <c r="WW10" s="133">
        <v>500325570</v>
      </c>
      <c r="WX10" s="133">
        <v>543426535</v>
      </c>
      <c r="WY10" s="133">
        <v>571262790</v>
      </c>
      <c r="WZ10" s="72">
        <v>593213180</v>
      </c>
      <c r="XA10" s="72">
        <v>587314595</v>
      </c>
      <c r="XB10" s="72">
        <v>597471265</v>
      </c>
      <c r="XC10" s="72">
        <v>587204635</v>
      </c>
      <c r="XD10" s="71">
        <v>575589000</v>
      </c>
      <c r="XE10" s="72">
        <v>590580535</v>
      </c>
      <c r="XF10" s="72">
        <v>611633110</v>
      </c>
      <c r="XG10" s="72">
        <v>662773715</v>
      </c>
      <c r="XH10" s="72">
        <v>615943000</v>
      </c>
      <c r="XI10" s="72">
        <v>587909120</v>
      </c>
      <c r="XJ10" s="72">
        <v>588157870</v>
      </c>
      <c r="XK10" s="72">
        <v>595710685</v>
      </c>
      <c r="XL10" s="72">
        <v>586850015</v>
      </c>
      <c r="XM10" s="72">
        <v>562792025</v>
      </c>
      <c r="XN10" s="72">
        <v>561472470</v>
      </c>
      <c r="XO10" s="72">
        <v>556523400</v>
      </c>
      <c r="XP10" s="72">
        <v>563684055</v>
      </c>
      <c r="XQ10" s="72">
        <v>590077290</v>
      </c>
      <c r="XR10" s="72">
        <v>628201705</v>
      </c>
      <c r="XS10" s="133">
        <v>609302685</v>
      </c>
      <c r="XT10" s="97">
        <v>61077145</v>
      </c>
      <c r="XU10" s="97">
        <v>588137085</v>
      </c>
      <c r="XV10" s="97">
        <v>595064800</v>
      </c>
      <c r="XW10" s="97">
        <v>605142705</v>
      </c>
      <c r="XX10" s="133">
        <v>609885615</v>
      </c>
      <c r="XY10" s="133">
        <v>591611625</v>
      </c>
      <c r="XZ10" s="133">
        <v>613084810</v>
      </c>
      <c r="YA10" s="133">
        <v>641308160</v>
      </c>
      <c r="YB10" s="133">
        <v>635497895</v>
      </c>
      <c r="YC10" s="133">
        <v>645882690</v>
      </c>
      <c r="YD10" s="133">
        <v>679457935</v>
      </c>
      <c r="YE10" s="133">
        <v>708134525</v>
      </c>
      <c r="YF10" s="133">
        <v>697287835</v>
      </c>
      <c r="YG10" s="133">
        <v>663713490</v>
      </c>
      <c r="YH10" s="133">
        <v>693018116</v>
      </c>
      <c r="YI10" s="133">
        <v>728960585</v>
      </c>
      <c r="YJ10" s="133">
        <v>791081500</v>
      </c>
      <c r="YK10" s="133">
        <v>801653795</v>
      </c>
      <c r="YL10" s="133">
        <v>819592735</v>
      </c>
      <c r="YM10" s="133">
        <v>819796880</v>
      </c>
      <c r="YN10" s="133">
        <v>820775555</v>
      </c>
      <c r="YO10" s="133">
        <v>844154395</v>
      </c>
      <c r="YP10" s="133">
        <v>882149470</v>
      </c>
      <c r="YQ10" s="133">
        <v>908826050</v>
      </c>
      <c r="YR10" s="133">
        <v>998962290</v>
      </c>
      <c r="YS10" s="133">
        <v>1057732690</v>
      </c>
      <c r="YT10" s="133">
        <v>1117453020</v>
      </c>
      <c r="YU10" s="133">
        <v>1097220835</v>
      </c>
      <c r="YV10" s="133">
        <v>1050185882</v>
      </c>
      <c r="YW10" s="133">
        <v>1011230763</v>
      </c>
      <c r="YX10" s="133">
        <v>996612765</v>
      </c>
      <c r="YY10" s="133">
        <v>977781359</v>
      </c>
      <c r="YZ10" s="133">
        <v>1018355941</v>
      </c>
      <c r="ZA10" s="133">
        <v>1104637878</v>
      </c>
      <c r="ZB10" s="133">
        <v>1129536321</v>
      </c>
      <c r="ZC10" s="133">
        <v>1199301594</v>
      </c>
      <c r="ZD10" s="133">
        <v>1299158468</v>
      </c>
      <c r="ZE10" s="133">
        <v>1323701488</v>
      </c>
      <c r="ZF10" s="133">
        <v>1359268233</v>
      </c>
      <c r="ZG10" s="133">
        <v>1404295143</v>
      </c>
      <c r="ZH10" s="133">
        <v>1467091479</v>
      </c>
      <c r="ZI10" s="133">
        <v>1481642484</v>
      </c>
      <c r="ZJ10" s="133">
        <v>1499463949</v>
      </c>
      <c r="ZK10" s="133">
        <v>1500671450</v>
      </c>
      <c r="ZL10" s="133">
        <v>1528145776</v>
      </c>
      <c r="ZM10" s="133">
        <v>1548235349</v>
      </c>
      <c r="ZN10" s="133">
        <v>1622054173</v>
      </c>
      <c r="ZO10" s="133">
        <v>1664517718</v>
      </c>
      <c r="ZP10" s="133">
        <v>1683450890</v>
      </c>
      <c r="ZQ10" s="133">
        <v>1713689803</v>
      </c>
      <c r="ZR10" s="133">
        <v>1744503952</v>
      </c>
      <c r="ZS10" s="133">
        <v>1789255975</v>
      </c>
      <c r="ZT10" s="133">
        <v>1826951882</v>
      </c>
      <c r="ZU10" s="133">
        <v>1816680005</v>
      </c>
      <c r="ZV10" s="133">
        <v>1802513085</v>
      </c>
      <c r="ZW10" s="133">
        <v>1733192755</v>
      </c>
      <c r="ZX10" s="133">
        <v>1693412343</v>
      </c>
      <c r="ZY10" s="133">
        <v>1637190922</v>
      </c>
      <c r="ZZ10" s="133">
        <v>1621780469</v>
      </c>
      <c r="AAA10" s="71">
        <v>1625630000</v>
      </c>
      <c r="AAB10" s="71">
        <v>1615961000</v>
      </c>
      <c r="AAC10" s="133">
        <v>1563053570</v>
      </c>
      <c r="AAD10" s="133">
        <v>1591367731</v>
      </c>
      <c r="AAE10" s="133">
        <v>1591072045</v>
      </c>
      <c r="AAF10" s="133">
        <v>1610153995</v>
      </c>
      <c r="AAG10" s="133">
        <v>1630604650</v>
      </c>
      <c r="AAH10" s="133"/>
      <c r="AAI10" s="133"/>
      <c r="AAJ10" s="133"/>
      <c r="AAK10" s="133"/>
      <c r="AAL10" s="133"/>
      <c r="AAM10" s="133"/>
      <c r="AAN10" s="133"/>
      <c r="AAO10" s="133"/>
      <c r="AAP10" s="133"/>
      <c r="AAQ10" s="133"/>
      <c r="AAR10" s="133"/>
      <c r="AAS10" s="133"/>
      <c r="AAT10" s="133"/>
      <c r="AAU10" s="133"/>
      <c r="AAV10" s="133"/>
      <c r="AAW10" s="133"/>
      <c r="AAX10" s="133"/>
      <c r="AAY10" s="133"/>
      <c r="AAZ10" s="133"/>
      <c r="ABA10" s="133"/>
      <c r="ABB10" s="133"/>
      <c r="ABC10" s="133"/>
      <c r="ABD10" s="133"/>
      <c r="ABE10" s="133"/>
      <c r="ABF10" s="133"/>
      <c r="ABG10" s="133"/>
      <c r="ABH10" s="133"/>
      <c r="ABI10" s="133"/>
      <c r="ABJ10" s="133"/>
      <c r="ABK10" s="133"/>
      <c r="ABL10" s="133"/>
      <c r="ABM10" s="133"/>
      <c r="ABN10" s="133"/>
      <c r="ABO10" s="133"/>
      <c r="ABP10" s="133"/>
      <c r="ABQ10" s="133"/>
      <c r="ABR10" s="133"/>
      <c r="ABS10" s="133"/>
      <c r="ABT10" s="133"/>
      <c r="ABU10" s="133"/>
      <c r="ABV10" s="133"/>
      <c r="ABW10" s="133"/>
      <c r="ABX10" s="133"/>
      <c r="ABY10" s="133"/>
      <c r="ABZ10" s="133"/>
      <c r="ACA10" s="133"/>
      <c r="ACB10" s="133"/>
      <c r="ACC10" s="133"/>
      <c r="ACD10" s="133"/>
      <c r="ACE10" s="133"/>
      <c r="ACF10" s="133"/>
      <c r="ACG10" s="133"/>
      <c r="ACH10" s="133"/>
      <c r="ACI10" s="133"/>
      <c r="ACJ10" s="133"/>
      <c r="ACK10" s="133"/>
      <c r="ACL10" s="133"/>
      <c r="ACM10" s="133"/>
      <c r="ACN10" s="133"/>
      <c r="ACO10" s="133"/>
      <c r="ACP10" s="133"/>
      <c r="ACQ10" s="133"/>
      <c r="ACR10" s="133"/>
      <c r="ACS10" s="133"/>
      <c r="ACT10" s="133"/>
      <c r="ACU10" s="133"/>
      <c r="ACV10" s="133"/>
      <c r="ACW10" s="133"/>
      <c r="ACX10" s="133"/>
      <c r="ACY10" s="133"/>
      <c r="ACZ10" s="133"/>
      <c r="ADA10" s="133"/>
      <c r="ADB10" s="133"/>
      <c r="ADC10" s="133"/>
      <c r="ADD10" s="133"/>
      <c r="ADE10" s="133"/>
      <c r="ADF10" s="133"/>
      <c r="ADG10" s="133"/>
      <c r="ADH10" s="133"/>
      <c r="ADI10" s="133"/>
      <c r="ADJ10" s="133"/>
      <c r="ADK10" s="133"/>
      <c r="ADL10" s="133"/>
      <c r="ADM10" s="133"/>
      <c r="ADN10" s="133"/>
      <c r="ADO10" s="133"/>
      <c r="ADP10" s="133"/>
      <c r="ADQ10" s="133"/>
      <c r="ADR10" s="133"/>
      <c r="ADS10" s="133"/>
      <c r="ADT10" s="133"/>
      <c r="ADU10" s="133"/>
      <c r="ADV10" s="133"/>
      <c r="ADW10" s="133"/>
      <c r="ADX10" s="133"/>
      <c r="ADY10" s="133"/>
      <c r="ADZ10" s="133"/>
      <c r="AEA10" s="133"/>
      <c r="AEB10" s="133"/>
      <c r="AEC10" s="133"/>
      <c r="AED10" s="133"/>
      <c r="AEE10" s="133"/>
      <c r="AEF10" s="133"/>
      <c r="AEG10" s="133"/>
      <c r="AEH10" s="133"/>
      <c r="AEI10" s="133"/>
      <c r="AEJ10" s="133"/>
      <c r="AEK10" s="133"/>
      <c r="AEL10" s="133"/>
      <c r="AEM10" s="133"/>
      <c r="AEN10" s="133"/>
      <c r="AEO10" s="133"/>
      <c r="AEP10" s="133"/>
      <c r="AEQ10" s="133"/>
      <c r="AER10" s="133"/>
      <c r="AES10" s="133"/>
      <c r="AET10" s="133"/>
      <c r="AEU10" s="133"/>
      <c r="AEV10" s="133"/>
      <c r="AEW10" s="133"/>
      <c r="AEX10" s="133"/>
      <c r="AEY10" s="133"/>
      <c r="AEZ10" s="133"/>
      <c r="AFA10" s="133"/>
      <c r="AFB10" s="133"/>
      <c r="AFC10" s="133"/>
      <c r="AFD10" s="133"/>
      <c r="AFE10" s="133"/>
      <c r="AFF10" s="133"/>
      <c r="AFG10" s="133"/>
      <c r="AFH10" s="133"/>
      <c r="AFI10" s="133"/>
      <c r="AFJ10" s="133"/>
      <c r="AFK10" s="133"/>
      <c r="AFL10" s="133"/>
      <c r="AFM10" s="133"/>
      <c r="AFN10" s="133"/>
      <c r="AFO10" s="133"/>
      <c r="AFP10" s="133"/>
      <c r="AFQ10" s="133"/>
      <c r="AFR10" s="133"/>
      <c r="AFS10" s="133"/>
      <c r="AFT10" s="133"/>
      <c r="AFU10" s="133"/>
      <c r="AFV10" s="133"/>
      <c r="AFW10" s="133"/>
      <c r="AFX10" s="133"/>
      <c r="AFY10" s="133"/>
      <c r="AFZ10" s="133"/>
      <c r="AGA10" s="133"/>
      <c r="AGB10" s="133"/>
      <c r="AGC10" s="133"/>
      <c r="AGD10" s="133"/>
      <c r="AGE10" s="133"/>
      <c r="AGF10" s="133"/>
      <c r="AGG10" s="133"/>
      <c r="AGH10" s="133"/>
      <c r="AGI10" s="133"/>
      <c r="AGJ10" s="133"/>
      <c r="AGK10" s="133"/>
      <c r="AGL10" s="133"/>
      <c r="AGM10" s="133"/>
      <c r="AGN10" s="133"/>
      <c r="AGO10" s="133"/>
      <c r="AGP10" s="133"/>
      <c r="AGQ10" s="133"/>
      <c r="AGR10" s="133"/>
      <c r="AGS10" s="133"/>
      <c r="AGT10" s="133"/>
      <c r="AGU10" s="133"/>
      <c r="AGV10" s="158"/>
    </row>
    <row r="11" spans="1:880" s="134" customFormat="1" x14ac:dyDescent="0.2">
      <c r="A11" s="88" t="s">
        <v>2164</v>
      </c>
      <c r="B11" s="88"/>
      <c r="C11" s="143" t="s">
        <v>1722</v>
      </c>
      <c r="D11" s="143" t="s">
        <v>1722</v>
      </c>
      <c r="E11" s="143" t="s">
        <v>1722</v>
      </c>
      <c r="F11" s="143" t="s">
        <v>1722</v>
      </c>
      <c r="G11" s="143" t="s">
        <v>1722</v>
      </c>
      <c r="H11" s="143" t="s">
        <v>1722</v>
      </c>
      <c r="I11" s="143" t="s">
        <v>1722</v>
      </c>
      <c r="J11" s="143" t="s">
        <v>1722</v>
      </c>
      <c r="K11" s="143" t="s">
        <v>1722</v>
      </c>
      <c r="L11" s="143" t="s">
        <v>1722</v>
      </c>
      <c r="M11" s="143" t="s">
        <v>1722</v>
      </c>
      <c r="N11" s="143" t="s">
        <v>1722</v>
      </c>
      <c r="O11" s="143" t="s">
        <v>1722</v>
      </c>
      <c r="P11" s="143" t="s">
        <v>1722</v>
      </c>
      <c r="Q11" s="143" t="s">
        <v>1722</v>
      </c>
      <c r="R11" s="143" t="s">
        <v>1722</v>
      </c>
      <c r="S11" s="143" t="s">
        <v>1722</v>
      </c>
      <c r="T11" s="143" t="s">
        <v>1722</v>
      </c>
      <c r="U11" s="143" t="s">
        <v>1722</v>
      </c>
      <c r="V11" s="143" t="s">
        <v>1722</v>
      </c>
      <c r="W11" s="143" t="s">
        <v>1722</v>
      </c>
      <c r="X11" s="143" t="s">
        <v>1722</v>
      </c>
      <c r="Y11" s="143" t="s">
        <v>1722</v>
      </c>
      <c r="Z11" s="143" t="s">
        <v>1722</v>
      </c>
      <c r="AA11" s="143" t="s">
        <v>1722</v>
      </c>
      <c r="AB11" s="143" t="s">
        <v>1722</v>
      </c>
      <c r="AC11" s="143" t="s">
        <v>1722</v>
      </c>
      <c r="AD11" s="143" t="s">
        <v>1722</v>
      </c>
      <c r="AE11" s="143" t="s">
        <v>1722</v>
      </c>
      <c r="AF11" s="143" t="s">
        <v>1722</v>
      </c>
      <c r="AG11" s="143" t="s">
        <v>1722</v>
      </c>
      <c r="AH11" s="143" t="s">
        <v>1722</v>
      </c>
      <c r="AI11" s="143" t="s">
        <v>1722</v>
      </c>
      <c r="AJ11" s="78">
        <v>74835640</v>
      </c>
      <c r="AK11" s="78">
        <v>73974780</v>
      </c>
      <c r="AL11" s="78">
        <v>73561340</v>
      </c>
      <c r="AM11" s="78">
        <v>74912520</v>
      </c>
      <c r="AN11" s="143" t="s">
        <v>1722</v>
      </c>
      <c r="AO11" s="78">
        <v>77311510</v>
      </c>
      <c r="AP11" s="143" t="s">
        <v>1722</v>
      </c>
      <c r="AQ11" s="143" t="s">
        <v>1722</v>
      </c>
      <c r="AR11" s="143" t="s">
        <v>1722</v>
      </c>
      <c r="AS11" s="143" t="s">
        <v>1722</v>
      </c>
      <c r="AT11" s="143" t="s">
        <v>1722</v>
      </c>
      <c r="AU11" s="143" t="s">
        <v>1722</v>
      </c>
      <c r="AV11" s="78">
        <v>73962440</v>
      </c>
      <c r="AW11" s="78">
        <v>69055660</v>
      </c>
      <c r="AX11" s="78">
        <v>68748020</v>
      </c>
      <c r="AY11" s="78">
        <v>68984810</v>
      </c>
      <c r="AZ11" s="78">
        <v>70202540</v>
      </c>
      <c r="BA11" s="78">
        <v>80761990</v>
      </c>
      <c r="BB11" s="78">
        <v>86018150</v>
      </c>
      <c r="BC11" s="78">
        <v>86718330</v>
      </c>
      <c r="BD11" s="78">
        <v>84842240</v>
      </c>
      <c r="BE11" s="78">
        <v>92818560</v>
      </c>
      <c r="BF11" s="78">
        <v>101609590</v>
      </c>
      <c r="BG11" s="78">
        <v>100950960</v>
      </c>
      <c r="BH11" s="143" t="s">
        <v>1722</v>
      </c>
      <c r="BI11" s="143" t="s">
        <v>1722</v>
      </c>
      <c r="BJ11" s="143" t="s">
        <v>1722</v>
      </c>
      <c r="BK11" s="143" t="s">
        <v>1722</v>
      </c>
      <c r="BL11" s="143" t="s">
        <v>1722</v>
      </c>
      <c r="BM11" s="143" t="s">
        <v>1722</v>
      </c>
      <c r="BN11" s="78">
        <v>91844360</v>
      </c>
      <c r="BO11" s="78">
        <v>94279790</v>
      </c>
      <c r="BP11" s="78">
        <v>100884710</v>
      </c>
      <c r="BQ11" s="78">
        <v>103341610</v>
      </c>
      <c r="BR11" s="78">
        <v>108637500</v>
      </c>
      <c r="BS11" s="96">
        <v>111884910</v>
      </c>
      <c r="BT11" s="78">
        <v>112590080</v>
      </c>
      <c r="BU11" s="72">
        <v>110035010</v>
      </c>
      <c r="BV11" s="72">
        <v>103706700</v>
      </c>
      <c r="BW11" s="72">
        <v>101678840</v>
      </c>
      <c r="BX11" s="72">
        <v>101225740</v>
      </c>
      <c r="BY11" s="72">
        <v>113057890</v>
      </c>
      <c r="BZ11" s="72">
        <v>113842890</v>
      </c>
      <c r="CA11" s="72">
        <v>114160720</v>
      </c>
      <c r="CB11" s="72">
        <v>114536260</v>
      </c>
      <c r="CC11" s="72">
        <v>117539250</v>
      </c>
      <c r="CD11" s="72">
        <v>114172440</v>
      </c>
      <c r="CE11" s="72">
        <v>108979740</v>
      </c>
      <c r="CF11" s="72">
        <v>108224380</v>
      </c>
      <c r="CG11" s="72">
        <v>105683120</v>
      </c>
      <c r="CH11" s="72">
        <v>109923720</v>
      </c>
      <c r="CI11" s="72">
        <v>104062000</v>
      </c>
      <c r="CJ11" s="72">
        <v>103281550</v>
      </c>
      <c r="CK11" s="143" t="s">
        <v>1722</v>
      </c>
      <c r="CL11" s="72">
        <v>112745650</v>
      </c>
      <c r="CM11" s="72">
        <v>110441790</v>
      </c>
      <c r="CN11" s="72">
        <v>106998050</v>
      </c>
      <c r="CO11" s="72">
        <v>106613710</v>
      </c>
      <c r="CP11" s="72">
        <v>112939870</v>
      </c>
      <c r="CQ11" s="72">
        <v>118377720</v>
      </c>
      <c r="CR11" s="72">
        <v>119417250</v>
      </c>
      <c r="CS11" s="72">
        <v>119084550</v>
      </c>
      <c r="CT11" s="72">
        <v>113098870</v>
      </c>
      <c r="CU11" s="72">
        <v>109455250</v>
      </c>
      <c r="CV11" s="72">
        <v>101858530</v>
      </c>
      <c r="CW11" s="72">
        <v>93094870</v>
      </c>
      <c r="CX11" s="72">
        <v>93921410</v>
      </c>
      <c r="CY11" s="72">
        <v>97824580</v>
      </c>
      <c r="CZ11" s="72">
        <v>101506740</v>
      </c>
      <c r="DA11" s="72">
        <v>109102260</v>
      </c>
      <c r="DB11" s="72">
        <v>111439770</v>
      </c>
      <c r="DC11" s="72">
        <v>113909360</v>
      </c>
      <c r="DD11" s="72">
        <v>115438320</v>
      </c>
      <c r="DE11" s="72">
        <v>124478920</v>
      </c>
      <c r="DF11" s="72">
        <v>114559890</v>
      </c>
      <c r="DG11" s="72">
        <v>120008500</v>
      </c>
      <c r="DH11" s="72">
        <v>119114920</v>
      </c>
      <c r="DI11" s="72">
        <v>126847050</v>
      </c>
      <c r="DJ11" s="72">
        <v>133768520</v>
      </c>
      <c r="DK11" s="72">
        <v>124246830</v>
      </c>
      <c r="DL11" s="72">
        <v>128925280</v>
      </c>
      <c r="DM11" s="72">
        <v>129397650</v>
      </c>
      <c r="DN11" s="72">
        <v>131090910</v>
      </c>
      <c r="DO11" s="72">
        <v>128463090</v>
      </c>
      <c r="DP11" s="72">
        <v>124756960</v>
      </c>
      <c r="DQ11" s="72">
        <v>142797480</v>
      </c>
      <c r="DR11" s="72">
        <v>139037950</v>
      </c>
      <c r="DS11" s="72">
        <v>143400990</v>
      </c>
      <c r="DT11" s="72">
        <v>146351240</v>
      </c>
      <c r="DU11" s="72">
        <v>148340910</v>
      </c>
      <c r="DV11" s="72">
        <v>148911390</v>
      </c>
      <c r="DW11" s="72">
        <v>147581055</v>
      </c>
      <c r="DX11" s="72">
        <v>145416525</v>
      </c>
      <c r="DY11" s="72">
        <v>146099910</v>
      </c>
      <c r="DZ11" s="72">
        <v>143149290</v>
      </c>
      <c r="EA11" s="72">
        <v>144502440</v>
      </c>
      <c r="EB11" s="72">
        <v>140898725</v>
      </c>
      <c r="EC11" s="72">
        <v>134600510</v>
      </c>
      <c r="ED11" s="72">
        <v>129953895</v>
      </c>
      <c r="EE11" s="72">
        <v>126775345</v>
      </c>
      <c r="EF11" s="72">
        <v>123357165</v>
      </c>
      <c r="EG11" s="72">
        <v>122309560</v>
      </c>
      <c r="EH11" s="143" t="s">
        <v>1722</v>
      </c>
      <c r="EI11" s="143" t="s">
        <v>1722</v>
      </c>
      <c r="EJ11" s="143" t="s">
        <v>1722</v>
      </c>
      <c r="EK11" s="143" t="s">
        <v>1722</v>
      </c>
      <c r="EL11" s="143" t="s">
        <v>1722</v>
      </c>
      <c r="EM11" s="143" t="s">
        <v>1722</v>
      </c>
      <c r="EN11" s="143" t="s">
        <v>1722</v>
      </c>
      <c r="EO11" s="143" t="s">
        <v>1722</v>
      </c>
      <c r="EP11" s="143" t="s">
        <v>1722</v>
      </c>
      <c r="EQ11" s="143" t="s">
        <v>1722</v>
      </c>
      <c r="ER11" s="143" t="s">
        <v>1722</v>
      </c>
      <c r="ES11" s="143" t="s">
        <v>1722</v>
      </c>
      <c r="ET11" s="143" t="s">
        <v>1722</v>
      </c>
      <c r="EU11" s="143" t="s">
        <v>1722</v>
      </c>
      <c r="EV11" s="143" t="s">
        <v>1722</v>
      </c>
      <c r="EW11" s="143" t="s">
        <v>1722</v>
      </c>
      <c r="EX11" s="143" t="s">
        <v>1722</v>
      </c>
      <c r="EY11" s="143" t="s">
        <v>1722</v>
      </c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  <c r="IU11" s="185"/>
      <c r="IV11" s="185"/>
      <c r="IW11" s="185"/>
      <c r="IX11" s="185"/>
      <c r="IY11" s="185"/>
      <c r="IZ11" s="185"/>
      <c r="JA11" s="185"/>
      <c r="JB11" s="185"/>
      <c r="JC11" s="185"/>
      <c r="JD11" s="185"/>
      <c r="JE11" s="185"/>
      <c r="JF11" s="185"/>
      <c r="JG11" s="185"/>
      <c r="JH11" s="185"/>
      <c r="JI11" s="185"/>
      <c r="JJ11" s="185"/>
      <c r="JK11" s="185"/>
      <c r="JL11" s="185"/>
      <c r="JM11" s="185"/>
      <c r="JN11" s="185"/>
      <c r="JO11" s="185"/>
      <c r="JP11" s="185"/>
      <c r="JQ11" s="185"/>
      <c r="JR11" s="185"/>
      <c r="JS11" s="185"/>
      <c r="JT11" s="185"/>
      <c r="JU11" s="185"/>
      <c r="JV11" s="185"/>
      <c r="JW11" s="185"/>
      <c r="JX11" s="185"/>
      <c r="JY11" s="185"/>
      <c r="JZ11" s="185"/>
      <c r="KA11" s="185"/>
      <c r="KB11" s="185"/>
      <c r="KC11" s="185"/>
      <c r="KD11" s="185"/>
      <c r="KE11" s="185"/>
      <c r="KF11" s="185"/>
      <c r="KG11" s="185"/>
      <c r="KH11" s="185"/>
      <c r="KI11" s="185"/>
      <c r="KJ11" s="185"/>
      <c r="KK11" s="185"/>
      <c r="KL11" s="185"/>
      <c r="KM11" s="185"/>
      <c r="KN11" s="185"/>
      <c r="KO11" s="185"/>
      <c r="KP11" s="185"/>
      <c r="KQ11" s="185"/>
      <c r="KR11" s="185"/>
      <c r="KS11" s="185"/>
      <c r="KT11" s="185"/>
      <c r="KU11" s="185"/>
      <c r="KV11" s="185"/>
      <c r="KW11" s="185"/>
      <c r="KX11" s="185"/>
      <c r="KY11" s="185"/>
      <c r="KZ11" s="185"/>
      <c r="LA11" s="185"/>
      <c r="LB11" s="185"/>
      <c r="LC11" s="185"/>
      <c r="LD11" s="185"/>
      <c r="LE11" s="185"/>
      <c r="LF11" s="185"/>
      <c r="LG11" s="185"/>
      <c r="LH11" s="185"/>
      <c r="LI11" s="185"/>
      <c r="LJ11" s="185"/>
      <c r="LK11" s="185"/>
      <c r="LL11" s="185"/>
      <c r="LM11" s="185"/>
      <c r="LN11" s="185"/>
      <c r="LO11" s="185"/>
      <c r="LP11" s="185"/>
      <c r="LQ11" s="185"/>
      <c r="LR11" s="185"/>
      <c r="LS11" s="185"/>
      <c r="LT11" s="185"/>
      <c r="LU11" s="185"/>
      <c r="LV11" s="185"/>
      <c r="LW11" s="185"/>
      <c r="LX11" s="185"/>
      <c r="LY11" s="185"/>
      <c r="LZ11" s="185"/>
      <c r="MA11" s="185"/>
      <c r="MB11" s="185"/>
      <c r="MC11" s="185"/>
      <c r="MD11" s="185"/>
      <c r="ME11" s="185"/>
      <c r="MF11" s="185"/>
      <c r="MG11" s="185"/>
      <c r="MH11" s="185"/>
      <c r="MI11" s="185"/>
      <c r="MJ11" s="185"/>
      <c r="MK11" s="185"/>
      <c r="ML11" s="185"/>
      <c r="MM11" s="185"/>
      <c r="MN11" s="185"/>
      <c r="MO11" s="185"/>
      <c r="MP11" s="185"/>
      <c r="MQ11" s="185"/>
      <c r="MR11" s="185"/>
      <c r="MS11" s="185"/>
      <c r="MT11" s="185"/>
      <c r="MU11" s="185"/>
      <c r="MV11" s="185"/>
      <c r="MW11" s="185"/>
      <c r="MX11" s="185"/>
      <c r="MY11" s="185"/>
      <c r="MZ11" s="185"/>
      <c r="NA11" s="185"/>
      <c r="NB11" s="185"/>
      <c r="NC11" s="185"/>
      <c r="ND11" s="185"/>
      <c r="NE11" s="185"/>
      <c r="NF11" s="185"/>
      <c r="NG11" s="185"/>
      <c r="NH11" s="185"/>
      <c r="NI11" s="185"/>
      <c r="NJ11" s="185"/>
      <c r="NK11" s="185"/>
      <c r="NL11" s="185"/>
      <c r="NM11" s="185"/>
      <c r="NN11" s="185"/>
      <c r="NO11" s="185"/>
      <c r="NP11" s="185"/>
      <c r="NQ11" s="78">
        <v>289815035</v>
      </c>
      <c r="NR11" s="78">
        <v>289415800</v>
      </c>
      <c r="NS11" s="78">
        <v>296212180</v>
      </c>
      <c r="NT11" s="185"/>
      <c r="NU11" s="185"/>
      <c r="NV11" s="185"/>
      <c r="NW11" s="185"/>
      <c r="NX11" s="185"/>
      <c r="NY11" s="185"/>
      <c r="NZ11" s="185"/>
      <c r="OA11" s="185"/>
      <c r="OB11" s="185"/>
      <c r="OC11" s="185"/>
      <c r="OD11" s="185"/>
      <c r="OE11" s="185"/>
      <c r="OF11" s="185"/>
      <c r="OG11" s="185"/>
      <c r="OH11" s="185"/>
      <c r="OI11" s="185"/>
      <c r="OJ11" s="185"/>
      <c r="OK11" s="185"/>
      <c r="OL11" s="185"/>
      <c r="OM11" s="185"/>
      <c r="ON11" s="185"/>
      <c r="OO11" s="185"/>
      <c r="OP11" s="185"/>
      <c r="OQ11" s="185"/>
      <c r="OR11" s="185"/>
      <c r="OS11" s="185"/>
      <c r="OT11" s="185"/>
      <c r="OU11" s="185"/>
      <c r="OV11" s="185"/>
      <c r="OW11" s="185"/>
      <c r="OX11" s="185"/>
      <c r="OY11" s="185"/>
      <c r="OZ11" s="185"/>
      <c r="PA11" s="185"/>
      <c r="PB11" s="185"/>
      <c r="PC11" s="185"/>
      <c r="PD11" s="185"/>
      <c r="PE11" s="185"/>
      <c r="PF11" s="185"/>
      <c r="PG11" s="185"/>
      <c r="PH11" s="185"/>
      <c r="PI11" s="185"/>
      <c r="PJ11" s="185"/>
      <c r="PK11" s="185"/>
      <c r="PL11" s="185"/>
      <c r="PM11" s="185"/>
      <c r="PN11" s="185"/>
      <c r="PO11" s="185"/>
      <c r="PP11" s="185"/>
      <c r="PQ11" s="185"/>
      <c r="PR11" s="185"/>
      <c r="PS11" s="133">
        <v>254298905</v>
      </c>
      <c r="PT11" s="185"/>
      <c r="PU11" s="185"/>
      <c r="PV11" s="185"/>
      <c r="PW11" s="185"/>
      <c r="PX11" s="185"/>
      <c r="PY11" s="185"/>
      <c r="PZ11" s="185"/>
      <c r="QA11" s="185"/>
      <c r="QB11" s="133">
        <v>251970930</v>
      </c>
      <c r="QC11" s="133">
        <v>256699790</v>
      </c>
      <c r="QD11" s="133">
        <v>262434740</v>
      </c>
      <c r="QE11" s="133">
        <v>282032755</v>
      </c>
      <c r="QF11" s="133">
        <v>280194365</v>
      </c>
      <c r="QG11" s="133">
        <v>282509400</v>
      </c>
      <c r="QH11" s="133">
        <v>291450395</v>
      </c>
      <c r="QI11" s="177">
        <v>292712000</v>
      </c>
      <c r="QJ11" s="98">
        <v>287641000</v>
      </c>
      <c r="QK11" s="97">
        <v>276284905</v>
      </c>
      <c r="QL11" s="98">
        <v>276748000</v>
      </c>
      <c r="QM11" s="98">
        <v>273246000</v>
      </c>
      <c r="QN11" s="133">
        <v>262632660</v>
      </c>
      <c r="QO11" s="133">
        <v>271755150</v>
      </c>
      <c r="QP11" s="129">
        <v>273909970</v>
      </c>
      <c r="QQ11" s="133">
        <v>287372255</v>
      </c>
      <c r="QR11" s="98">
        <v>278964000</v>
      </c>
      <c r="QS11" s="133">
        <v>286450655</v>
      </c>
      <c r="QT11" s="98">
        <v>304142000</v>
      </c>
      <c r="QU11" s="98">
        <v>307841000</v>
      </c>
      <c r="QV11" s="98">
        <v>284361000</v>
      </c>
      <c r="QW11" s="98">
        <v>283102000</v>
      </c>
      <c r="QX11" s="98">
        <v>282974000</v>
      </c>
      <c r="QY11" s="133">
        <v>283477000</v>
      </c>
      <c r="QZ11" s="133">
        <v>280629290</v>
      </c>
      <c r="RA11" s="78">
        <v>293740875</v>
      </c>
      <c r="RB11" s="133">
        <v>281038770</v>
      </c>
      <c r="RC11" s="133">
        <v>298659000</v>
      </c>
      <c r="RD11" s="133">
        <v>285919055</v>
      </c>
      <c r="RE11" s="133">
        <v>290786070</v>
      </c>
      <c r="RF11" s="98">
        <v>318194000</v>
      </c>
      <c r="RG11" s="98">
        <v>316882000</v>
      </c>
      <c r="RH11" s="98">
        <v>308844000</v>
      </c>
      <c r="RI11" s="98">
        <v>305502000</v>
      </c>
      <c r="RJ11" s="98">
        <v>318596000</v>
      </c>
      <c r="RK11" s="98">
        <v>306024000</v>
      </c>
      <c r="RL11" s="98">
        <v>280692000</v>
      </c>
      <c r="RM11" s="98">
        <v>279287000</v>
      </c>
      <c r="RN11" s="98">
        <v>276780000</v>
      </c>
      <c r="RO11" s="98">
        <v>316612945</v>
      </c>
      <c r="RP11" s="98">
        <v>312479000</v>
      </c>
      <c r="RQ11" s="98">
        <v>315573000</v>
      </c>
      <c r="RR11" s="133">
        <v>335895795</v>
      </c>
      <c r="RS11" s="133">
        <v>352007270</v>
      </c>
      <c r="RT11" s="133">
        <v>355765010</v>
      </c>
      <c r="RU11" s="133">
        <v>346506630</v>
      </c>
      <c r="RV11" s="133">
        <v>343561020</v>
      </c>
      <c r="RW11" s="133">
        <v>342586750</v>
      </c>
      <c r="RX11" s="133">
        <v>337449855</v>
      </c>
      <c r="RY11" s="133">
        <v>321253845</v>
      </c>
      <c r="RZ11" s="133">
        <v>328503110</v>
      </c>
      <c r="SA11" s="98">
        <v>357236000</v>
      </c>
      <c r="SB11" s="133">
        <v>339409345</v>
      </c>
      <c r="SC11" s="133">
        <v>351338875</v>
      </c>
      <c r="SD11" s="133">
        <v>365660000</v>
      </c>
      <c r="SE11" s="98">
        <v>375734000</v>
      </c>
      <c r="SF11" s="98">
        <v>376991000</v>
      </c>
      <c r="SG11" s="98">
        <v>366134000</v>
      </c>
      <c r="SH11" s="98">
        <v>369970000</v>
      </c>
      <c r="SI11" s="98">
        <v>369839000</v>
      </c>
      <c r="SJ11" s="98">
        <v>344344000</v>
      </c>
      <c r="SK11" s="98">
        <v>354685000</v>
      </c>
      <c r="SL11" s="98">
        <v>372869000</v>
      </c>
      <c r="SM11" s="133">
        <v>382116540</v>
      </c>
      <c r="SN11" s="133">
        <v>361106545</v>
      </c>
      <c r="SO11" s="133">
        <v>372572700</v>
      </c>
      <c r="SP11" s="133">
        <v>406547725</v>
      </c>
      <c r="SQ11" s="133">
        <v>425161275</v>
      </c>
      <c r="SR11" s="71">
        <v>413544000</v>
      </c>
      <c r="SS11" s="133">
        <v>399568360</v>
      </c>
      <c r="ST11" s="133">
        <v>394488080</v>
      </c>
      <c r="SU11" s="71">
        <v>397992000</v>
      </c>
      <c r="SV11" s="133">
        <v>387861115</v>
      </c>
      <c r="SW11" s="71">
        <v>376236000</v>
      </c>
      <c r="SX11" s="133">
        <v>377320835</v>
      </c>
      <c r="SY11" s="133">
        <v>391759870</v>
      </c>
      <c r="SZ11" s="98">
        <v>397848000</v>
      </c>
      <c r="TA11" s="133">
        <v>401891630</v>
      </c>
      <c r="TB11" s="98">
        <v>413569000</v>
      </c>
      <c r="TC11" s="133">
        <v>415819690</v>
      </c>
      <c r="TD11" s="133">
        <v>437894325</v>
      </c>
      <c r="TE11" s="98">
        <v>427327000</v>
      </c>
      <c r="TF11" s="133">
        <v>415827660</v>
      </c>
      <c r="TG11" s="133">
        <v>396311890</v>
      </c>
      <c r="TH11" s="133">
        <v>397664875</v>
      </c>
      <c r="TI11" s="133">
        <v>404943565</v>
      </c>
      <c r="TJ11" s="133">
        <v>426326775</v>
      </c>
      <c r="TK11" s="133">
        <v>446565810</v>
      </c>
      <c r="TL11" s="133">
        <v>437588150</v>
      </c>
      <c r="TM11" s="133">
        <v>428924060</v>
      </c>
      <c r="TN11" s="133">
        <v>455575845</v>
      </c>
      <c r="TO11" s="133">
        <v>473020495</v>
      </c>
      <c r="TP11" s="133">
        <v>456959485</v>
      </c>
      <c r="TQ11" s="133">
        <v>444045245</v>
      </c>
      <c r="TR11" s="133">
        <v>452243605</v>
      </c>
      <c r="TS11" s="133">
        <v>441284875</v>
      </c>
      <c r="TT11" s="133">
        <v>456113335</v>
      </c>
      <c r="TU11" s="133">
        <v>446523220</v>
      </c>
      <c r="TV11" s="133">
        <v>454853510</v>
      </c>
      <c r="TW11" s="133">
        <v>469519260</v>
      </c>
      <c r="TX11" s="133">
        <v>462168185</v>
      </c>
      <c r="TY11" s="133">
        <v>460661050</v>
      </c>
      <c r="TZ11" s="133">
        <v>480525870</v>
      </c>
      <c r="UA11" s="133">
        <v>503218590</v>
      </c>
      <c r="UB11" s="133">
        <v>517682890</v>
      </c>
      <c r="UC11" s="133">
        <v>527433805</v>
      </c>
      <c r="UD11" s="133">
        <v>506522520</v>
      </c>
      <c r="UE11" s="98">
        <v>474293000</v>
      </c>
      <c r="UF11" s="133">
        <v>432718430</v>
      </c>
      <c r="UG11" s="133">
        <v>418164510</v>
      </c>
      <c r="UH11" s="133">
        <v>426562025</v>
      </c>
      <c r="UI11" s="133">
        <v>468850345</v>
      </c>
      <c r="UJ11" s="133">
        <v>462631655</v>
      </c>
      <c r="UK11" s="133">
        <v>448112405</v>
      </c>
      <c r="UL11" s="133">
        <v>451509160</v>
      </c>
      <c r="UM11" s="133">
        <v>480987005</v>
      </c>
      <c r="UN11" s="133">
        <v>446063475</v>
      </c>
      <c r="UO11" s="133">
        <v>438410825</v>
      </c>
      <c r="UP11" s="133">
        <v>442549215</v>
      </c>
      <c r="UQ11" s="133">
        <v>435452195</v>
      </c>
      <c r="UR11" s="133">
        <v>420700580</v>
      </c>
      <c r="US11" s="133">
        <v>422056540</v>
      </c>
      <c r="UT11" s="133">
        <v>438550315</v>
      </c>
      <c r="UU11" s="133">
        <v>454879505</v>
      </c>
      <c r="UV11" s="133">
        <v>436498675</v>
      </c>
      <c r="UW11" s="133">
        <v>467721930</v>
      </c>
      <c r="UX11" s="133">
        <v>492948435</v>
      </c>
      <c r="UY11" s="133">
        <v>515345965</v>
      </c>
      <c r="UZ11" s="133">
        <v>517354105</v>
      </c>
      <c r="VA11" s="133">
        <v>508200000</v>
      </c>
      <c r="VB11" s="133">
        <v>504985125</v>
      </c>
      <c r="VC11" s="133">
        <v>465303155</v>
      </c>
      <c r="VD11" s="133">
        <v>482505865</v>
      </c>
      <c r="VE11" s="133">
        <v>518446890</v>
      </c>
      <c r="VF11" s="133">
        <v>505683000</v>
      </c>
      <c r="VG11" s="133">
        <v>544084250</v>
      </c>
      <c r="VH11" s="133">
        <v>528444290</v>
      </c>
      <c r="VI11" s="133">
        <v>542959560</v>
      </c>
      <c r="VJ11" s="133">
        <v>569521600</v>
      </c>
      <c r="VK11" s="133">
        <v>591645180</v>
      </c>
      <c r="VL11" s="133">
        <v>580570700</v>
      </c>
      <c r="VM11" s="133">
        <v>560961115</v>
      </c>
      <c r="VN11" s="133">
        <v>533510735</v>
      </c>
      <c r="VO11" s="133">
        <v>520974325</v>
      </c>
      <c r="VP11" s="133">
        <v>496700960</v>
      </c>
      <c r="VQ11" s="133">
        <v>511191280</v>
      </c>
      <c r="VR11" s="133">
        <v>535162080</v>
      </c>
      <c r="VS11" s="133">
        <v>549905815</v>
      </c>
      <c r="VT11" s="133">
        <v>546858050</v>
      </c>
      <c r="VU11" s="133">
        <v>550962470</v>
      </c>
      <c r="VV11" s="133">
        <v>582167115</v>
      </c>
      <c r="VW11" s="133">
        <v>602930770</v>
      </c>
      <c r="VX11" s="133">
        <v>596921770</v>
      </c>
      <c r="VY11" s="133">
        <v>563175700</v>
      </c>
      <c r="VZ11" s="133">
        <v>566059715</v>
      </c>
      <c r="WA11" s="133">
        <v>580457945</v>
      </c>
      <c r="WB11" s="133">
        <v>561765945</v>
      </c>
      <c r="WC11" s="133">
        <v>546995890</v>
      </c>
      <c r="WD11" s="133">
        <v>571871450</v>
      </c>
      <c r="WE11" s="133">
        <v>613625095</v>
      </c>
      <c r="WF11" s="133">
        <v>583356670</v>
      </c>
      <c r="WG11" s="133">
        <v>588901305</v>
      </c>
      <c r="WH11" s="133">
        <v>641227435</v>
      </c>
      <c r="WI11" s="133">
        <v>665926170</v>
      </c>
      <c r="WJ11" s="133">
        <v>681598455</v>
      </c>
      <c r="WK11" s="133">
        <v>683276585</v>
      </c>
      <c r="WL11" s="133">
        <v>657896815</v>
      </c>
      <c r="WM11" s="133">
        <v>672652570</v>
      </c>
      <c r="WN11" s="133">
        <v>657015845</v>
      </c>
      <c r="WO11" s="133">
        <v>677504720</v>
      </c>
      <c r="WP11" s="133">
        <v>675361340</v>
      </c>
      <c r="WQ11" s="133">
        <v>689778240</v>
      </c>
      <c r="WR11" s="133">
        <v>664371035</v>
      </c>
      <c r="WS11" s="133">
        <v>662485050</v>
      </c>
      <c r="WT11" s="133">
        <v>684849640</v>
      </c>
      <c r="WU11" s="133">
        <v>698984335</v>
      </c>
      <c r="WV11" s="133">
        <v>672348540</v>
      </c>
      <c r="WW11" s="133">
        <v>617994675</v>
      </c>
      <c r="WX11" s="133">
        <v>619048215</v>
      </c>
      <c r="WY11" s="133">
        <v>647929795</v>
      </c>
      <c r="WZ11" s="133">
        <v>645678375</v>
      </c>
      <c r="XA11" s="133">
        <v>639440670</v>
      </c>
      <c r="XB11" s="133">
        <v>651780605</v>
      </c>
      <c r="XC11" s="133">
        <v>661175935</v>
      </c>
      <c r="XD11" s="71">
        <v>654579000</v>
      </c>
      <c r="XE11" s="97">
        <v>667685635</v>
      </c>
      <c r="XF11" s="97">
        <v>702609355</v>
      </c>
      <c r="XG11" s="144">
        <v>754453000</v>
      </c>
      <c r="XH11" s="144">
        <v>657871480</v>
      </c>
      <c r="XI11" s="144">
        <v>605224785</v>
      </c>
      <c r="XJ11" s="144">
        <v>607822890</v>
      </c>
      <c r="XK11" s="144">
        <v>611885640</v>
      </c>
      <c r="XL11" s="144">
        <v>608327990</v>
      </c>
      <c r="XM11" s="144">
        <v>602594135</v>
      </c>
      <c r="XN11" s="144">
        <v>595467345</v>
      </c>
      <c r="XO11" s="144">
        <v>616299615</v>
      </c>
      <c r="XP11" s="144">
        <v>602442310</v>
      </c>
      <c r="XQ11" s="144">
        <v>619908375</v>
      </c>
      <c r="XR11" s="144">
        <v>664788350</v>
      </c>
      <c r="XS11" s="144">
        <v>680610490</v>
      </c>
      <c r="XT11" s="133">
        <v>664098445</v>
      </c>
      <c r="XU11" s="144">
        <v>638054175</v>
      </c>
      <c r="XV11" s="144">
        <v>635861040</v>
      </c>
      <c r="XW11" s="144">
        <v>620612450</v>
      </c>
      <c r="XX11" s="144">
        <v>623449070</v>
      </c>
      <c r="XY11" s="144">
        <v>624165330</v>
      </c>
      <c r="XZ11" s="144">
        <v>640079910</v>
      </c>
      <c r="YA11" s="144">
        <v>677334540</v>
      </c>
      <c r="YB11" s="144">
        <v>654690105</v>
      </c>
      <c r="YC11" s="144">
        <v>663109595</v>
      </c>
      <c r="YD11" s="144">
        <v>713949330</v>
      </c>
      <c r="YE11" s="144">
        <v>754793730</v>
      </c>
      <c r="YF11" s="144">
        <v>740108655</v>
      </c>
      <c r="YG11" s="144">
        <v>715473090</v>
      </c>
      <c r="YH11" s="144">
        <v>733155295</v>
      </c>
      <c r="YI11" s="144">
        <v>765057140</v>
      </c>
      <c r="YJ11" s="144">
        <v>821667510</v>
      </c>
      <c r="YK11" s="144">
        <v>843630010</v>
      </c>
      <c r="YL11" s="144">
        <v>867612775</v>
      </c>
      <c r="YM11" s="144">
        <v>863751735</v>
      </c>
      <c r="YN11" s="144">
        <v>827234795</v>
      </c>
      <c r="YO11" s="144">
        <v>883073485</v>
      </c>
      <c r="YP11" s="144">
        <v>932865115</v>
      </c>
      <c r="YQ11" s="144">
        <v>993121295</v>
      </c>
      <c r="YR11" s="144">
        <v>1051526650</v>
      </c>
      <c r="YS11" s="144">
        <v>1084292965</v>
      </c>
      <c r="YT11" s="144">
        <v>1147686775</v>
      </c>
      <c r="YU11" s="144">
        <v>1129258930</v>
      </c>
      <c r="YV11" s="144">
        <v>1083056667</v>
      </c>
      <c r="YW11" s="144">
        <v>1048163218</v>
      </c>
      <c r="YX11" s="144">
        <v>1034604525</v>
      </c>
      <c r="YY11" s="144">
        <v>997937599</v>
      </c>
      <c r="YZ11" s="144">
        <v>1059605166</v>
      </c>
      <c r="ZA11" s="144">
        <v>1115292331</v>
      </c>
      <c r="ZB11" s="144">
        <v>1147868759</v>
      </c>
      <c r="ZC11" s="144">
        <v>1214083039</v>
      </c>
      <c r="ZD11" s="144">
        <v>1314110978</v>
      </c>
      <c r="ZE11" s="144">
        <v>1343838448</v>
      </c>
      <c r="ZF11" s="144">
        <v>1364296133</v>
      </c>
      <c r="ZG11" s="144">
        <v>1407578408</v>
      </c>
      <c r="ZH11" s="144">
        <v>1470890339</v>
      </c>
      <c r="ZI11" s="144">
        <v>1497388610</v>
      </c>
      <c r="ZJ11" s="144">
        <v>1514834511</v>
      </c>
      <c r="ZK11" s="144">
        <v>1534647790</v>
      </c>
      <c r="ZL11" s="78">
        <v>1544139870</v>
      </c>
      <c r="ZM11" s="144">
        <v>1551762830</v>
      </c>
      <c r="ZN11" s="144">
        <v>1627631044</v>
      </c>
      <c r="ZO11" s="144">
        <v>1671150893</v>
      </c>
      <c r="ZP11" s="144">
        <v>1689227675</v>
      </c>
      <c r="ZQ11" s="144">
        <v>1718634708</v>
      </c>
      <c r="ZR11" s="144">
        <v>1752905072</v>
      </c>
      <c r="ZS11" s="144">
        <v>1796693800</v>
      </c>
      <c r="ZT11" s="144">
        <v>1829109837</v>
      </c>
      <c r="ZU11" s="144">
        <v>1851479265</v>
      </c>
      <c r="ZV11" s="144">
        <v>1830275995</v>
      </c>
      <c r="ZW11" s="144">
        <v>1745245960</v>
      </c>
      <c r="ZX11" s="144">
        <v>1707388958</v>
      </c>
      <c r="ZY11" s="144">
        <v>1669181442</v>
      </c>
      <c r="ZZ11" s="144">
        <v>1643426409</v>
      </c>
      <c r="AAA11" s="69">
        <v>1638730000</v>
      </c>
      <c r="AAB11" s="69">
        <v>1632661000</v>
      </c>
      <c r="AAC11" s="144">
        <v>1576282130</v>
      </c>
      <c r="AAD11" s="144">
        <v>1595836381</v>
      </c>
      <c r="AAE11" s="144">
        <v>1602122010</v>
      </c>
      <c r="AAF11" s="144">
        <v>1614008150</v>
      </c>
      <c r="AAG11" s="129">
        <v>1637979180</v>
      </c>
      <c r="AAH11" s="144">
        <v>1645991535</v>
      </c>
      <c r="AAI11" s="144">
        <v>1661569750</v>
      </c>
      <c r="AAJ11" s="144">
        <v>1673184882</v>
      </c>
      <c r="AAK11" s="144">
        <v>1678056201</v>
      </c>
      <c r="AAL11" s="144">
        <v>1717619405</v>
      </c>
      <c r="AAM11" s="144">
        <v>1755618652</v>
      </c>
      <c r="AAN11" s="144">
        <v>1760228064</v>
      </c>
      <c r="AAO11" s="144">
        <v>1783717954</v>
      </c>
      <c r="AAP11" s="144">
        <v>1797149369</v>
      </c>
      <c r="AAQ11" s="144">
        <v>1734815495</v>
      </c>
      <c r="AAR11" s="144">
        <v>1725317521</v>
      </c>
      <c r="AAS11" s="144">
        <v>1743959434</v>
      </c>
      <c r="AAT11" s="69">
        <v>1738704000</v>
      </c>
      <c r="AAU11" s="144">
        <v>1747647252</v>
      </c>
      <c r="AAV11" s="132">
        <v>1739070586</v>
      </c>
      <c r="AAW11" s="144">
        <v>1723901189</v>
      </c>
      <c r="AAX11" s="144">
        <v>1760121675</v>
      </c>
      <c r="AAY11" s="144">
        <v>1804089057</v>
      </c>
      <c r="AAZ11" s="144">
        <v>1822625154</v>
      </c>
      <c r="ABA11" s="144">
        <v>1807606312</v>
      </c>
      <c r="ABB11" s="144">
        <v>1796320551</v>
      </c>
      <c r="ABC11" s="144">
        <v>1773048851</v>
      </c>
      <c r="ABD11" s="144">
        <v>1741829696</v>
      </c>
      <c r="ABE11" s="144">
        <v>1726507212</v>
      </c>
      <c r="ABF11" s="144">
        <v>1738876963</v>
      </c>
      <c r="ABG11" s="144">
        <v>1747014780</v>
      </c>
      <c r="ABH11" s="144">
        <v>1733708154</v>
      </c>
      <c r="ABI11" s="144">
        <v>1712334741</v>
      </c>
      <c r="ABJ11" s="78">
        <v>1736304656</v>
      </c>
      <c r="ABK11" s="78">
        <v>1757498780</v>
      </c>
      <c r="ABL11" s="78">
        <v>1763305573</v>
      </c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98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98"/>
      <c r="AEA11" s="98"/>
      <c r="AEB11" s="98"/>
      <c r="AEC11" s="98"/>
      <c r="AED11" s="98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98"/>
      <c r="AEW11" s="98"/>
      <c r="AEX11" s="98"/>
      <c r="AEY11" s="98"/>
      <c r="AEZ11" s="98"/>
      <c r="AFA11" s="98"/>
      <c r="AFB11" s="129"/>
      <c r="AFC11" s="129"/>
      <c r="AFD11" s="129"/>
      <c r="AFE11" s="129"/>
      <c r="AFF11" s="129"/>
      <c r="AFG11" s="129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58"/>
    </row>
    <row r="12" spans="1:880" s="134" customFormat="1" ht="13.5" customHeight="1" x14ac:dyDescent="0.2">
      <c r="A12" s="88" t="s">
        <v>2165</v>
      </c>
      <c r="B12" s="88"/>
      <c r="C12" s="143" t="s">
        <v>1722</v>
      </c>
      <c r="D12" s="143" t="s">
        <v>1722</v>
      </c>
      <c r="E12" s="143" t="s">
        <v>1722</v>
      </c>
      <c r="F12" s="143" t="s">
        <v>1722</v>
      </c>
      <c r="G12" s="143" t="s">
        <v>1722</v>
      </c>
      <c r="H12" s="143" t="s">
        <v>1722</v>
      </c>
      <c r="I12" s="143" t="s">
        <v>1722</v>
      </c>
      <c r="J12" s="143" t="s">
        <v>1722</v>
      </c>
      <c r="K12" s="143" t="s">
        <v>1722</v>
      </c>
      <c r="L12" s="143" t="s">
        <v>1722</v>
      </c>
      <c r="M12" s="143" t="s">
        <v>1722</v>
      </c>
      <c r="N12" s="143" t="s">
        <v>1722</v>
      </c>
      <c r="O12" s="143" t="s">
        <v>1722</v>
      </c>
      <c r="P12" s="143" t="s">
        <v>1722</v>
      </c>
      <c r="Q12" s="143" t="s">
        <v>1722</v>
      </c>
      <c r="R12" s="143" t="s">
        <v>1722</v>
      </c>
      <c r="S12" s="143" t="s">
        <v>1722</v>
      </c>
      <c r="T12" s="143" t="s">
        <v>1722</v>
      </c>
      <c r="U12" s="143" t="s">
        <v>1722</v>
      </c>
      <c r="V12" s="143" t="s">
        <v>1722</v>
      </c>
      <c r="W12" s="143" t="s">
        <v>1722</v>
      </c>
      <c r="X12" s="143" t="s">
        <v>1722</v>
      </c>
      <c r="Y12" s="143" t="s">
        <v>1722</v>
      </c>
      <c r="Z12" s="143" t="s">
        <v>1722</v>
      </c>
      <c r="AA12" s="143" t="s">
        <v>1722</v>
      </c>
      <c r="AB12" s="143" t="s">
        <v>1722</v>
      </c>
      <c r="AC12" s="143" t="s">
        <v>1722</v>
      </c>
      <c r="AD12" s="143" t="s">
        <v>1722</v>
      </c>
      <c r="AE12" s="143" t="s">
        <v>1722</v>
      </c>
      <c r="AF12" s="143" t="s">
        <v>1722</v>
      </c>
      <c r="AG12" s="143" t="s">
        <v>1722</v>
      </c>
      <c r="AH12" s="143" t="s">
        <v>1722</v>
      </c>
      <c r="AI12" s="143" t="s">
        <v>1722</v>
      </c>
      <c r="AJ12" s="95">
        <v>1244300</v>
      </c>
      <c r="AK12" s="95">
        <v>1243960</v>
      </c>
      <c r="AL12" s="95">
        <v>1240540</v>
      </c>
      <c r="AM12" s="95">
        <v>633920</v>
      </c>
      <c r="AN12" s="143" t="s">
        <v>1722</v>
      </c>
      <c r="AO12" s="95">
        <v>2765330</v>
      </c>
      <c r="AP12" s="143" t="s">
        <v>1722</v>
      </c>
      <c r="AQ12" s="143" t="s">
        <v>1722</v>
      </c>
      <c r="AR12" s="143" t="s">
        <v>1722</v>
      </c>
      <c r="AS12" s="143" t="s">
        <v>1722</v>
      </c>
      <c r="AT12" s="143" t="s">
        <v>1722</v>
      </c>
      <c r="AU12" s="143" t="s">
        <v>1722</v>
      </c>
      <c r="AV12" s="95">
        <v>625690</v>
      </c>
      <c r="AW12" s="95">
        <v>1743430</v>
      </c>
      <c r="AX12" s="95">
        <v>2016260</v>
      </c>
      <c r="AY12" s="95">
        <v>1038640</v>
      </c>
      <c r="AZ12" s="95">
        <v>1299340</v>
      </c>
      <c r="BA12" s="95">
        <v>2043020</v>
      </c>
      <c r="BB12" s="95">
        <v>2495090</v>
      </c>
      <c r="BC12" s="95">
        <v>3643510</v>
      </c>
      <c r="BD12" s="95">
        <v>4526120</v>
      </c>
      <c r="BE12" s="95">
        <v>3637960</v>
      </c>
      <c r="BF12" s="95">
        <v>3555090</v>
      </c>
      <c r="BG12" s="95">
        <v>4454800</v>
      </c>
      <c r="BH12" s="143" t="s">
        <v>1722</v>
      </c>
      <c r="BI12" s="143" t="s">
        <v>1722</v>
      </c>
      <c r="BJ12" s="143" t="s">
        <v>1722</v>
      </c>
      <c r="BK12" s="143" t="s">
        <v>1722</v>
      </c>
      <c r="BL12" s="143" t="s">
        <v>1722</v>
      </c>
      <c r="BM12" s="143" t="s">
        <v>1722</v>
      </c>
      <c r="BN12" s="95">
        <v>6587910</v>
      </c>
      <c r="BO12" s="95">
        <v>7103890</v>
      </c>
      <c r="BP12" s="95">
        <v>7021950</v>
      </c>
      <c r="BQ12" s="95">
        <v>8059970</v>
      </c>
      <c r="BR12" s="95">
        <v>9055430</v>
      </c>
      <c r="BS12" s="95">
        <v>9788250</v>
      </c>
      <c r="BT12" s="95">
        <v>9353490</v>
      </c>
      <c r="BU12" s="95">
        <v>8914700</v>
      </c>
      <c r="BV12" s="95">
        <v>8095190</v>
      </c>
      <c r="BW12" s="95">
        <v>10983150</v>
      </c>
      <c r="BX12" s="95">
        <v>12061770</v>
      </c>
      <c r="BY12" s="95">
        <v>12691540</v>
      </c>
      <c r="BZ12" s="95">
        <v>13477840</v>
      </c>
      <c r="CA12" s="95">
        <v>13580390</v>
      </c>
      <c r="CB12" s="95">
        <v>13285450</v>
      </c>
      <c r="CC12" s="95">
        <v>13420220</v>
      </c>
      <c r="CD12" s="95">
        <v>8057370</v>
      </c>
      <c r="CE12" s="95">
        <v>4890450</v>
      </c>
      <c r="CF12" s="95">
        <v>5225920</v>
      </c>
      <c r="CG12" s="95">
        <v>3662870</v>
      </c>
      <c r="CH12" s="95">
        <v>3656880</v>
      </c>
      <c r="CI12" s="95">
        <v>4469040</v>
      </c>
      <c r="CJ12" s="95">
        <v>5249540</v>
      </c>
      <c r="CK12" s="143" t="s">
        <v>1722</v>
      </c>
      <c r="CL12" s="95">
        <v>4753750</v>
      </c>
      <c r="CM12" s="95">
        <v>5104160</v>
      </c>
      <c r="CN12" s="95">
        <v>4897690</v>
      </c>
      <c r="CO12" s="95">
        <v>4768780</v>
      </c>
      <c r="CP12" s="95">
        <v>5352530</v>
      </c>
      <c r="CQ12" s="95">
        <v>5075530</v>
      </c>
      <c r="CR12" s="95">
        <v>6327470</v>
      </c>
      <c r="CS12" s="95">
        <v>4877430</v>
      </c>
      <c r="CT12" s="95">
        <v>4814830</v>
      </c>
      <c r="CU12" s="95">
        <v>4726420</v>
      </c>
      <c r="CV12" s="95">
        <v>5387360</v>
      </c>
      <c r="CW12" s="95">
        <v>6275840</v>
      </c>
      <c r="CX12" s="95">
        <v>6875820</v>
      </c>
      <c r="CY12" s="95">
        <v>6607220</v>
      </c>
      <c r="CZ12" s="95">
        <v>6974820</v>
      </c>
      <c r="DA12" s="95">
        <v>8437900</v>
      </c>
      <c r="DB12" s="95">
        <v>9523460</v>
      </c>
      <c r="DC12" s="95">
        <v>11167210</v>
      </c>
      <c r="DD12" s="95">
        <v>11918470</v>
      </c>
      <c r="DE12" s="95">
        <v>16925750</v>
      </c>
      <c r="DF12" s="95">
        <v>13826820</v>
      </c>
      <c r="DG12" s="95">
        <v>15635590</v>
      </c>
      <c r="DH12" s="95">
        <v>17808080</v>
      </c>
      <c r="DI12" s="95">
        <v>21900500</v>
      </c>
      <c r="DJ12" s="95">
        <v>25473260</v>
      </c>
      <c r="DK12" s="95">
        <v>17032620</v>
      </c>
      <c r="DL12" s="95">
        <v>15999650</v>
      </c>
      <c r="DM12" s="95">
        <v>16222500</v>
      </c>
      <c r="DN12" s="95">
        <v>18019310</v>
      </c>
      <c r="DO12" s="95">
        <v>17586020</v>
      </c>
      <c r="DP12" s="95">
        <v>16066550</v>
      </c>
      <c r="DQ12" s="95">
        <v>11986100</v>
      </c>
      <c r="DR12" s="95">
        <v>12141910</v>
      </c>
      <c r="DS12" s="95">
        <v>11721820</v>
      </c>
      <c r="DT12" s="95">
        <v>12998290</v>
      </c>
      <c r="DU12" s="95">
        <v>13417270</v>
      </c>
      <c r="DV12" s="95">
        <v>13831060</v>
      </c>
      <c r="DW12" s="95">
        <v>12860050</v>
      </c>
      <c r="DX12" s="95">
        <v>13180275</v>
      </c>
      <c r="DY12" s="95">
        <v>12568030</v>
      </c>
      <c r="DZ12" s="95">
        <v>13168615</v>
      </c>
      <c r="EA12" s="95">
        <v>11515905</v>
      </c>
      <c r="EB12" s="95">
        <v>12143695</v>
      </c>
      <c r="EC12" s="95">
        <v>13038840</v>
      </c>
      <c r="ED12" s="95">
        <v>14750060</v>
      </c>
      <c r="EE12" s="95">
        <v>14424735</v>
      </c>
      <c r="EF12" s="95">
        <v>13290835</v>
      </c>
      <c r="EG12" s="95">
        <v>10253225</v>
      </c>
      <c r="EH12" s="143" t="s">
        <v>1722</v>
      </c>
      <c r="EI12" s="143" t="s">
        <v>1722</v>
      </c>
      <c r="EJ12" s="143" t="s">
        <v>1722</v>
      </c>
      <c r="EK12" s="143" t="s">
        <v>1722</v>
      </c>
      <c r="EL12" s="143" t="s">
        <v>1722</v>
      </c>
      <c r="EM12" s="143" t="s">
        <v>1722</v>
      </c>
      <c r="EN12" s="143" t="s">
        <v>1722</v>
      </c>
      <c r="EO12" s="143" t="s">
        <v>1722</v>
      </c>
      <c r="EP12" s="143" t="s">
        <v>1722</v>
      </c>
      <c r="EQ12" s="143" t="s">
        <v>1722</v>
      </c>
      <c r="ER12" s="143" t="s">
        <v>1722</v>
      </c>
      <c r="ES12" s="143" t="s">
        <v>1722</v>
      </c>
      <c r="ET12" s="143" t="s">
        <v>1722</v>
      </c>
      <c r="EU12" s="143" t="s">
        <v>1722</v>
      </c>
      <c r="EV12" s="143" t="s">
        <v>1722</v>
      </c>
      <c r="EW12" s="143" t="s">
        <v>1722</v>
      </c>
      <c r="EX12" s="143" t="s">
        <v>1722</v>
      </c>
      <c r="EY12" s="143" t="s">
        <v>1722</v>
      </c>
      <c r="EZ12" s="78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73">
        <v>80130</v>
      </c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  <c r="IW12" s="95"/>
      <c r="IX12" s="95"/>
      <c r="IY12" s="95"/>
      <c r="IZ12" s="95"/>
      <c r="JA12" s="95"/>
      <c r="JB12" s="95"/>
      <c r="JC12" s="95"/>
      <c r="JD12" s="95"/>
      <c r="JE12" s="95"/>
      <c r="JF12" s="95"/>
      <c r="JG12" s="95"/>
      <c r="JH12" s="95"/>
      <c r="JI12" s="95"/>
      <c r="JJ12" s="95"/>
      <c r="JK12" s="95"/>
      <c r="JL12" s="95"/>
      <c r="JM12" s="95"/>
      <c r="JN12" s="95"/>
      <c r="JO12" s="95"/>
      <c r="JP12" s="95"/>
      <c r="JQ12" s="95"/>
      <c r="JR12" s="95"/>
      <c r="JS12" s="95"/>
      <c r="JT12" s="95"/>
      <c r="JU12" s="95"/>
      <c r="JV12" s="95"/>
      <c r="JW12" s="95"/>
      <c r="JX12" s="95"/>
      <c r="JY12" s="95"/>
      <c r="JZ12" s="95"/>
      <c r="KA12" s="95"/>
      <c r="KB12" s="95"/>
      <c r="KC12" s="95"/>
      <c r="KD12" s="95"/>
      <c r="KE12" s="95"/>
      <c r="KF12" s="95"/>
      <c r="KG12" s="95"/>
      <c r="KH12" s="95"/>
      <c r="KI12" s="95"/>
      <c r="KJ12" s="95"/>
      <c r="KK12" s="95"/>
      <c r="KL12" s="95"/>
      <c r="KM12" s="95"/>
      <c r="KN12" s="95"/>
      <c r="KO12" s="95"/>
      <c r="KP12" s="95"/>
      <c r="KQ12" s="95"/>
      <c r="KR12" s="95"/>
      <c r="KS12" s="95"/>
      <c r="KT12" s="95"/>
      <c r="KU12" s="95"/>
      <c r="KV12" s="95"/>
      <c r="KW12" s="95"/>
      <c r="KX12" s="95"/>
      <c r="KY12" s="95"/>
      <c r="KZ12" s="95"/>
      <c r="LA12" s="95"/>
      <c r="LB12" s="95"/>
      <c r="LC12" s="95"/>
      <c r="LD12" s="95"/>
      <c r="LE12" s="95"/>
      <c r="LF12" s="95"/>
      <c r="LG12" s="95"/>
      <c r="LH12" s="95"/>
      <c r="LI12" s="95"/>
      <c r="LJ12" s="95"/>
      <c r="LK12" s="95"/>
      <c r="LL12" s="95"/>
      <c r="LM12" s="95"/>
      <c r="LN12" s="95"/>
      <c r="LO12" s="95"/>
      <c r="LP12" s="95"/>
      <c r="LQ12" s="95"/>
      <c r="LR12" s="95"/>
      <c r="LS12" s="95"/>
      <c r="LT12" s="95"/>
      <c r="LU12" s="95"/>
      <c r="LV12" s="95"/>
      <c r="LW12" s="95"/>
      <c r="LX12" s="95"/>
      <c r="LY12" s="95"/>
      <c r="LZ12" s="95"/>
      <c r="MA12" s="95"/>
      <c r="MB12" s="95"/>
      <c r="MC12" s="95"/>
      <c r="MD12" s="95"/>
      <c r="ME12" s="95"/>
      <c r="MF12" s="95"/>
      <c r="MG12" s="95"/>
      <c r="MH12" s="95"/>
      <c r="MI12" s="95"/>
      <c r="MJ12" s="95"/>
      <c r="MK12" s="95"/>
      <c r="ML12" s="95"/>
      <c r="MM12" s="95"/>
      <c r="MN12" s="95"/>
      <c r="MO12" s="95"/>
      <c r="MP12" s="95"/>
      <c r="MQ12" s="95"/>
      <c r="MR12" s="95"/>
      <c r="MS12" s="95"/>
      <c r="MT12" s="95"/>
      <c r="MU12" s="95"/>
      <c r="MV12" s="95"/>
      <c r="MW12" s="95"/>
      <c r="MX12" s="95"/>
      <c r="MY12" s="95"/>
      <c r="MZ12" s="95"/>
      <c r="NA12" s="95"/>
      <c r="NB12" s="95"/>
      <c r="NC12" s="95"/>
      <c r="ND12" s="95"/>
      <c r="NE12" s="95"/>
      <c r="NF12" s="95"/>
      <c r="NG12" s="95"/>
      <c r="NH12" s="95"/>
      <c r="NI12" s="95"/>
      <c r="NJ12" s="95"/>
      <c r="NK12" s="95"/>
      <c r="NL12" s="95"/>
      <c r="NM12" s="95"/>
      <c r="NN12" s="95"/>
      <c r="NO12" s="95"/>
      <c r="NP12" s="95"/>
      <c r="NQ12" s="95">
        <v>40</v>
      </c>
      <c r="NR12" s="95">
        <v>3513515</v>
      </c>
      <c r="NS12" s="95">
        <v>100</v>
      </c>
      <c r="NT12" s="95"/>
      <c r="NU12" s="95"/>
      <c r="NV12" s="95"/>
      <c r="NW12" s="95"/>
      <c r="NX12" s="95"/>
      <c r="NY12" s="95"/>
      <c r="NZ12" s="95"/>
      <c r="OA12" s="95"/>
      <c r="OB12" s="95"/>
      <c r="OC12" s="95"/>
      <c r="OD12" s="95"/>
      <c r="OE12" s="95"/>
      <c r="OF12" s="95"/>
      <c r="OG12" s="95"/>
      <c r="OH12" s="95"/>
      <c r="OI12" s="95"/>
      <c r="OJ12" s="95"/>
      <c r="OK12" s="95"/>
      <c r="OL12" s="95"/>
      <c r="OM12" s="95"/>
      <c r="ON12" s="95"/>
      <c r="OO12" s="95"/>
      <c r="OP12" s="95"/>
      <c r="OQ12" s="95"/>
      <c r="OR12" s="95"/>
      <c r="OS12" s="95"/>
      <c r="OT12" s="95"/>
      <c r="OU12" s="95"/>
      <c r="OV12" s="95"/>
      <c r="OW12" s="95"/>
      <c r="OX12" s="95"/>
      <c r="OY12" s="95"/>
      <c r="OZ12" s="95"/>
      <c r="PA12" s="95"/>
      <c r="PB12" s="95"/>
      <c r="PC12" s="95"/>
      <c r="PD12" s="95"/>
      <c r="PE12" s="95"/>
      <c r="PF12" s="95"/>
      <c r="PG12" s="95"/>
      <c r="PH12" s="95"/>
      <c r="PI12" s="95"/>
      <c r="PJ12" s="95"/>
      <c r="PK12" s="95"/>
      <c r="PL12" s="95"/>
      <c r="PM12" s="95"/>
      <c r="PN12" s="95"/>
      <c r="PO12" s="95"/>
      <c r="PP12" s="95"/>
      <c r="PQ12" s="95"/>
      <c r="PR12" s="95"/>
      <c r="PS12" s="69">
        <v>6658415</v>
      </c>
      <c r="PT12" s="95"/>
      <c r="PU12" s="95"/>
      <c r="PV12" s="95"/>
      <c r="PW12" s="95"/>
      <c r="PX12" s="95"/>
      <c r="PY12" s="95"/>
      <c r="PZ12" s="95"/>
      <c r="QA12" s="95"/>
      <c r="QB12" s="95"/>
      <c r="QC12" s="95"/>
      <c r="QD12" s="95"/>
      <c r="QE12" s="95"/>
      <c r="QF12" s="95"/>
      <c r="QG12" s="95"/>
      <c r="QH12" s="95"/>
      <c r="QI12" s="95"/>
      <c r="QJ12" s="95"/>
      <c r="QK12" s="95"/>
      <c r="QL12" s="95"/>
      <c r="QM12" s="95"/>
      <c r="QN12" s="73"/>
      <c r="QO12" s="95"/>
      <c r="QP12" s="73">
        <v>1189950</v>
      </c>
      <c r="QQ12" s="95"/>
      <c r="QR12" s="73"/>
      <c r="QS12" s="95"/>
      <c r="QT12" s="73"/>
      <c r="QU12" s="95"/>
      <c r="QV12" s="95"/>
      <c r="QW12" s="95"/>
      <c r="QX12" s="95"/>
      <c r="QY12" s="95"/>
      <c r="QZ12" s="73"/>
      <c r="RA12" s="73">
        <v>80000</v>
      </c>
      <c r="RB12" s="95"/>
      <c r="RC12" s="95"/>
      <c r="RD12" s="95"/>
      <c r="RE12" s="95"/>
      <c r="RF12" s="95"/>
      <c r="RG12" s="95"/>
      <c r="RH12" s="95"/>
      <c r="RI12" s="95"/>
      <c r="RJ12" s="95"/>
      <c r="RK12" s="95"/>
      <c r="RL12" s="95"/>
      <c r="RM12" s="95"/>
      <c r="RN12" s="95"/>
      <c r="RO12" s="95"/>
      <c r="RP12" s="95"/>
      <c r="RQ12" s="95"/>
      <c r="RR12" s="95"/>
      <c r="RS12" s="95"/>
      <c r="RT12" s="95"/>
      <c r="RU12" s="95"/>
      <c r="RV12" s="95"/>
      <c r="RW12" s="95"/>
      <c r="RX12" s="95"/>
      <c r="RY12" s="95"/>
      <c r="RZ12" s="95"/>
      <c r="SA12" s="73"/>
      <c r="SB12" s="95"/>
      <c r="SC12" s="95"/>
      <c r="SD12" s="95"/>
      <c r="SE12" s="95"/>
      <c r="SF12" s="95"/>
      <c r="SG12" s="95"/>
      <c r="SH12" s="95"/>
      <c r="SI12" s="95"/>
      <c r="SJ12" s="95"/>
      <c r="SK12" s="95"/>
      <c r="SL12" s="95"/>
      <c r="SM12" s="95"/>
      <c r="SN12" s="95"/>
      <c r="SO12" s="95"/>
      <c r="SP12" s="95"/>
      <c r="SQ12" s="95"/>
      <c r="SR12" s="95"/>
      <c r="SS12" s="95"/>
      <c r="ST12" s="95"/>
      <c r="SU12" s="73"/>
      <c r="SV12" s="95"/>
      <c r="SW12" s="95"/>
      <c r="SX12" s="95"/>
      <c r="SY12" s="95"/>
      <c r="SZ12" s="95"/>
      <c r="TA12" s="95"/>
      <c r="TB12" s="95"/>
      <c r="TC12" s="95"/>
      <c r="TD12" s="95"/>
      <c r="TE12" s="95"/>
      <c r="TF12" s="95"/>
      <c r="TG12" s="95"/>
      <c r="TH12" s="95"/>
      <c r="TI12" s="95"/>
      <c r="TJ12" s="95"/>
      <c r="TK12" s="95"/>
      <c r="TL12" s="95"/>
      <c r="TM12" s="95"/>
      <c r="TN12" s="95"/>
      <c r="TO12" s="95"/>
      <c r="TP12" s="95"/>
      <c r="TQ12" s="95"/>
      <c r="TR12" s="95"/>
      <c r="TS12" s="95"/>
      <c r="TT12" s="95"/>
      <c r="TU12" s="95"/>
      <c r="TV12" s="95"/>
      <c r="TW12" s="95"/>
      <c r="TX12" s="95"/>
      <c r="TY12" s="95"/>
      <c r="TZ12" s="95"/>
      <c r="UA12" s="95"/>
      <c r="UB12" s="95"/>
      <c r="UC12" s="95"/>
      <c r="UD12" s="95"/>
      <c r="UE12" s="95"/>
      <c r="UF12" s="95"/>
      <c r="UG12" s="95"/>
      <c r="UH12" s="95"/>
      <c r="UI12" s="95"/>
      <c r="UJ12" s="95"/>
      <c r="UK12" s="95"/>
      <c r="UL12" s="95"/>
      <c r="UM12" s="95"/>
      <c r="UN12" s="95"/>
      <c r="UO12" s="95"/>
      <c r="UP12" s="95"/>
      <c r="UQ12" s="95"/>
      <c r="UR12" s="95"/>
      <c r="US12" s="95"/>
      <c r="UT12" s="95"/>
      <c r="UU12" s="95"/>
      <c r="UV12" s="95"/>
      <c r="UW12" s="95"/>
      <c r="UX12" s="95"/>
      <c r="UY12" s="95"/>
      <c r="UZ12" s="95"/>
      <c r="VA12" s="95"/>
      <c r="VB12" s="95"/>
      <c r="VC12" s="95"/>
      <c r="VD12" s="95"/>
      <c r="VE12" s="95"/>
      <c r="VF12" s="95"/>
      <c r="VG12" s="95"/>
      <c r="VH12" s="95"/>
      <c r="VI12" s="95"/>
      <c r="VJ12" s="95"/>
      <c r="VK12" s="95"/>
      <c r="VL12" s="95"/>
      <c r="VM12" s="95"/>
      <c r="VN12" s="95"/>
      <c r="VO12" s="95"/>
      <c r="VP12" s="95"/>
      <c r="VQ12" s="95"/>
      <c r="VR12" s="95"/>
      <c r="VS12" s="95"/>
      <c r="VT12" s="95"/>
      <c r="VU12" s="95"/>
      <c r="VV12" s="95"/>
      <c r="VW12" s="95"/>
      <c r="VX12" s="95"/>
      <c r="VY12" s="95"/>
      <c r="VZ12" s="95"/>
      <c r="WA12" s="95"/>
      <c r="WB12" s="95"/>
      <c r="WC12" s="95"/>
      <c r="WD12" s="95"/>
      <c r="WE12" s="95"/>
      <c r="WF12" s="95"/>
      <c r="WG12" s="95"/>
      <c r="WH12" s="95"/>
      <c r="WI12" s="95"/>
      <c r="WJ12" s="95"/>
      <c r="WK12" s="95"/>
      <c r="WL12" s="95"/>
      <c r="WM12" s="95"/>
      <c r="WN12" s="95"/>
      <c r="WO12" s="95"/>
      <c r="WP12" s="95"/>
      <c r="WQ12" s="95"/>
      <c r="WR12" s="95"/>
      <c r="WS12" s="95"/>
      <c r="WT12" s="95"/>
      <c r="WU12" s="95"/>
      <c r="WV12" s="95"/>
      <c r="WW12" s="95"/>
      <c r="WX12" s="95"/>
      <c r="WY12" s="95"/>
      <c r="WZ12" s="95"/>
      <c r="XA12" s="95"/>
      <c r="XB12" s="95"/>
      <c r="XC12" s="95"/>
      <c r="XD12" s="73"/>
      <c r="XE12" s="95"/>
      <c r="XF12" s="95"/>
      <c r="XG12" s="95"/>
      <c r="XH12" s="95"/>
      <c r="XI12" s="95"/>
      <c r="XJ12" s="95"/>
      <c r="XK12" s="95"/>
      <c r="XL12" s="95"/>
      <c r="XM12" s="95"/>
      <c r="XN12" s="95"/>
      <c r="XO12" s="95"/>
      <c r="XP12" s="95"/>
      <c r="XQ12" s="95"/>
      <c r="XR12" s="95"/>
      <c r="XS12" s="95"/>
      <c r="XT12" s="95"/>
      <c r="XU12" s="95"/>
      <c r="XV12" s="95"/>
      <c r="XW12" s="95"/>
      <c r="XX12" s="95"/>
      <c r="XY12" s="95"/>
      <c r="XZ12" s="95"/>
      <c r="YA12" s="95"/>
      <c r="YB12" s="95"/>
      <c r="YC12" s="95"/>
      <c r="YD12" s="95"/>
      <c r="YE12" s="95"/>
      <c r="YF12" s="95"/>
      <c r="YG12" s="95"/>
      <c r="YH12" s="95"/>
      <c r="YI12" s="95"/>
      <c r="YJ12" s="95"/>
      <c r="YK12" s="95"/>
      <c r="YL12" s="95"/>
      <c r="YM12" s="95"/>
      <c r="YN12" s="95"/>
      <c r="YO12" s="95"/>
      <c r="YP12" s="95"/>
      <c r="YQ12" s="95"/>
      <c r="YR12" s="95"/>
      <c r="YS12" s="95"/>
      <c r="YT12" s="95"/>
      <c r="YU12" s="95"/>
      <c r="YV12" s="95"/>
      <c r="YW12" s="95"/>
      <c r="YX12" s="95"/>
      <c r="YY12" s="95"/>
      <c r="YZ12" s="95"/>
      <c r="ZA12" s="95"/>
      <c r="ZB12" s="95"/>
      <c r="ZC12" s="95"/>
      <c r="ZD12" s="95"/>
      <c r="ZE12" s="95"/>
      <c r="ZF12" s="95"/>
      <c r="ZG12" s="95"/>
      <c r="ZH12" s="95"/>
      <c r="ZI12" s="95"/>
      <c r="ZJ12" s="95"/>
      <c r="ZK12" s="95"/>
      <c r="ZL12" s="73">
        <v>6933245</v>
      </c>
      <c r="ZM12" s="95"/>
      <c r="ZN12" s="95"/>
      <c r="ZO12" s="95"/>
      <c r="ZP12" s="95"/>
      <c r="ZQ12" s="95"/>
      <c r="ZR12" s="95"/>
      <c r="ZS12" s="95"/>
      <c r="ZT12" s="95"/>
      <c r="ZU12" s="95"/>
      <c r="ZV12" s="95"/>
      <c r="ZW12" s="95"/>
      <c r="ZX12" s="95"/>
      <c r="ZY12" s="95"/>
      <c r="ZZ12" s="95"/>
      <c r="AAA12" s="95"/>
      <c r="AAB12" s="95"/>
      <c r="AAC12" s="95"/>
      <c r="AAD12" s="95"/>
      <c r="AAE12" s="95"/>
      <c r="AAF12" s="73"/>
      <c r="AAG12" s="73">
        <v>3854155</v>
      </c>
      <c r="AAH12" s="95"/>
      <c r="AAI12" s="95"/>
      <c r="AAJ12" s="95"/>
      <c r="AAK12" s="95"/>
      <c r="AAL12" s="95"/>
      <c r="AAM12" s="95"/>
      <c r="AAN12" s="95"/>
      <c r="AAO12" s="95"/>
      <c r="AAP12" s="95"/>
      <c r="AAQ12" s="95"/>
      <c r="AAR12" s="95"/>
      <c r="AAS12" s="95"/>
      <c r="AAT12" s="95"/>
      <c r="AAU12" s="95"/>
      <c r="AAV12" s="95"/>
      <c r="AAW12" s="95"/>
      <c r="AAX12" s="95"/>
      <c r="AAY12" s="95"/>
      <c r="AAZ12" s="95"/>
      <c r="ABA12" s="95"/>
      <c r="ABB12" s="95"/>
      <c r="ABC12" s="95"/>
      <c r="ABD12" s="95"/>
      <c r="ABE12" s="95"/>
      <c r="ABF12" s="95"/>
      <c r="ABG12" s="95"/>
      <c r="ABH12" s="95"/>
      <c r="ABI12" s="95"/>
      <c r="ABJ12" s="73">
        <v>177500</v>
      </c>
      <c r="ABK12" s="73">
        <v>284400</v>
      </c>
      <c r="ABL12" s="73">
        <v>321200</v>
      </c>
      <c r="ABM12" s="95"/>
      <c r="ABN12" s="95"/>
      <c r="ABO12" s="95"/>
      <c r="ABP12" s="95"/>
      <c r="ABQ12" s="95"/>
      <c r="ABR12" s="95"/>
      <c r="ABS12" s="95"/>
      <c r="ABT12" s="95"/>
      <c r="ABU12" s="95"/>
      <c r="ABV12" s="95"/>
      <c r="ABW12" s="95"/>
      <c r="ABX12" s="95"/>
      <c r="ABY12" s="95"/>
      <c r="ABZ12" s="95"/>
      <c r="ACA12" s="95"/>
      <c r="ACB12" s="95"/>
      <c r="ACC12" s="95"/>
      <c r="ACD12" s="95"/>
      <c r="ACE12" s="95"/>
      <c r="ACF12" s="95"/>
      <c r="ACG12" s="95"/>
      <c r="ACH12" s="95"/>
      <c r="ACI12" s="95"/>
      <c r="ACJ12" s="95"/>
      <c r="ACK12" s="95"/>
      <c r="ACL12" s="95"/>
      <c r="ACM12" s="95"/>
      <c r="ACN12" s="95"/>
      <c r="ACO12" s="95"/>
      <c r="ACP12" s="95"/>
      <c r="ACQ12" s="95"/>
      <c r="ACR12" s="95"/>
      <c r="ACS12" s="95"/>
      <c r="ACT12" s="95"/>
      <c r="ACU12" s="95"/>
      <c r="ACV12" s="95"/>
      <c r="ACW12" s="95"/>
      <c r="ACX12" s="95"/>
      <c r="ACY12" s="95"/>
      <c r="ACZ12" s="95"/>
      <c r="ADA12" s="95"/>
      <c r="ADB12" s="95"/>
      <c r="ADC12" s="95"/>
      <c r="ADD12" s="95"/>
      <c r="ADE12" s="95"/>
      <c r="ADF12" s="95"/>
      <c r="ADG12" s="95"/>
      <c r="ADH12" s="95"/>
      <c r="ADI12" s="95"/>
      <c r="ADJ12" s="95"/>
      <c r="ADK12" s="95"/>
      <c r="ADL12" s="95"/>
      <c r="ADM12" s="95"/>
      <c r="ADN12" s="95"/>
      <c r="ADO12" s="95"/>
      <c r="ADP12" s="95"/>
      <c r="ADQ12" s="95"/>
      <c r="ADR12" s="95"/>
      <c r="ADS12" s="95"/>
      <c r="ADT12" s="95"/>
      <c r="ADU12" s="95"/>
      <c r="ADV12" s="95"/>
      <c r="ADW12" s="95"/>
      <c r="ADX12" s="95"/>
      <c r="ADY12" s="95"/>
      <c r="ADZ12" s="95"/>
      <c r="AEA12" s="95"/>
      <c r="AEB12" s="95"/>
      <c r="AEC12" s="95"/>
      <c r="AED12" s="95"/>
      <c r="AEE12" s="95"/>
      <c r="AEF12" s="95"/>
      <c r="AEG12" s="95"/>
      <c r="AEH12" s="95"/>
      <c r="AEI12" s="95"/>
      <c r="AEJ12" s="95"/>
      <c r="AEK12" s="95"/>
      <c r="AEL12" s="95"/>
      <c r="AEM12" s="95"/>
      <c r="AEN12" s="95"/>
      <c r="AEO12" s="95"/>
      <c r="AEP12" s="95"/>
      <c r="AEQ12" s="95"/>
      <c r="AER12" s="95"/>
      <c r="AES12" s="95"/>
      <c r="AET12" s="95"/>
      <c r="AEU12" s="95"/>
      <c r="AEV12" s="95"/>
      <c r="AEW12" s="95"/>
      <c r="AEX12" s="95"/>
      <c r="AEY12" s="95"/>
      <c r="AEZ12" s="95"/>
      <c r="AFA12" s="95"/>
      <c r="AFB12" s="95"/>
      <c r="AFC12" s="95"/>
      <c r="AFD12" s="95"/>
      <c r="AFE12" s="95"/>
      <c r="AFF12" s="95"/>
      <c r="AFG12" s="95"/>
      <c r="AFH12" s="95"/>
      <c r="AFI12" s="95"/>
      <c r="AFJ12" s="95"/>
      <c r="AFK12" s="95"/>
      <c r="AFL12" s="95"/>
      <c r="AFM12" s="95"/>
      <c r="AFN12" s="95"/>
      <c r="AFO12" s="95"/>
      <c r="AFP12" s="95"/>
      <c r="AFQ12" s="95"/>
      <c r="AFR12" s="95"/>
      <c r="AFS12" s="95"/>
      <c r="AFT12" s="95"/>
      <c r="AFU12" s="95"/>
      <c r="AFV12" s="95"/>
      <c r="AFW12" s="95"/>
      <c r="AFX12" s="95"/>
      <c r="AFY12" s="95"/>
      <c r="AFZ12" s="95"/>
      <c r="AGA12" s="95"/>
      <c r="AGB12" s="95"/>
      <c r="AGC12" s="95"/>
      <c r="AGD12" s="95"/>
      <c r="AGE12" s="95"/>
      <c r="AGF12" s="95"/>
      <c r="AGG12" s="95"/>
      <c r="AGH12" s="95"/>
      <c r="AGI12" s="95"/>
      <c r="AGJ12" s="95"/>
      <c r="AGK12" s="95"/>
      <c r="AGL12" s="95"/>
      <c r="AGM12" s="95"/>
      <c r="AGN12" s="95"/>
      <c r="AGO12" s="95"/>
      <c r="AGP12" s="95"/>
      <c r="AGQ12" s="95"/>
      <c r="AGR12" s="95"/>
      <c r="AGS12" s="95"/>
      <c r="AGT12" s="95"/>
      <c r="AGU12" s="95"/>
      <c r="AGV12" s="158"/>
    </row>
    <row r="13" spans="1:880" s="134" customFormat="1" x14ac:dyDescent="0.2">
      <c r="A13" s="130" t="s">
        <v>2150</v>
      </c>
      <c r="B13" s="187" t="s">
        <v>2177</v>
      </c>
      <c r="C13" s="78">
        <v>36900000</v>
      </c>
      <c r="D13" s="129">
        <v>41000000</v>
      </c>
      <c r="E13" s="129">
        <v>41300000</v>
      </c>
      <c r="F13" s="129">
        <v>42100000</v>
      </c>
      <c r="G13" s="129">
        <v>42600000</v>
      </c>
      <c r="H13" s="129">
        <v>42800000</v>
      </c>
      <c r="I13" s="129">
        <v>42900000</v>
      </c>
      <c r="J13" s="129">
        <v>45800000</v>
      </c>
      <c r="K13" s="129">
        <v>44900000</v>
      </c>
      <c r="L13" s="129">
        <v>45200000</v>
      </c>
      <c r="M13" s="129">
        <v>45600000</v>
      </c>
      <c r="N13" s="128">
        <v>47060000</v>
      </c>
      <c r="O13" s="128">
        <v>49260000</v>
      </c>
      <c r="P13" s="129">
        <v>51300000</v>
      </c>
      <c r="Q13" s="129">
        <v>50100000</v>
      </c>
      <c r="R13" s="129">
        <v>50900000</v>
      </c>
      <c r="S13" s="129">
        <v>51100000</v>
      </c>
      <c r="T13" s="129">
        <v>51600000</v>
      </c>
      <c r="U13" s="129">
        <v>52600000</v>
      </c>
      <c r="V13" s="129">
        <v>56300000</v>
      </c>
      <c r="W13" s="129">
        <v>51600000</v>
      </c>
      <c r="X13" s="129">
        <v>51100000</v>
      </c>
      <c r="Y13" s="129">
        <v>51500000</v>
      </c>
      <c r="Z13" s="129">
        <v>50800000</v>
      </c>
      <c r="AA13" s="129">
        <v>53500000</v>
      </c>
      <c r="AB13" s="128">
        <v>56800000</v>
      </c>
      <c r="AC13" s="129">
        <v>60419860</v>
      </c>
      <c r="AD13" s="128">
        <v>59925690</v>
      </c>
      <c r="AE13" s="128">
        <v>63102750</v>
      </c>
      <c r="AF13" s="128">
        <v>63656530</v>
      </c>
      <c r="AG13" s="128">
        <v>64795730</v>
      </c>
      <c r="AH13" s="128">
        <v>70870590</v>
      </c>
      <c r="AI13" s="128">
        <v>71295040</v>
      </c>
      <c r="AJ13" s="133">
        <v>74791340</v>
      </c>
      <c r="AK13" s="133">
        <v>73930820</v>
      </c>
      <c r="AL13" s="133">
        <v>73520800</v>
      </c>
      <c r="AM13" s="133">
        <v>74278600</v>
      </c>
      <c r="AN13" s="143">
        <v>74759810</v>
      </c>
      <c r="AO13" s="133">
        <v>74546180</v>
      </c>
      <c r="AP13" s="143">
        <v>83417940</v>
      </c>
      <c r="AQ13" s="143">
        <v>85774420</v>
      </c>
      <c r="AR13" s="143">
        <v>86935830</v>
      </c>
      <c r="AS13" s="143">
        <v>88670250</v>
      </c>
      <c r="AT13" s="143">
        <v>78406110</v>
      </c>
      <c r="AU13" s="143">
        <v>78293590</v>
      </c>
      <c r="AV13" s="133">
        <v>73336750</v>
      </c>
      <c r="AW13" s="133">
        <v>67312230</v>
      </c>
      <c r="AX13" s="133">
        <v>66731760</v>
      </c>
      <c r="AY13" s="133">
        <v>67946170</v>
      </c>
      <c r="AZ13" s="133">
        <v>68903200</v>
      </c>
      <c r="BA13" s="133">
        <v>78718970</v>
      </c>
      <c r="BB13" s="133">
        <v>83523060</v>
      </c>
      <c r="BC13" s="133">
        <v>83074820</v>
      </c>
      <c r="BD13" s="133">
        <v>80316120</v>
      </c>
      <c r="BE13" s="133">
        <v>89180600</v>
      </c>
      <c r="BF13" s="133">
        <v>98054500</v>
      </c>
      <c r="BG13" s="133">
        <v>96496160</v>
      </c>
      <c r="BH13" s="143">
        <v>99594590</v>
      </c>
      <c r="BI13" s="143">
        <v>86828210</v>
      </c>
      <c r="BJ13" s="143">
        <v>88662690</v>
      </c>
      <c r="BK13" s="143">
        <v>80908680</v>
      </c>
      <c r="BL13" s="143">
        <v>78354890</v>
      </c>
      <c r="BM13" s="143">
        <v>81937040</v>
      </c>
      <c r="BN13" s="144">
        <v>85256450</v>
      </c>
      <c r="BO13" s="144">
        <v>87175900</v>
      </c>
      <c r="BP13" s="144">
        <v>93862760</v>
      </c>
      <c r="BQ13" s="144">
        <v>95281640</v>
      </c>
      <c r="BR13" s="133">
        <v>99582070</v>
      </c>
      <c r="BS13" s="133">
        <v>102096660</v>
      </c>
      <c r="BT13" s="133">
        <v>103236590</v>
      </c>
      <c r="BU13" s="133">
        <v>101120310</v>
      </c>
      <c r="BV13" s="133">
        <v>95611510</v>
      </c>
      <c r="BW13" s="133">
        <v>90695690</v>
      </c>
      <c r="BX13" s="133">
        <v>89163970</v>
      </c>
      <c r="BY13" s="133">
        <v>100366350</v>
      </c>
      <c r="BZ13" s="133">
        <v>100365050</v>
      </c>
      <c r="CA13" s="133">
        <v>100580330</v>
      </c>
      <c r="CB13" s="133">
        <v>101250810</v>
      </c>
      <c r="CC13" s="133">
        <v>104119030</v>
      </c>
      <c r="CD13" s="133">
        <v>106115070</v>
      </c>
      <c r="CE13" s="133">
        <v>104089290</v>
      </c>
      <c r="CF13" s="133">
        <v>102998460</v>
      </c>
      <c r="CG13" s="133">
        <v>102020250</v>
      </c>
      <c r="CH13" s="133">
        <v>106266840</v>
      </c>
      <c r="CI13" s="133">
        <v>99592960</v>
      </c>
      <c r="CJ13" s="133">
        <v>98032010</v>
      </c>
      <c r="CK13" s="206">
        <v>103783200</v>
      </c>
      <c r="CL13" s="133">
        <v>107991900</v>
      </c>
      <c r="CM13" s="133">
        <v>105337630</v>
      </c>
      <c r="CN13" s="133">
        <v>102100360</v>
      </c>
      <c r="CO13" s="133">
        <v>101844930</v>
      </c>
      <c r="CP13" s="133">
        <v>107587340</v>
      </c>
      <c r="CQ13" s="133">
        <v>113302190</v>
      </c>
      <c r="CR13" s="133">
        <v>113089780</v>
      </c>
      <c r="CS13" s="133">
        <v>114207120</v>
      </c>
      <c r="CT13" s="133">
        <v>108284040</v>
      </c>
      <c r="CU13" s="133">
        <v>104728830</v>
      </c>
      <c r="CV13" s="133">
        <v>96471170</v>
      </c>
      <c r="CW13" s="133">
        <v>86819030</v>
      </c>
      <c r="CX13" s="133">
        <v>87045590</v>
      </c>
      <c r="CY13" s="133">
        <v>91217360</v>
      </c>
      <c r="CZ13" s="133">
        <v>94531920</v>
      </c>
      <c r="DA13" s="133">
        <v>100664360</v>
      </c>
      <c r="DB13" s="133">
        <v>101916310</v>
      </c>
      <c r="DC13" s="133">
        <v>102742150</v>
      </c>
      <c r="DD13" s="133">
        <v>103519850</v>
      </c>
      <c r="DE13" s="133">
        <v>107553170</v>
      </c>
      <c r="DF13" s="133">
        <v>100733070</v>
      </c>
      <c r="DG13" s="133">
        <v>104372910</v>
      </c>
      <c r="DH13" s="133">
        <v>101306840</v>
      </c>
      <c r="DI13" s="133">
        <v>104946550</v>
      </c>
      <c r="DJ13" s="133">
        <v>108295260</v>
      </c>
      <c r="DK13" s="133">
        <v>107214210</v>
      </c>
      <c r="DL13" s="133">
        <v>112925630</v>
      </c>
      <c r="DM13" s="133">
        <v>113175150</v>
      </c>
      <c r="DN13" s="133">
        <v>113071600</v>
      </c>
      <c r="DO13" s="133">
        <v>110877070</v>
      </c>
      <c r="DP13" s="133">
        <v>108690410</v>
      </c>
      <c r="DQ13" s="133">
        <v>130811380</v>
      </c>
      <c r="DR13" s="133">
        <v>126896040</v>
      </c>
      <c r="DS13" s="133">
        <v>131679170</v>
      </c>
      <c r="DT13" s="133">
        <v>133352950</v>
      </c>
      <c r="DU13" s="133">
        <v>134923640</v>
      </c>
      <c r="DV13" s="133">
        <v>135080330</v>
      </c>
      <c r="DW13" s="133">
        <v>134721005</v>
      </c>
      <c r="DX13" s="133">
        <v>132236250</v>
      </c>
      <c r="DY13" s="133">
        <v>133531880</v>
      </c>
      <c r="DZ13" s="133">
        <v>129980675</v>
      </c>
      <c r="EA13" s="133">
        <v>132986535</v>
      </c>
      <c r="EB13" s="133">
        <v>128755030</v>
      </c>
      <c r="EC13" s="133">
        <v>121561670</v>
      </c>
      <c r="ED13" s="133">
        <v>115203835</v>
      </c>
      <c r="EE13" s="133">
        <v>112350610</v>
      </c>
      <c r="EF13" s="133">
        <v>110066330</v>
      </c>
      <c r="EG13" s="133">
        <v>112056335</v>
      </c>
      <c r="EH13" s="143">
        <v>118293200</v>
      </c>
      <c r="EI13" s="143">
        <v>119508010</v>
      </c>
      <c r="EJ13" s="143">
        <v>120492590</v>
      </c>
      <c r="EK13" s="143">
        <v>120867670</v>
      </c>
      <c r="EL13" s="143">
        <v>120563760</v>
      </c>
      <c r="EM13" s="143">
        <v>117325250</v>
      </c>
      <c r="EN13" s="143">
        <v>109107980</v>
      </c>
      <c r="EO13" s="143">
        <v>99788560</v>
      </c>
      <c r="EP13" s="143">
        <v>96855580</v>
      </c>
      <c r="EQ13" s="143">
        <v>92497610</v>
      </c>
      <c r="ER13" s="143">
        <v>92743380</v>
      </c>
      <c r="ES13" s="143">
        <v>99643660</v>
      </c>
      <c r="ET13" s="143">
        <v>101549620</v>
      </c>
      <c r="EU13" s="143">
        <v>107338670</v>
      </c>
      <c r="EV13" s="143">
        <v>108745310</v>
      </c>
      <c r="EW13" s="143">
        <v>105998250</v>
      </c>
      <c r="EX13" s="143">
        <v>108826740</v>
      </c>
      <c r="EY13" s="143">
        <v>110190420</v>
      </c>
      <c r="EZ13" s="133">
        <v>110812030</v>
      </c>
      <c r="FA13" s="133">
        <v>110969325</v>
      </c>
      <c r="FB13" s="133">
        <v>111267040</v>
      </c>
      <c r="FC13" s="133">
        <v>112364380</v>
      </c>
      <c r="FD13" s="133">
        <v>107544640</v>
      </c>
      <c r="FE13" s="133">
        <v>110579605</v>
      </c>
      <c r="FF13" s="133">
        <v>112851190</v>
      </c>
      <c r="FG13" s="133">
        <v>111799630</v>
      </c>
      <c r="FH13" s="133">
        <v>111921150</v>
      </c>
      <c r="FI13" s="133">
        <v>117676440</v>
      </c>
      <c r="FJ13" s="133">
        <v>120363585</v>
      </c>
      <c r="FK13" s="133">
        <v>116908870</v>
      </c>
      <c r="FL13" s="133">
        <v>112158630</v>
      </c>
      <c r="FM13" s="133">
        <v>117701345</v>
      </c>
      <c r="FN13" s="133">
        <v>112815095</v>
      </c>
      <c r="FO13" s="133">
        <v>109999270</v>
      </c>
      <c r="FP13" s="133">
        <v>107319240</v>
      </c>
      <c r="FQ13" s="133">
        <v>107038540</v>
      </c>
      <c r="FR13" s="143">
        <v>115858040</v>
      </c>
      <c r="FS13" s="225">
        <v>115381220</v>
      </c>
      <c r="FT13" s="143">
        <v>119098300</v>
      </c>
      <c r="FU13" s="143">
        <v>117520360</v>
      </c>
      <c r="FV13" s="143">
        <v>114507130</v>
      </c>
      <c r="FW13" s="143">
        <v>119307880</v>
      </c>
      <c r="FX13" s="133">
        <v>119719655</v>
      </c>
      <c r="FY13" s="133">
        <v>124362475</v>
      </c>
      <c r="FZ13" s="133">
        <v>120707480</v>
      </c>
      <c r="GA13" s="133">
        <v>116178115</v>
      </c>
      <c r="GB13" s="133">
        <v>111305280</v>
      </c>
      <c r="GC13" s="133">
        <v>115452455</v>
      </c>
      <c r="GD13" s="133">
        <v>126743960</v>
      </c>
      <c r="GE13" s="133">
        <v>128520240</v>
      </c>
      <c r="GF13" s="133">
        <v>121491940</v>
      </c>
      <c r="GG13" s="133">
        <v>123917430</v>
      </c>
      <c r="GH13" s="133">
        <v>131878720</v>
      </c>
      <c r="GI13" s="133">
        <v>147421825</v>
      </c>
      <c r="GJ13" s="133">
        <v>150462480</v>
      </c>
      <c r="GK13" s="133">
        <v>156356690</v>
      </c>
      <c r="GL13" s="133">
        <v>140731145</v>
      </c>
      <c r="GM13" s="133">
        <v>135747500</v>
      </c>
      <c r="GN13" s="133">
        <v>132994950</v>
      </c>
      <c r="GO13" s="133">
        <v>130912145</v>
      </c>
      <c r="GP13" s="133">
        <v>138668550</v>
      </c>
      <c r="GQ13" s="133">
        <v>140703320</v>
      </c>
      <c r="GR13" s="133">
        <v>142740275</v>
      </c>
      <c r="GS13" s="133">
        <v>140606460</v>
      </c>
      <c r="GT13" s="133">
        <v>137023365</v>
      </c>
      <c r="GU13" s="133">
        <v>134591170</v>
      </c>
      <c r="GV13" s="133">
        <v>126861370</v>
      </c>
      <c r="GW13" s="133">
        <v>121497645</v>
      </c>
      <c r="GX13" s="133">
        <v>122025315</v>
      </c>
      <c r="GY13" s="133">
        <v>114236450</v>
      </c>
      <c r="GZ13" s="133">
        <v>112714005</v>
      </c>
      <c r="HA13" s="133">
        <v>111712735</v>
      </c>
      <c r="HB13" s="133">
        <v>118211660</v>
      </c>
      <c r="HC13" s="185">
        <v>122419500</v>
      </c>
      <c r="HD13" s="133">
        <v>127405785</v>
      </c>
      <c r="HE13" s="133">
        <v>133298690</v>
      </c>
      <c r="HF13" s="133">
        <v>135811840</v>
      </c>
      <c r="HG13" s="133">
        <v>137475980</v>
      </c>
      <c r="HH13" s="128">
        <v>137976490</v>
      </c>
      <c r="HI13" s="128">
        <v>142293200</v>
      </c>
      <c r="HJ13" s="128">
        <v>132819100</v>
      </c>
      <c r="HK13" s="128">
        <v>123577270</v>
      </c>
      <c r="HL13" s="128">
        <v>128852650</v>
      </c>
      <c r="HM13" s="128">
        <v>130970040</v>
      </c>
      <c r="HN13" s="133">
        <v>136403850</v>
      </c>
      <c r="HO13" s="133">
        <v>139118170</v>
      </c>
      <c r="HP13" s="133">
        <v>137494205</v>
      </c>
      <c r="HQ13" s="133">
        <v>134692540</v>
      </c>
      <c r="HR13" s="133">
        <v>135543290</v>
      </c>
      <c r="HS13" s="134">
        <v>144480390</v>
      </c>
      <c r="HT13" s="134">
        <v>143268930</v>
      </c>
      <c r="HU13" s="134">
        <v>141213860</v>
      </c>
      <c r="HV13" s="134">
        <v>132496960</v>
      </c>
      <c r="HW13" s="133">
        <v>134017365</v>
      </c>
      <c r="HX13" s="133">
        <v>128558295</v>
      </c>
      <c r="HY13" s="133">
        <v>130099190</v>
      </c>
      <c r="HZ13" s="133">
        <v>137203305</v>
      </c>
      <c r="IA13" s="133">
        <v>140427825</v>
      </c>
      <c r="IB13" s="133">
        <v>142255965</v>
      </c>
      <c r="IC13" s="133">
        <v>135476730</v>
      </c>
      <c r="ID13" s="133">
        <v>133911215</v>
      </c>
      <c r="IE13" s="133">
        <v>130746345</v>
      </c>
      <c r="IF13" s="133">
        <v>131474515</v>
      </c>
      <c r="IG13" s="133">
        <v>133913445</v>
      </c>
      <c r="IH13" s="133">
        <v>137416295</v>
      </c>
      <c r="II13" s="133">
        <v>139071780</v>
      </c>
      <c r="IJ13" s="133">
        <v>141999180</v>
      </c>
      <c r="IK13" s="133">
        <v>146725940</v>
      </c>
      <c r="IL13" s="133">
        <v>149110470</v>
      </c>
      <c r="IM13" s="133">
        <v>152888050</v>
      </c>
      <c r="IN13" s="133">
        <v>152885405</v>
      </c>
      <c r="IO13" s="133">
        <v>152792090</v>
      </c>
      <c r="IP13" s="133">
        <v>158179235</v>
      </c>
      <c r="IQ13" s="133">
        <v>162544140</v>
      </c>
      <c r="IR13" s="133">
        <v>161614315</v>
      </c>
      <c r="IS13" s="133">
        <v>153679930</v>
      </c>
      <c r="IT13" s="133">
        <v>144202520</v>
      </c>
      <c r="IU13" s="133">
        <v>145064075</v>
      </c>
      <c r="IV13" s="133">
        <v>133487385</v>
      </c>
      <c r="IW13" s="133">
        <v>130933675</v>
      </c>
      <c r="IX13" s="133">
        <v>130104570</v>
      </c>
      <c r="IY13" s="133">
        <v>135367525</v>
      </c>
      <c r="IZ13" s="133">
        <v>137882650</v>
      </c>
      <c r="JA13" s="133">
        <v>143980155</v>
      </c>
      <c r="JB13" s="133">
        <v>144856815</v>
      </c>
      <c r="JC13" s="133">
        <v>144748835</v>
      </c>
      <c r="JD13" s="133">
        <v>133854685</v>
      </c>
      <c r="JE13" s="133">
        <v>121091100</v>
      </c>
      <c r="JF13" s="133">
        <v>122558280</v>
      </c>
      <c r="JG13" s="133">
        <v>127565410</v>
      </c>
      <c r="JH13" s="133">
        <v>123424505</v>
      </c>
      <c r="JI13" s="133">
        <v>132412765</v>
      </c>
      <c r="JJ13" s="133">
        <v>138263265</v>
      </c>
      <c r="JK13" s="133">
        <v>145607070</v>
      </c>
      <c r="JL13" s="133">
        <v>149726115</v>
      </c>
      <c r="JM13" s="133">
        <v>150057415</v>
      </c>
      <c r="JN13" s="133">
        <v>156119810</v>
      </c>
      <c r="JO13" s="133">
        <v>157627420</v>
      </c>
      <c r="JP13" s="133">
        <v>150842880</v>
      </c>
      <c r="JQ13" s="133">
        <v>149699235</v>
      </c>
      <c r="JR13" s="133">
        <v>145337785</v>
      </c>
      <c r="JS13" s="133">
        <v>145769040</v>
      </c>
      <c r="JT13" s="133">
        <v>130178470</v>
      </c>
      <c r="JU13" s="133">
        <v>135379320</v>
      </c>
      <c r="JV13" s="133">
        <v>148628735</v>
      </c>
      <c r="JW13" s="133">
        <v>145035865</v>
      </c>
      <c r="JX13" s="133">
        <v>143639935</v>
      </c>
      <c r="JY13" s="133">
        <v>155480080</v>
      </c>
      <c r="JZ13" s="133">
        <v>157134805</v>
      </c>
      <c r="KA13" s="133">
        <v>156374280</v>
      </c>
      <c r="KB13" s="143">
        <v>151968670</v>
      </c>
      <c r="KC13" s="128">
        <v>154114640</v>
      </c>
      <c r="KD13" s="128">
        <v>145556860</v>
      </c>
      <c r="KE13" s="128">
        <v>141372720</v>
      </c>
      <c r="KF13" s="128">
        <v>137794000</v>
      </c>
      <c r="KG13" s="128">
        <v>141687830</v>
      </c>
      <c r="KH13" s="95">
        <v>137805545</v>
      </c>
      <c r="KI13" s="133">
        <v>142643910</v>
      </c>
      <c r="KJ13" s="133">
        <v>144444880</v>
      </c>
      <c r="KK13" s="133">
        <v>143040295</v>
      </c>
      <c r="KL13" s="133">
        <v>145320615</v>
      </c>
      <c r="KM13" s="133">
        <v>146782185</v>
      </c>
      <c r="KN13" s="128">
        <v>144115780</v>
      </c>
      <c r="KO13" s="128">
        <v>140984340</v>
      </c>
      <c r="KP13" s="128">
        <v>140743660</v>
      </c>
      <c r="KQ13" s="128">
        <v>138768360</v>
      </c>
      <c r="KR13" s="128">
        <v>140164560</v>
      </c>
      <c r="KS13" s="128">
        <v>139032420</v>
      </c>
      <c r="KT13" s="133">
        <v>140772610</v>
      </c>
      <c r="KU13" s="133">
        <v>154758430</v>
      </c>
      <c r="KV13" s="133">
        <v>156582180</v>
      </c>
      <c r="KW13" s="133">
        <v>167828290</v>
      </c>
      <c r="KX13" s="133">
        <v>177804530</v>
      </c>
      <c r="KY13" s="133">
        <v>186102850</v>
      </c>
      <c r="KZ13" s="133">
        <v>176926515</v>
      </c>
      <c r="LA13" s="133">
        <v>170763185</v>
      </c>
      <c r="LB13" s="133">
        <v>164500115</v>
      </c>
      <c r="LC13" s="133">
        <v>164243795</v>
      </c>
      <c r="LD13" s="133">
        <v>165403185</v>
      </c>
      <c r="LE13" s="133">
        <v>170253620</v>
      </c>
      <c r="LF13" s="133">
        <v>176891005</v>
      </c>
      <c r="LG13" s="133">
        <v>180553135</v>
      </c>
      <c r="LH13" s="133">
        <v>176917285</v>
      </c>
      <c r="LI13" s="133">
        <v>169408510</v>
      </c>
      <c r="LJ13" s="133">
        <v>167363430</v>
      </c>
      <c r="LK13" s="133">
        <v>155043510</v>
      </c>
      <c r="LL13" s="133">
        <v>151523130</v>
      </c>
      <c r="LM13" s="133">
        <v>152762455</v>
      </c>
      <c r="LN13" s="133">
        <v>148298055</v>
      </c>
      <c r="LO13" s="133">
        <v>157378135</v>
      </c>
      <c r="LP13" s="133">
        <v>158253205</v>
      </c>
      <c r="LQ13" s="133">
        <v>157665640</v>
      </c>
      <c r="LR13" s="133">
        <v>162430050</v>
      </c>
      <c r="LS13" s="133">
        <v>164951130</v>
      </c>
      <c r="LT13" s="133">
        <v>161523510</v>
      </c>
      <c r="LU13" s="133">
        <v>161380895</v>
      </c>
      <c r="LV13" s="133">
        <v>166298105</v>
      </c>
      <c r="LW13" s="133">
        <v>166677605</v>
      </c>
      <c r="LX13" s="133">
        <v>154664730</v>
      </c>
      <c r="LY13" s="133">
        <v>162894055</v>
      </c>
      <c r="LZ13" s="133">
        <v>163722830</v>
      </c>
      <c r="MA13" s="133">
        <v>157717805</v>
      </c>
      <c r="MB13" s="133">
        <v>174195625</v>
      </c>
      <c r="MC13" s="133">
        <v>176468830</v>
      </c>
      <c r="MD13" s="133">
        <v>179358855</v>
      </c>
      <c r="ME13" s="133">
        <v>191850055</v>
      </c>
      <c r="MF13" s="133">
        <v>204997555</v>
      </c>
      <c r="MG13" s="133">
        <v>229711405</v>
      </c>
      <c r="MH13" s="133">
        <v>256559495</v>
      </c>
      <c r="MI13" s="133">
        <v>265435635</v>
      </c>
      <c r="MJ13" s="133">
        <v>270407050</v>
      </c>
      <c r="MK13" s="133">
        <v>276602505</v>
      </c>
      <c r="ML13" s="133">
        <v>264215800</v>
      </c>
      <c r="MM13" s="133">
        <v>256904490</v>
      </c>
      <c r="MN13" s="133">
        <v>257147430</v>
      </c>
      <c r="MO13" s="133">
        <v>261803890</v>
      </c>
      <c r="MP13" s="133">
        <v>268142035</v>
      </c>
      <c r="MQ13" s="133">
        <v>270407375</v>
      </c>
      <c r="MR13" s="133">
        <v>269303830</v>
      </c>
      <c r="MS13" s="133">
        <v>262427375</v>
      </c>
      <c r="MT13" s="133">
        <v>259897135</v>
      </c>
      <c r="MU13" s="133">
        <v>258752965</v>
      </c>
      <c r="MV13" s="133">
        <v>248500085</v>
      </c>
      <c r="MW13" s="133">
        <v>226241705</v>
      </c>
      <c r="MX13" s="133">
        <v>228960545</v>
      </c>
      <c r="MY13" s="133">
        <v>240764085</v>
      </c>
      <c r="MZ13" s="133">
        <v>239581430</v>
      </c>
      <c r="NA13" s="133">
        <v>252764005</v>
      </c>
      <c r="NB13" s="133">
        <v>267688145</v>
      </c>
      <c r="NC13" s="133">
        <v>284605820</v>
      </c>
      <c r="ND13" s="133">
        <v>290650390</v>
      </c>
      <c r="NE13" s="133">
        <v>289675400</v>
      </c>
      <c r="NF13" s="133">
        <v>289409815</v>
      </c>
      <c r="NG13" s="133">
        <v>288292290</v>
      </c>
      <c r="NH13" s="133">
        <v>260509110</v>
      </c>
      <c r="NI13" s="133">
        <v>266136195</v>
      </c>
      <c r="NJ13" s="133">
        <v>258616760</v>
      </c>
      <c r="NK13" s="133">
        <v>264018200</v>
      </c>
      <c r="NL13" s="133">
        <v>242159950</v>
      </c>
      <c r="NM13" s="133">
        <v>249944300</v>
      </c>
      <c r="NN13" s="133">
        <v>264894215</v>
      </c>
      <c r="NO13" s="133">
        <v>270459130</v>
      </c>
      <c r="NP13" s="133">
        <v>283009835</v>
      </c>
      <c r="NQ13" s="133">
        <v>289814995</v>
      </c>
      <c r="NR13" s="133">
        <v>285902285</v>
      </c>
      <c r="NS13" s="133">
        <v>296212080</v>
      </c>
      <c r="NT13" s="133">
        <v>301331885</v>
      </c>
      <c r="NU13" s="133">
        <v>305159100</v>
      </c>
      <c r="NV13" s="133">
        <v>301978765</v>
      </c>
      <c r="NW13" s="133">
        <v>304116310</v>
      </c>
      <c r="NX13" s="133">
        <v>306428230</v>
      </c>
      <c r="NY13" s="133">
        <v>311329955</v>
      </c>
      <c r="NZ13" s="133">
        <v>313985925</v>
      </c>
      <c r="OA13" s="133">
        <v>311966025</v>
      </c>
      <c r="OB13" s="133">
        <v>315704035</v>
      </c>
      <c r="OC13" s="133">
        <v>312302150</v>
      </c>
      <c r="OD13" s="133">
        <v>318083885</v>
      </c>
      <c r="OE13" s="133">
        <v>323553840</v>
      </c>
      <c r="OF13" s="133">
        <v>314485155</v>
      </c>
      <c r="OG13" s="133">
        <v>295000135</v>
      </c>
      <c r="OH13" s="133">
        <v>303497440</v>
      </c>
      <c r="OI13" s="133">
        <v>307000105</v>
      </c>
      <c r="OJ13" s="133">
        <v>307648430</v>
      </c>
      <c r="OK13" s="133">
        <v>301728055</v>
      </c>
      <c r="OL13" s="133">
        <v>308564430</v>
      </c>
      <c r="OM13" s="133">
        <v>324285745</v>
      </c>
      <c r="ON13" s="133">
        <v>315375930</v>
      </c>
      <c r="OO13" s="133">
        <v>303730140</v>
      </c>
      <c r="OP13" s="133">
        <v>299833130</v>
      </c>
      <c r="OQ13" s="133">
        <v>283871850</v>
      </c>
      <c r="OR13" s="133">
        <v>278462275</v>
      </c>
      <c r="OS13" s="133">
        <v>271179360</v>
      </c>
      <c r="OT13" s="133">
        <v>259937180</v>
      </c>
      <c r="OU13" s="133">
        <v>259406990</v>
      </c>
      <c r="OV13" s="133">
        <v>259186160</v>
      </c>
      <c r="OW13" s="133">
        <v>268868500</v>
      </c>
      <c r="OX13" s="133">
        <v>277841130</v>
      </c>
      <c r="OY13" s="133">
        <v>295899440</v>
      </c>
      <c r="OZ13" s="133">
        <v>282317480</v>
      </c>
      <c r="PA13" s="133">
        <v>268923085</v>
      </c>
      <c r="PB13" s="133">
        <v>250811570</v>
      </c>
      <c r="PC13" s="133">
        <v>245329555</v>
      </c>
      <c r="PD13" s="133">
        <v>252559065</v>
      </c>
      <c r="PE13" s="133">
        <v>242667660</v>
      </c>
      <c r="PF13" s="133">
        <v>235784830</v>
      </c>
      <c r="PG13" s="133">
        <v>237533070</v>
      </c>
      <c r="PH13" s="133">
        <v>239090160</v>
      </c>
      <c r="PI13" s="133">
        <v>228616215</v>
      </c>
      <c r="PJ13" s="133">
        <v>233913890</v>
      </c>
      <c r="PK13" s="133">
        <v>247614220</v>
      </c>
      <c r="PL13" s="133">
        <v>245976390</v>
      </c>
      <c r="PM13" s="133">
        <v>247406870</v>
      </c>
      <c r="PN13" s="133">
        <v>245904970</v>
      </c>
      <c r="PO13" s="133">
        <v>246458630</v>
      </c>
      <c r="PP13" s="133">
        <v>237931675</v>
      </c>
      <c r="PQ13" s="133">
        <v>243182655</v>
      </c>
      <c r="PR13" s="133">
        <v>245273315</v>
      </c>
      <c r="PS13" s="133">
        <v>247640490</v>
      </c>
      <c r="PT13" s="133">
        <v>242841815</v>
      </c>
      <c r="PU13" s="133">
        <v>232454960</v>
      </c>
      <c r="PV13" s="133">
        <v>249191235</v>
      </c>
      <c r="PW13" s="133">
        <v>262420560</v>
      </c>
      <c r="PX13" s="133">
        <v>263153655</v>
      </c>
      <c r="PY13" s="133">
        <v>256430020</v>
      </c>
      <c r="PZ13" s="133">
        <v>258362415</v>
      </c>
      <c r="QA13" s="133">
        <v>257948255</v>
      </c>
      <c r="QB13" s="133">
        <v>251970930</v>
      </c>
      <c r="QC13" s="133">
        <v>256699790</v>
      </c>
      <c r="QD13" s="133">
        <v>262434740</v>
      </c>
      <c r="QE13" s="133">
        <v>282032755</v>
      </c>
      <c r="QF13" s="133">
        <v>280194365</v>
      </c>
      <c r="QG13" s="133">
        <v>282509400</v>
      </c>
      <c r="QH13" s="133">
        <v>291450395</v>
      </c>
      <c r="QI13" s="175">
        <v>292712000</v>
      </c>
      <c r="QJ13" s="97">
        <v>287641000</v>
      </c>
      <c r="QK13" s="97">
        <v>276284905</v>
      </c>
      <c r="QL13" s="97">
        <v>276748000</v>
      </c>
      <c r="QM13" s="133">
        <v>273246000</v>
      </c>
      <c r="QN13" s="133">
        <v>262632660</v>
      </c>
      <c r="QO13" s="133">
        <v>271755150</v>
      </c>
      <c r="QP13" s="133">
        <v>272720020</v>
      </c>
      <c r="QQ13" s="133">
        <v>287372255</v>
      </c>
      <c r="QR13" s="97">
        <v>278964000</v>
      </c>
      <c r="QS13" s="133">
        <v>286450655</v>
      </c>
      <c r="QT13" s="97">
        <v>304142000</v>
      </c>
      <c r="QU13" s="133">
        <v>307841000</v>
      </c>
      <c r="QV13" s="133">
        <v>284361000</v>
      </c>
      <c r="QW13" s="133">
        <v>283102000</v>
      </c>
      <c r="QX13" s="133">
        <v>282974000</v>
      </c>
      <c r="QY13" s="133">
        <v>283477000</v>
      </c>
      <c r="QZ13" s="144">
        <v>280629290</v>
      </c>
      <c r="RA13" s="144">
        <v>293660875</v>
      </c>
      <c r="RB13" s="144">
        <v>281038770</v>
      </c>
      <c r="RC13" s="144">
        <v>298659000</v>
      </c>
      <c r="RD13" s="144">
        <v>285919055</v>
      </c>
      <c r="RE13" s="144">
        <v>290786070</v>
      </c>
      <c r="RF13" s="95">
        <v>318194000</v>
      </c>
      <c r="RG13" s="95">
        <v>316882000</v>
      </c>
      <c r="RH13" s="95">
        <v>308844000</v>
      </c>
      <c r="RI13" s="95">
        <v>305502000</v>
      </c>
      <c r="RJ13" s="95">
        <v>318596000</v>
      </c>
      <c r="RK13" s="95">
        <v>306024000</v>
      </c>
      <c r="RL13" s="95">
        <v>280692000</v>
      </c>
      <c r="RM13" s="95">
        <v>279287000</v>
      </c>
      <c r="RN13" s="95">
        <v>276780000</v>
      </c>
      <c r="RO13" s="78">
        <v>316612945</v>
      </c>
      <c r="RP13" s="95">
        <v>312479000</v>
      </c>
      <c r="RQ13" s="95">
        <v>315573000</v>
      </c>
      <c r="RR13" s="144">
        <v>335895795</v>
      </c>
      <c r="RS13" s="144">
        <v>352007270</v>
      </c>
      <c r="RT13" s="144">
        <v>355765010</v>
      </c>
      <c r="RU13" s="144">
        <v>346506630</v>
      </c>
      <c r="RV13" s="144">
        <v>343561020</v>
      </c>
      <c r="RW13" s="144">
        <v>342586750</v>
      </c>
      <c r="RX13" s="73">
        <v>337449855</v>
      </c>
      <c r="RY13" s="144">
        <v>321253845</v>
      </c>
      <c r="RZ13" s="144">
        <v>328503110</v>
      </c>
      <c r="SA13" s="185">
        <v>357236000</v>
      </c>
      <c r="SB13" s="144">
        <v>339409345</v>
      </c>
      <c r="SC13" s="144">
        <v>351338875</v>
      </c>
      <c r="SD13" s="133">
        <v>365660000</v>
      </c>
      <c r="SE13" s="95">
        <v>375734000</v>
      </c>
      <c r="SF13" s="95">
        <v>376991000</v>
      </c>
      <c r="SG13" s="95">
        <v>366134000</v>
      </c>
      <c r="SH13" s="95">
        <v>369970000</v>
      </c>
      <c r="SI13" s="95">
        <v>369839000</v>
      </c>
      <c r="SJ13" s="95">
        <v>344344000</v>
      </c>
      <c r="SK13" s="95">
        <v>354685000</v>
      </c>
      <c r="SL13" s="95">
        <v>372869000</v>
      </c>
      <c r="SM13" s="144">
        <v>382116540</v>
      </c>
      <c r="SN13" s="144">
        <v>361106545</v>
      </c>
      <c r="SO13" s="144">
        <v>372572700</v>
      </c>
      <c r="SP13" s="144">
        <v>406547725</v>
      </c>
      <c r="SQ13" s="144">
        <v>425161275</v>
      </c>
      <c r="SR13" s="72">
        <v>413544000</v>
      </c>
      <c r="SS13" s="144">
        <v>399568360</v>
      </c>
      <c r="ST13" s="144">
        <v>394488080</v>
      </c>
      <c r="SU13" s="72">
        <v>397992000</v>
      </c>
      <c r="SV13" s="144">
        <v>387861115</v>
      </c>
      <c r="SW13" s="72">
        <v>376236000</v>
      </c>
      <c r="SX13" s="144">
        <v>377320835</v>
      </c>
      <c r="SY13" s="144">
        <v>391759870</v>
      </c>
      <c r="SZ13" s="129">
        <v>397848000</v>
      </c>
      <c r="TA13" s="144">
        <v>401891630</v>
      </c>
      <c r="TB13" s="129">
        <v>413569000</v>
      </c>
      <c r="TC13" s="144">
        <v>415819690</v>
      </c>
      <c r="TD13" s="144">
        <v>437894325</v>
      </c>
      <c r="TE13" s="95">
        <v>427327000</v>
      </c>
      <c r="TF13" s="144">
        <v>415827660</v>
      </c>
      <c r="TG13" s="144">
        <v>396311890</v>
      </c>
      <c r="TH13" s="144">
        <v>397664875</v>
      </c>
      <c r="TI13" s="144">
        <v>404943565</v>
      </c>
      <c r="TJ13" s="144">
        <v>426326775</v>
      </c>
      <c r="TK13" s="144">
        <v>446565810</v>
      </c>
      <c r="TL13" s="144">
        <v>437588150</v>
      </c>
      <c r="TM13" s="144">
        <v>428924060</v>
      </c>
      <c r="TN13" s="144">
        <v>455575845</v>
      </c>
      <c r="TO13" s="144">
        <v>473020495</v>
      </c>
      <c r="TP13" s="144">
        <v>456959485</v>
      </c>
      <c r="TQ13" s="144">
        <v>444045245</v>
      </c>
      <c r="TR13" s="144">
        <v>452243605</v>
      </c>
      <c r="TS13" s="144">
        <v>441284875</v>
      </c>
      <c r="TT13" s="144">
        <v>456113335</v>
      </c>
      <c r="TU13" s="144">
        <v>446523220</v>
      </c>
      <c r="TV13" s="144">
        <v>454853510</v>
      </c>
      <c r="TW13" s="144">
        <v>469519260</v>
      </c>
      <c r="TX13" s="144">
        <v>462168185</v>
      </c>
      <c r="TY13" s="144">
        <v>460661050</v>
      </c>
      <c r="TZ13" s="144">
        <v>480525870</v>
      </c>
      <c r="UA13" s="144">
        <v>503218590</v>
      </c>
      <c r="UB13" s="144">
        <v>517682890</v>
      </c>
      <c r="UC13" s="144">
        <v>527433805</v>
      </c>
      <c r="UD13" s="144">
        <v>506522520</v>
      </c>
      <c r="UE13" s="133">
        <v>474293000</v>
      </c>
      <c r="UF13" s="144">
        <v>432718430</v>
      </c>
      <c r="UG13" s="144">
        <v>418164510</v>
      </c>
      <c r="UH13" s="144">
        <v>426562025</v>
      </c>
      <c r="UI13" s="144">
        <v>468850345</v>
      </c>
      <c r="UJ13" s="144">
        <v>462631655</v>
      </c>
      <c r="UK13" s="144">
        <v>448112405</v>
      </c>
      <c r="UL13" s="144">
        <v>451509160</v>
      </c>
      <c r="UM13" s="144">
        <v>480987005</v>
      </c>
      <c r="UN13" s="144">
        <v>446063475</v>
      </c>
      <c r="UO13" s="144">
        <v>438410825</v>
      </c>
      <c r="UP13" s="144">
        <v>442549215</v>
      </c>
      <c r="UQ13" s="144">
        <v>435452195</v>
      </c>
      <c r="UR13" s="144">
        <v>420700580</v>
      </c>
      <c r="US13" s="144">
        <v>422056540</v>
      </c>
      <c r="UT13" s="144">
        <v>438550315</v>
      </c>
      <c r="UU13" s="144">
        <v>454879505</v>
      </c>
      <c r="UV13" s="144">
        <v>436498675</v>
      </c>
      <c r="UW13" s="144">
        <v>467721930</v>
      </c>
      <c r="UX13" s="144">
        <v>492948435</v>
      </c>
      <c r="UY13" s="144">
        <v>515345965</v>
      </c>
      <c r="UZ13" s="144">
        <v>517354105</v>
      </c>
      <c r="VA13" s="133">
        <v>508200000</v>
      </c>
      <c r="VB13" s="132">
        <v>504985125</v>
      </c>
      <c r="VC13" s="132">
        <v>465303155</v>
      </c>
      <c r="VD13" s="132">
        <v>482505865</v>
      </c>
      <c r="VE13" s="132">
        <v>518446890</v>
      </c>
      <c r="VF13" s="133">
        <v>505683000</v>
      </c>
      <c r="VG13" s="132">
        <v>544084250</v>
      </c>
      <c r="VH13" s="144">
        <v>528444290</v>
      </c>
      <c r="VI13" s="144">
        <v>542959560</v>
      </c>
      <c r="VJ13" s="144">
        <v>569521600</v>
      </c>
      <c r="VK13" s="144">
        <v>591645180</v>
      </c>
      <c r="VL13" s="144">
        <v>580570700</v>
      </c>
      <c r="VM13" s="144">
        <v>560961115</v>
      </c>
      <c r="VN13" s="144">
        <v>533510735</v>
      </c>
      <c r="VO13" s="144">
        <v>520974325</v>
      </c>
      <c r="VP13" s="144">
        <v>496700960</v>
      </c>
      <c r="VQ13" s="144">
        <v>511191280</v>
      </c>
      <c r="VR13" s="144">
        <v>535162080</v>
      </c>
      <c r="VS13" s="144">
        <v>549905815</v>
      </c>
      <c r="VT13" s="144">
        <v>546858050</v>
      </c>
      <c r="VU13" s="144">
        <v>550962470</v>
      </c>
      <c r="VV13" s="144">
        <v>582167115</v>
      </c>
      <c r="VW13" s="144">
        <v>602930770</v>
      </c>
      <c r="VX13" s="144">
        <v>596921770</v>
      </c>
      <c r="VY13" s="144">
        <v>563175700</v>
      </c>
      <c r="VZ13" s="144">
        <v>566059715</v>
      </c>
      <c r="WA13" s="144">
        <v>580457945</v>
      </c>
      <c r="WB13" s="144">
        <v>561765945</v>
      </c>
      <c r="WC13" s="144">
        <v>546995890</v>
      </c>
      <c r="WD13" s="144">
        <v>571871450</v>
      </c>
      <c r="WE13" s="132">
        <v>613625095</v>
      </c>
      <c r="WF13" s="144">
        <v>583356670</v>
      </c>
      <c r="WG13" s="144">
        <v>588901305</v>
      </c>
      <c r="WH13" s="144">
        <v>641227435</v>
      </c>
      <c r="WI13" s="144">
        <v>665926170</v>
      </c>
      <c r="WJ13" s="144">
        <v>681598455</v>
      </c>
      <c r="WK13" s="144">
        <v>683276585</v>
      </c>
      <c r="WL13" s="144">
        <v>657896815</v>
      </c>
      <c r="WM13" s="144">
        <v>672652570</v>
      </c>
      <c r="WN13" s="144">
        <v>657015845</v>
      </c>
      <c r="WO13" s="144">
        <v>677504720</v>
      </c>
      <c r="WP13" s="144">
        <v>675361340</v>
      </c>
      <c r="WQ13" s="144">
        <v>689778240</v>
      </c>
      <c r="WR13" s="144">
        <v>664371035</v>
      </c>
      <c r="WS13" s="144">
        <v>662485050</v>
      </c>
      <c r="WT13" s="144">
        <v>684849640</v>
      </c>
      <c r="WU13" s="144">
        <v>698984335</v>
      </c>
      <c r="WV13" s="144">
        <v>672348540</v>
      </c>
      <c r="WW13" s="144">
        <v>617994675</v>
      </c>
      <c r="WX13" s="144">
        <v>619048215</v>
      </c>
      <c r="WY13" s="144">
        <v>647929795</v>
      </c>
      <c r="WZ13" s="144">
        <v>645678375</v>
      </c>
      <c r="XA13" s="144">
        <v>639440670</v>
      </c>
      <c r="XB13" s="144">
        <v>651780605</v>
      </c>
      <c r="XC13" s="144">
        <v>661175935</v>
      </c>
      <c r="XD13" s="132">
        <v>654579000</v>
      </c>
      <c r="XE13" s="144">
        <v>667685635</v>
      </c>
      <c r="XF13" s="144">
        <v>702609355</v>
      </c>
      <c r="XG13" s="144">
        <v>754453000</v>
      </c>
      <c r="XH13" s="144">
        <v>657871480</v>
      </c>
      <c r="XI13" s="144">
        <v>605224785</v>
      </c>
      <c r="XJ13" s="144">
        <v>607822890</v>
      </c>
      <c r="XK13" s="144">
        <v>611885640</v>
      </c>
      <c r="XL13" s="144">
        <v>608327990</v>
      </c>
      <c r="XM13" s="144">
        <v>602594135</v>
      </c>
      <c r="XN13" s="144">
        <v>595467345</v>
      </c>
      <c r="XO13" s="144">
        <v>616299615</v>
      </c>
      <c r="XP13" s="144">
        <v>602442310</v>
      </c>
      <c r="XQ13" s="144">
        <v>619908375</v>
      </c>
      <c r="XR13" s="144">
        <v>664788350</v>
      </c>
      <c r="XS13" s="144">
        <v>680610490</v>
      </c>
      <c r="XT13" s="144">
        <v>664098445</v>
      </c>
      <c r="XU13" s="144">
        <v>638054175</v>
      </c>
      <c r="XV13" s="144">
        <v>635861040</v>
      </c>
      <c r="XW13" s="144">
        <v>620612450</v>
      </c>
      <c r="XX13" s="144">
        <v>623449070</v>
      </c>
      <c r="XY13" s="144">
        <v>624165330</v>
      </c>
      <c r="XZ13" s="144">
        <v>640079910</v>
      </c>
      <c r="YA13" s="144">
        <v>677334540</v>
      </c>
      <c r="YB13" s="144">
        <v>654690105</v>
      </c>
      <c r="YC13" s="144">
        <v>663109595</v>
      </c>
      <c r="YD13" s="144">
        <v>713949330</v>
      </c>
      <c r="YE13" s="144">
        <v>754793730</v>
      </c>
      <c r="YF13" s="144">
        <v>740108655</v>
      </c>
      <c r="YG13" s="144">
        <v>715473090</v>
      </c>
      <c r="YH13" s="144">
        <v>733155295</v>
      </c>
      <c r="YI13" s="144">
        <v>765057140</v>
      </c>
      <c r="YJ13" s="144">
        <v>821667510</v>
      </c>
      <c r="YK13" s="144">
        <v>843630010</v>
      </c>
      <c r="YL13" s="144">
        <v>867612775</v>
      </c>
      <c r="YM13" s="144">
        <v>863751735</v>
      </c>
      <c r="YN13" s="144">
        <v>827234795</v>
      </c>
      <c r="YO13" s="144">
        <v>883073485</v>
      </c>
      <c r="YP13" s="144">
        <v>932865115</v>
      </c>
      <c r="YQ13" s="144">
        <v>993121295</v>
      </c>
      <c r="YR13" s="144">
        <v>1051526650</v>
      </c>
      <c r="YS13" s="144">
        <v>1084292965</v>
      </c>
      <c r="YT13" s="144">
        <v>1147686775</v>
      </c>
      <c r="YU13" s="144">
        <v>1129258930</v>
      </c>
      <c r="YV13" s="144">
        <v>1083056667</v>
      </c>
      <c r="YW13" s="144">
        <v>1048163218</v>
      </c>
      <c r="YX13" s="144">
        <v>1034604525</v>
      </c>
      <c r="YY13" s="144">
        <v>997937599</v>
      </c>
      <c r="YZ13" s="144">
        <v>1059605166</v>
      </c>
      <c r="ZA13" s="144">
        <v>1115292331</v>
      </c>
      <c r="ZB13" s="144">
        <v>1147868759</v>
      </c>
      <c r="ZC13" s="144">
        <v>1214083039</v>
      </c>
      <c r="ZD13" s="144">
        <v>1314110978</v>
      </c>
      <c r="ZE13" s="144">
        <v>1343838448</v>
      </c>
      <c r="ZF13" s="144">
        <v>1364296133</v>
      </c>
      <c r="ZG13" s="144">
        <v>1407578408</v>
      </c>
      <c r="ZH13" s="144">
        <v>1470890339</v>
      </c>
      <c r="ZI13" s="144">
        <v>1497388610</v>
      </c>
      <c r="ZJ13" s="144">
        <v>1514834511</v>
      </c>
      <c r="ZK13" s="144">
        <v>1534647790</v>
      </c>
      <c r="ZL13" s="144">
        <v>1537206625</v>
      </c>
      <c r="ZM13" s="144">
        <v>1551762830</v>
      </c>
      <c r="ZN13" s="144">
        <v>1627631044</v>
      </c>
      <c r="ZO13" s="144">
        <v>1671150893</v>
      </c>
      <c r="ZP13" s="144">
        <v>1689227675</v>
      </c>
      <c r="ZQ13" s="144">
        <v>1718634708</v>
      </c>
      <c r="ZR13" s="144">
        <v>1752905072</v>
      </c>
      <c r="ZS13" s="144">
        <v>1796693800</v>
      </c>
      <c r="ZT13" s="144">
        <v>1829109837</v>
      </c>
      <c r="ZU13" s="144">
        <v>1851479265</v>
      </c>
      <c r="ZV13" s="144">
        <v>1830275995</v>
      </c>
      <c r="ZW13" s="144">
        <v>1745245960</v>
      </c>
      <c r="ZX13" s="144">
        <v>1707388958</v>
      </c>
      <c r="ZY13" s="144">
        <v>1669181442</v>
      </c>
      <c r="ZZ13" s="144">
        <v>1643426409</v>
      </c>
      <c r="AAA13" s="144">
        <v>1638730000</v>
      </c>
      <c r="AAB13" s="144">
        <v>1632661000</v>
      </c>
      <c r="AAC13" s="144">
        <v>1576282130</v>
      </c>
      <c r="AAD13" s="144">
        <v>1595836381</v>
      </c>
      <c r="AAE13" s="144">
        <v>1602122010</v>
      </c>
      <c r="AAF13" s="144">
        <v>1614008150</v>
      </c>
      <c r="AAG13" s="144">
        <v>1634125025</v>
      </c>
      <c r="AAH13" s="144">
        <v>1645991535</v>
      </c>
      <c r="AAI13" s="144">
        <v>1661569750</v>
      </c>
      <c r="AAJ13" s="144">
        <v>1673184882</v>
      </c>
      <c r="AAK13" s="144">
        <v>1678056201</v>
      </c>
      <c r="AAL13" s="144">
        <v>1717619405</v>
      </c>
      <c r="AAM13" s="144">
        <v>1755618652</v>
      </c>
      <c r="AAN13" s="144">
        <v>1760228064</v>
      </c>
      <c r="AAO13" s="144">
        <v>1783717954</v>
      </c>
      <c r="AAP13" s="144">
        <v>1797149369</v>
      </c>
      <c r="AAQ13" s="144">
        <v>1734815495</v>
      </c>
      <c r="AAR13" s="144">
        <v>1725317521</v>
      </c>
      <c r="AAS13" s="144">
        <v>1743959434</v>
      </c>
      <c r="AAT13" s="144">
        <v>1738704000</v>
      </c>
      <c r="AAU13" s="144">
        <v>1747647252</v>
      </c>
      <c r="AAV13" s="132">
        <v>1739070586</v>
      </c>
      <c r="AAW13" s="144">
        <v>1723901189</v>
      </c>
      <c r="AAX13" s="144">
        <v>1760121675</v>
      </c>
      <c r="AAY13" s="144">
        <v>1804089057</v>
      </c>
      <c r="AAZ13" s="144">
        <v>1822625154</v>
      </c>
      <c r="ABA13" s="144">
        <v>1807606312</v>
      </c>
      <c r="ABB13" s="144">
        <v>1796320551</v>
      </c>
      <c r="ABC13" s="144">
        <v>1773048851</v>
      </c>
      <c r="ABD13" s="144">
        <v>1741829696</v>
      </c>
      <c r="ABE13" s="144">
        <v>1726507212</v>
      </c>
      <c r="ABF13" s="144">
        <v>1738876963</v>
      </c>
      <c r="ABG13" s="144">
        <v>1747014780</v>
      </c>
      <c r="ABH13" s="144">
        <v>1733708154</v>
      </c>
      <c r="ABI13" s="144">
        <v>1712334741</v>
      </c>
      <c r="ABJ13" s="144">
        <v>1736127156</v>
      </c>
      <c r="ABK13" s="144">
        <v>1757214380</v>
      </c>
      <c r="ABL13" s="144">
        <v>1762984373</v>
      </c>
      <c r="ABM13" s="144">
        <v>1792910783</v>
      </c>
      <c r="ABN13" s="144">
        <v>1808218815</v>
      </c>
      <c r="ABO13" s="144">
        <v>1782957546</v>
      </c>
      <c r="ABP13" s="144">
        <v>1834114423</v>
      </c>
      <c r="ABQ13" s="144">
        <v>1840171107</v>
      </c>
      <c r="ABR13" s="144">
        <v>1861898532</v>
      </c>
      <c r="ABS13" s="144">
        <v>1858507224</v>
      </c>
      <c r="ABT13" s="144">
        <v>1813342444</v>
      </c>
      <c r="ABU13" s="144">
        <v>1745049585</v>
      </c>
      <c r="ABV13" s="144">
        <v>1724900000</v>
      </c>
      <c r="ABW13" s="144">
        <v>1762430268</v>
      </c>
      <c r="ABX13" s="144">
        <v>1781262214</v>
      </c>
      <c r="ABY13" s="144">
        <v>1792563520</v>
      </c>
      <c r="ABZ13" s="144">
        <v>1809750901</v>
      </c>
      <c r="ACA13" s="144">
        <v>1800588717</v>
      </c>
      <c r="ACB13" s="144">
        <v>1772087008</v>
      </c>
      <c r="ACC13" s="144">
        <v>1811150275</v>
      </c>
      <c r="ACD13" s="144">
        <v>1837209238</v>
      </c>
      <c r="ACE13" s="144">
        <v>1841940228</v>
      </c>
      <c r="ACF13" s="144">
        <v>1796147330</v>
      </c>
      <c r="ACG13" s="144">
        <v>1732307416</v>
      </c>
      <c r="ACH13" s="144">
        <v>1782487846</v>
      </c>
      <c r="ACI13" s="144">
        <v>1843011601</v>
      </c>
      <c r="ACJ13" s="144">
        <v>1882090974</v>
      </c>
      <c r="ACK13" s="144">
        <v>1895103839</v>
      </c>
      <c r="ACL13" s="144">
        <v>1917731767</v>
      </c>
      <c r="ACM13" s="144">
        <v>1896827012</v>
      </c>
      <c r="ACN13" s="144">
        <v>1917620425</v>
      </c>
      <c r="ACO13" s="144">
        <v>1911792859</v>
      </c>
      <c r="ACP13" s="144">
        <v>1917567519</v>
      </c>
      <c r="ACQ13" s="144">
        <v>1933409765</v>
      </c>
      <c r="ACR13" s="144">
        <v>1851296263</v>
      </c>
      <c r="ACS13" s="144">
        <v>1870772179</v>
      </c>
      <c r="ACT13" s="144">
        <v>1914430363</v>
      </c>
      <c r="ACU13" s="144">
        <v>1974764476</v>
      </c>
      <c r="ACV13" s="144">
        <v>2005341719</v>
      </c>
      <c r="ACW13" s="144">
        <v>1964481189</v>
      </c>
      <c r="ACX13" s="144">
        <v>1937947180</v>
      </c>
      <c r="ACY13" s="144">
        <v>1891497302</v>
      </c>
      <c r="ACZ13" s="144">
        <v>1811839761</v>
      </c>
      <c r="ADA13" s="144">
        <v>1804720642</v>
      </c>
      <c r="ADB13" s="144">
        <v>1827396568</v>
      </c>
      <c r="ADC13" s="144">
        <v>1841321714</v>
      </c>
      <c r="ADD13" s="144">
        <v>1737128718</v>
      </c>
      <c r="ADE13" s="144">
        <v>1714471407</v>
      </c>
      <c r="ADF13" s="144">
        <v>1725671188</v>
      </c>
      <c r="ADG13" s="144">
        <v>1776272987</v>
      </c>
      <c r="ADH13" s="144">
        <v>1804787760</v>
      </c>
      <c r="ADI13" s="144">
        <v>1818181068</v>
      </c>
      <c r="ADJ13" s="144">
        <v>1833766970</v>
      </c>
      <c r="ADK13" s="144">
        <v>1815465603</v>
      </c>
      <c r="ADL13" s="144">
        <v>1826423747</v>
      </c>
      <c r="ADM13" s="144">
        <v>1860180540</v>
      </c>
      <c r="ADN13" s="144">
        <v>1857799007</v>
      </c>
      <c r="ADO13" s="144">
        <v>1848744545</v>
      </c>
      <c r="ADP13" s="144">
        <v>1827768419</v>
      </c>
      <c r="ADQ13" s="144">
        <v>1830061042</v>
      </c>
      <c r="ADR13" s="144">
        <v>1771584174</v>
      </c>
      <c r="ADS13" s="144">
        <v>1807866147</v>
      </c>
      <c r="ADT13" s="144">
        <v>1829049988</v>
      </c>
      <c r="ADU13" s="144">
        <v>1845993805</v>
      </c>
      <c r="ADV13" s="144">
        <v>1846619682</v>
      </c>
      <c r="ADW13" s="144">
        <v>1832472834</v>
      </c>
      <c r="ADX13" s="144">
        <v>1891022713</v>
      </c>
      <c r="ADY13" s="144">
        <v>1897388429</v>
      </c>
      <c r="ADZ13" s="144">
        <v>1924700000</v>
      </c>
      <c r="AEA13" s="144">
        <v>1880300000</v>
      </c>
      <c r="AEB13" s="144">
        <v>1836600000</v>
      </c>
      <c r="AEC13" s="144">
        <v>1841600000</v>
      </c>
      <c r="AED13" s="144">
        <v>1877100000</v>
      </c>
      <c r="AEE13" s="144">
        <v>1857186994</v>
      </c>
      <c r="AEF13" s="144">
        <v>1852030735</v>
      </c>
      <c r="AEG13" s="144">
        <v>1867968425</v>
      </c>
      <c r="AEH13" s="144">
        <v>1848299456</v>
      </c>
      <c r="AEI13" s="144">
        <v>1807684366</v>
      </c>
      <c r="AEJ13" s="144">
        <v>1794084098</v>
      </c>
      <c r="AEK13" s="144">
        <v>1802084105</v>
      </c>
      <c r="AEL13" s="144">
        <v>1815998040</v>
      </c>
      <c r="AEM13" s="144">
        <v>1772306294</v>
      </c>
      <c r="AEN13" s="144">
        <v>1738972539</v>
      </c>
      <c r="AEO13" s="144">
        <v>1677808062</v>
      </c>
      <c r="AEP13" s="144">
        <v>1637272484</v>
      </c>
      <c r="AEQ13" s="144">
        <v>1682576674</v>
      </c>
      <c r="AER13" s="144">
        <v>1688696941</v>
      </c>
      <c r="AES13" s="144">
        <v>1714682611</v>
      </c>
      <c r="AET13" s="144">
        <v>1701362828</v>
      </c>
      <c r="AEU13" s="144">
        <v>1648332877</v>
      </c>
      <c r="AEV13" s="144">
        <v>1613400000</v>
      </c>
      <c r="AEW13" s="144">
        <v>1582000000</v>
      </c>
      <c r="AEX13" s="144">
        <v>1565300000</v>
      </c>
      <c r="AEY13" s="144">
        <v>1608400000</v>
      </c>
      <c r="AEZ13" s="144">
        <v>1601400000</v>
      </c>
      <c r="AFA13" s="144">
        <v>1547900000</v>
      </c>
      <c r="AFB13" s="144">
        <v>1525382945</v>
      </c>
      <c r="AFC13" s="144">
        <v>1556473263</v>
      </c>
      <c r="AFD13" s="144">
        <v>1535765547</v>
      </c>
      <c r="AFE13" s="144">
        <v>1487362839</v>
      </c>
      <c r="AFF13" s="144">
        <v>1597534590</v>
      </c>
      <c r="AFG13" s="144">
        <v>1623557000</v>
      </c>
      <c r="AFH13" s="144">
        <v>1793000000</v>
      </c>
      <c r="AFI13" s="144">
        <v>1791600000</v>
      </c>
      <c r="AFJ13" s="144">
        <v>1795400000</v>
      </c>
      <c r="AFK13" s="144">
        <v>1781400000</v>
      </c>
      <c r="AFL13" s="144">
        <v>1683100000</v>
      </c>
      <c r="AFM13" s="144">
        <v>1684700000</v>
      </c>
      <c r="AFN13" s="144">
        <v>1708500000</v>
      </c>
      <c r="AFO13" s="144">
        <v>1742300000</v>
      </c>
      <c r="AFP13" s="144">
        <v>1755800000</v>
      </c>
      <c r="AFQ13" s="144">
        <v>1757700000</v>
      </c>
      <c r="AFR13" s="144">
        <v>1758500000</v>
      </c>
      <c r="AFS13" s="144">
        <v>1756300000</v>
      </c>
      <c r="AFT13" s="144">
        <v>1748007815</v>
      </c>
      <c r="AFU13" s="144">
        <v>1743270259</v>
      </c>
      <c r="AFV13" s="144">
        <v>1752536074</v>
      </c>
      <c r="AFW13" s="144">
        <v>1768958188</v>
      </c>
      <c r="AFX13" s="144">
        <v>1766654888</v>
      </c>
      <c r="AFY13" s="144">
        <v>1756883051</v>
      </c>
      <c r="AFZ13" s="144">
        <v>1765688622</v>
      </c>
      <c r="AGA13" s="144">
        <v>1788798871</v>
      </c>
      <c r="AGB13" s="144">
        <v>1797603270</v>
      </c>
      <c r="AGC13" s="144">
        <v>1797078330</v>
      </c>
      <c r="AGD13" s="144">
        <v>1800435401</v>
      </c>
      <c r="AGE13" s="144">
        <v>1796366585</v>
      </c>
      <c r="AGF13" s="144">
        <v>1781074161</v>
      </c>
      <c r="AGG13" s="144">
        <v>1779888605</v>
      </c>
      <c r="AGH13" s="144">
        <v>1772900981</v>
      </c>
      <c r="AGI13" s="144">
        <v>1772149676</v>
      </c>
      <c r="AGJ13" s="144">
        <v>1768575845</v>
      </c>
      <c r="AGK13" s="144">
        <v>1793911656</v>
      </c>
      <c r="AGL13" s="144">
        <v>1808743967</v>
      </c>
      <c r="AGM13" s="144">
        <v>1837982094</v>
      </c>
      <c r="AGN13" s="144">
        <v>1848920609</v>
      </c>
      <c r="AGO13" s="144">
        <v>1850637296</v>
      </c>
      <c r="AGP13" s="144">
        <v>1856373642</v>
      </c>
      <c r="AGQ13" s="144">
        <v>1855645694</v>
      </c>
      <c r="AGR13" s="95">
        <v>1839104964</v>
      </c>
      <c r="AGS13" s="144">
        <v>1835844692</v>
      </c>
      <c r="AGT13" s="144">
        <v>1832067528</v>
      </c>
      <c r="AGU13" s="144">
        <v>1861023276</v>
      </c>
      <c r="AGV13" s="158"/>
    </row>
    <row r="14" spans="1:880" s="134" customFormat="1" x14ac:dyDescent="0.2"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78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78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78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78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39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39"/>
      <c r="MD14" s="95"/>
      <c r="ME14" s="78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95"/>
      <c r="NJ14" s="95"/>
      <c r="NK14" s="95"/>
      <c r="NX14" s="95"/>
      <c r="NY14" s="95"/>
      <c r="NZ14" s="95"/>
      <c r="OA14" s="95"/>
      <c r="OB14" s="95"/>
      <c r="OC14" s="95"/>
      <c r="OD14" s="95"/>
      <c r="OE14" s="95"/>
      <c r="OF14" s="95"/>
      <c r="OG14" s="95"/>
      <c r="OH14" s="95"/>
      <c r="OI14" s="95"/>
      <c r="OJ14" s="95"/>
      <c r="OK14" s="95"/>
      <c r="OL14" s="95"/>
      <c r="OM14" s="95"/>
      <c r="ON14" s="95"/>
      <c r="OO14" s="95"/>
      <c r="OP14" s="95"/>
      <c r="OQ14" s="95"/>
      <c r="OR14" s="95"/>
      <c r="OS14" s="95"/>
      <c r="OT14" s="95"/>
      <c r="OU14" s="95"/>
      <c r="OV14" s="95"/>
      <c r="OW14" s="95"/>
      <c r="OX14" s="95"/>
      <c r="OY14" s="95"/>
      <c r="OZ14" s="95"/>
      <c r="PA14" s="95"/>
      <c r="PB14" s="95"/>
      <c r="PC14" s="95"/>
      <c r="PD14" s="95"/>
      <c r="PE14" s="95"/>
      <c r="PF14" s="95"/>
      <c r="PG14" s="95"/>
      <c r="PH14" s="95"/>
      <c r="PI14" s="95"/>
      <c r="PJ14" s="95"/>
      <c r="PK14" s="95"/>
      <c r="PL14" s="95"/>
      <c r="PM14" s="95"/>
      <c r="PN14" s="95"/>
      <c r="PO14" s="95"/>
      <c r="PP14" s="95"/>
      <c r="PQ14" s="95"/>
      <c r="PR14" s="95"/>
      <c r="PS14" s="95"/>
      <c r="PT14" s="95"/>
      <c r="PU14" s="95"/>
      <c r="PV14" s="95"/>
      <c r="PW14" s="95"/>
      <c r="PX14" s="95"/>
      <c r="PY14" s="95"/>
      <c r="PZ14" s="95"/>
      <c r="QA14" s="95"/>
      <c r="QB14" s="95"/>
      <c r="QC14" s="95"/>
      <c r="QD14" s="95"/>
      <c r="QE14" s="95"/>
      <c r="QF14" s="95"/>
      <c r="QG14" s="95"/>
      <c r="QH14" s="95"/>
      <c r="QI14" s="78"/>
      <c r="QJ14" s="78"/>
      <c r="QK14" s="95"/>
      <c r="QL14" s="78"/>
      <c r="QM14" s="39"/>
      <c r="QN14" s="95"/>
      <c r="QO14" s="95"/>
      <c r="QP14" s="95"/>
      <c r="QQ14" s="95"/>
      <c r="QR14" s="95"/>
      <c r="QS14" s="95"/>
      <c r="QT14" s="78"/>
      <c r="QU14" s="39"/>
      <c r="QV14" s="39"/>
      <c r="QW14" s="39"/>
      <c r="QX14" s="39"/>
      <c r="QY14" s="39"/>
      <c r="QZ14" s="95"/>
      <c r="RA14" s="95"/>
      <c r="RB14" s="95"/>
      <c r="RC14" s="95"/>
      <c r="RD14" s="95"/>
      <c r="RE14" s="95"/>
      <c r="RF14" s="61"/>
      <c r="RG14" s="61"/>
      <c r="RH14" s="61"/>
      <c r="RI14" s="61"/>
      <c r="RJ14" s="61"/>
      <c r="RK14" s="61"/>
      <c r="RL14" s="61"/>
      <c r="RM14" s="61"/>
      <c r="RN14" s="61"/>
      <c r="RO14" s="60"/>
      <c r="RP14" s="61"/>
      <c r="RQ14" s="61"/>
      <c r="RR14" s="95"/>
      <c r="RS14" s="95"/>
      <c r="RT14" s="95"/>
      <c r="RU14" s="95"/>
      <c r="RV14" s="95"/>
      <c r="RW14" s="95"/>
      <c r="RX14" s="95"/>
      <c r="RY14" s="95"/>
      <c r="RZ14" s="95"/>
      <c r="SA14" s="78"/>
      <c r="SB14" s="95"/>
      <c r="SC14" s="95"/>
      <c r="SD14" s="78"/>
      <c r="SE14" s="39"/>
      <c r="SF14" s="39"/>
      <c r="SG14" s="39"/>
      <c r="SH14" s="39"/>
      <c r="SI14" s="39"/>
      <c r="SJ14" s="39"/>
      <c r="SK14" s="39"/>
      <c r="SL14" s="39"/>
      <c r="SM14" s="95"/>
      <c r="SN14" s="95"/>
      <c r="SO14" s="95"/>
      <c r="SP14" s="95"/>
      <c r="SQ14" s="95"/>
      <c r="SR14" s="78"/>
      <c r="SS14" s="95"/>
      <c r="ST14" s="95"/>
      <c r="SU14" s="78"/>
      <c r="SV14" s="95"/>
      <c r="SW14" s="78"/>
      <c r="SX14" s="95"/>
      <c r="SY14" s="95"/>
      <c r="SZ14" s="78"/>
      <c r="TA14" s="95"/>
      <c r="TB14" s="95"/>
      <c r="TC14" s="95"/>
      <c r="TD14" s="95"/>
      <c r="TE14" s="95"/>
      <c r="TF14" s="95"/>
      <c r="TG14" s="95"/>
      <c r="TH14" s="95"/>
      <c r="TI14" s="95"/>
      <c r="TJ14" s="95"/>
      <c r="TK14" s="95"/>
      <c r="TL14" s="95"/>
      <c r="TM14" s="95"/>
      <c r="TN14" s="95"/>
      <c r="TO14" s="95"/>
      <c r="TP14" s="95"/>
      <c r="TQ14" s="95"/>
      <c r="TR14" s="95"/>
      <c r="TS14" s="95"/>
      <c r="TT14" s="95"/>
      <c r="TU14" s="95"/>
      <c r="TV14" s="95"/>
      <c r="TW14" s="95"/>
      <c r="TX14" s="95"/>
      <c r="TY14" s="95"/>
      <c r="TZ14" s="95"/>
      <c r="UA14" s="95"/>
      <c r="UB14" s="95"/>
      <c r="UC14" s="95"/>
      <c r="UD14" s="95"/>
      <c r="UE14" s="78"/>
      <c r="UF14" s="95"/>
      <c r="UG14" s="95"/>
      <c r="UH14" s="95"/>
      <c r="UI14" s="95"/>
      <c r="UJ14" s="95"/>
      <c r="UK14" s="95"/>
      <c r="UL14" s="95"/>
      <c r="UM14" s="95"/>
      <c r="UN14" s="95"/>
      <c r="UO14" s="95"/>
      <c r="UP14" s="95"/>
      <c r="UQ14" s="95"/>
      <c r="UR14" s="95"/>
      <c r="US14" s="95"/>
      <c r="UT14" s="95"/>
      <c r="UU14" s="95"/>
      <c r="UV14" s="95"/>
      <c r="UW14" s="95"/>
      <c r="UX14" s="95"/>
      <c r="UY14" s="95"/>
      <c r="UZ14" s="95"/>
      <c r="VA14" s="78"/>
      <c r="VB14" s="78"/>
      <c r="VC14" s="78"/>
      <c r="VD14" s="78"/>
      <c r="VE14" s="78"/>
      <c r="VF14" s="78"/>
      <c r="VG14" s="78"/>
      <c r="VH14" s="95"/>
      <c r="VI14" s="95"/>
      <c r="VJ14" s="95"/>
      <c r="VK14" s="95"/>
      <c r="VL14" s="95"/>
      <c r="VM14" s="95"/>
      <c r="VN14" s="95"/>
      <c r="VO14" s="95"/>
      <c r="VP14" s="95"/>
      <c r="VQ14" s="95"/>
      <c r="VR14" s="95"/>
      <c r="VS14" s="95"/>
      <c r="VT14" s="95"/>
      <c r="VU14" s="95"/>
      <c r="VV14" s="95"/>
      <c r="VW14" s="95"/>
      <c r="VX14" s="95"/>
      <c r="VY14" s="95"/>
      <c r="VZ14" s="95"/>
      <c r="WA14" s="95"/>
      <c r="WB14" s="95"/>
      <c r="WC14" s="95"/>
      <c r="WD14" s="95"/>
      <c r="WE14" s="78"/>
      <c r="WF14" s="95"/>
      <c r="WG14" s="95"/>
      <c r="WH14" s="95"/>
      <c r="WI14" s="95"/>
      <c r="WJ14" s="95"/>
      <c r="WK14" s="95"/>
      <c r="WL14" s="95"/>
      <c r="WM14" s="95"/>
      <c r="WN14" s="95"/>
      <c r="WO14" s="95"/>
      <c r="WP14" s="95"/>
      <c r="WQ14" s="95"/>
      <c r="WR14" s="95"/>
      <c r="WS14" s="95"/>
      <c r="WT14" s="95"/>
      <c r="WU14" s="95"/>
      <c r="WV14" s="95"/>
      <c r="WW14" s="95"/>
      <c r="WX14" s="95"/>
      <c r="WY14" s="95"/>
      <c r="WZ14" s="95"/>
      <c r="XA14" s="95"/>
      <c r="XB14" s="95"/>
      <c r="XC14" s="95"/>
      <c r="XD14" s="78"/>
      <c r="XE14" s="95"/>
      <c r="XF14" s="95"/>
      <c r="XG14" s="95"/>
      <c r="XH14" s="95"/>
      <c r="XI14" s="95"/>
      <c r="XJ14" s="95"/>
      <c r="XK14" s="95"/>
      <c r="XL14" s="95"/>
      <c r="XM14" s="95"/>
      <c r="XN14" s="95"/>
      <c r="XO14" s="95"/>
      <c r="XP14" s="95"/>
      <c r="XQ14" s="95"/>
      <c r="XR14" s="95"/>
      <c r="XS14" s="95"/>
      <c r="XT14" s="95"/>
      <c r="XU14" s="95"/>
      <c r="XV14" s="95"/>
      <c r="XW14" s="95"/>
      <c r="XX14" s="95"/>
      <c r="XY14" s="95"/>
      <c r="XZ14" s="95"/>
      <c r="YA14" s="95"/>
      <c r="YB14" s="95"/>
      <c r="YC14" s="95"/>
      <c r="YD14" s="95"/>
      <c r="YE14" s="95"/>
      <c r="YF14" s="95"/>
      <c r="YG14" s="95"/>
      <c r="YH14" s="95"/>
      <c r="YI14" s="95"/>
      <c r="YJ14" s="95"/>
      <c r="YK14" s="95"/>
      <c r="YL14" s="95"/>
      <c r="YM14" s="95"/>
      <c r="YN14" s="95"/>
      <c r="YO14" s="95"/>
      <c r="YP14" s="95"/>
      <c r="YQ14" s="95"/>
      <c r="YR14" s="95"/>
      <c r="YS14" s="95"/>
      <c r="YT14" s="95"/>
      <c r="YU14" s="95"/>
      <c r="YV14" s="95"/>
      <c r="YW14" s="95"/>
      <c r="YX14" s="95"/>
      <c r="YY14" s="95"/>
      <c r="YZ14" s="95"/>
      <c r="ZA14" s="95"/>
      <c r="ZB14" s="95"/>
      <c r="ZC14" s="95"/>
      <c r="ZD14" s="95"/>
      <c r="ZE14" s="95"/>
      <c r="ZF14" s="95"/>
      <c r="ZG14" s="95"/>
      <c r="ZH14" s="95"/>
      <c r="ZI14" s="95"/>
      <c r="ZJ14" s="95"/>
      <c r="ZK14" s="95"/>
      <c r="ZL14" s="95"/>
      <c r="ZM14" s="95"/>
      <c r="ZN14" s="95"/>
      <c r="ZO14" s="95"/>
      <c r="ZP14" s="95"/>
      <c r="ZQ14" s="95"/>
      <c r="ZR14" s="95"/>
      <c r="ZS14" s="95"/>
      <c r="ZT14" s="95"/>
      <c r="ZU14" s="95"/>
      <c r="ZV14" s="95"/>
      <c r="ZW14" s="95"/>
      <c r="ZX14" s="95"/>
      <c r="ZY14" s="95"/>
      <c r="ZZ14" s="95"/>
      <c r="AAA14" s="95"/>
      <c r="AAB14" s="95"/>
      <c r="AAC14" s="95"/>
      <c r="AAD14" s="95"/>
      <c r="AAE14" s="95"/>
      <c r="AAF14" s="95"/>
      <c r="AAG14" s="95"/>
      <c r="AAH14" s="95"/>
      <c r="AAI14" s="95"/>
      <c r="AAJ14" s="95"/>
      <c r="AAK14" s="95"/>
      <c r="AAL14" s="95"/>
      <c r="AAM14" s="95"/>
      <c r="AAN14" s="95"/>
      <c r="AAO14" s="95"/>
      <c r="AAP14" s="95"/>
      <c r="AAQ14" s="95"/>
      <c r="AAR14" s="95"/>
      <c r="AAS14" s="95"/>
      <c r="AAT14" s="144"/>
      <c r="AAU14" s="95"/>
      <c r="AAV14" s="78"/>
      <c r="AAW14" s="95"/>
      <c r="AAX14" s="95"/>
      <c r="AAY14" s="95"/>
      <c r="AAZ14" s="95"/>
      <c r="ABA14" s="95"/>
      <c r="ABB14" s="95"/>
      <c r="ABC14" s="95"/>
      <c r="ABD14" s="95"/>
      <c r="ABE14" s="95"/>
      <c r="ABF14" s="95"/>
      <c r="ABG14" s="95"/>
      <c r="ABH14" s="95"/>
      <c r="ABI14" s="95"/>
      <c r="ABJ14" s="95"/>
      <c r="ABK14" s="95"/>
      <c r="ABL14" s="95"/>
      <c r="ABM14" s="95"/>
      <c r="ABN14" s="95"/>
      <c r="ABO14" s="95"/>
      <c r="ABP14" s="95"/>
      <c r="ABQ14" s="95"/>
      <c r="ABR14" s="95"/>
      <c r="ABS14" s="95"/>
      <c r="ABT14" s="95"/>
      <c r="ABU14" s="95"/>
      <c r="ABV14" s="95"/>
      <c r="ABW14" s="95"/>
      <c r="ABX14" s="95"/>
      <c r="ABY14" s="95"/>
      <c r="ABZ14" s="95"/>
      <c r="ACA14" s="95"/>
      <c r="ACB14" s="95"/>
      <c r="ACC14" s="95"/>
      <c r="ACD14" s="95"/>
      <c r="ACE14" s="95"/>
      <c r="ACF14" s="95"/>
      <c r="ACG14" s="95"/>
      <c r="ACH14" s="95"/>
      <c r="ACI14" s="95"/>
      <c r="ACJ14" s="95"/>
      <c r="ACK14" s="95"/>
      <c r="ACL14" s="95"/>
      <c r="ACM14" s="95"/>
      <c r="ACN14" s="95"/>
      <c r="ACO14" s="95"/>
      <c r="ACP14" s="95"/>
      <c r="ACQ14" s="95"/>
      <c r="ACR14" s="95"/>
      <c r="ACS14" s="95"/>
      <c r="ACT14" s="95"/>
      <c r="ACU14" s="95"/>
      <c r="ACV14" s="95"/>
      <c r="ACW14" s="95"/>
      <c r="ACX14" s="95"/>
      <c r="ACY14" s="95"/>
      <c r="ACZ14" s="95"/>
      <c r="ADA14" s="95"/>
      <c r="ADB14" s="95"/>
      <c r="ADC14" s="95"/>
      <c r="ADD14" s="95"/>
      <c r="ADE14" s="95"/>
      <c r="ADF14" s="95"/>
      <c r="ADG14" s="95"/>
      <c r="ADH14" s="95"/>
      <c r="ADI14" s="95"/>
      <c r="ADJ14" s="95"/>
      <c r="ADK14" s="95"/>
      <c r="ADL14" s="95"/>
      <c r="ADM14" s="95"/>
      <c r="ADN14" s="95"/>
      <c r="ADO14" s="95"/>
      <c r="ADP14" s="95"/>
      <c r="ADQ14" s="95"/>
      <c r="ADR14" s="95"/>
      <c r="ADS14" s="95"/>
      <c r="ADT14" s="95"/>
      <c r="ADU14" s="95"/>
      <c r="ADV14" s="95"/>
      <c r="ADW14" s="95"/>
      <c r="ADX14" s="95"/>
      <c r="ADY14" s="95"/>
      <c r="ADZ14" s="95"/>
      <c r="AEA14" s="95"/>
      <c r="AEB14" s="95"/>
      <c r="AEC14" s="95"/>
      <c r="AED14" s="95"/>
      <c r="AEE14" s="95"/>
      <c r="AEF14" s="95"/>
      <c r="AEG14" s="95"/>
      <c r="AEH14" s="95"/>
      <c r="AEI14" s="95"/>
      <c r="AEJ14" s="95"/>
      <c r="AEK14" s="95"/>
      <c r="AEL14" s="95"/>
      <c r="AEM14" s="95"/>
      <c r="AEN14" s="95"/>
      <c r="AEO14" s="95"/>
      <c r="AEP14" s="95"/>
      <c r="AEQ14" s="95"/>
      <c r="AER14" s="95"/>
      <c r="AES14" s="95"/>
      <c r="AET14" s="95"/>
      <c r="AEU14" s="95"/>
      <c r="AEV14" s="95"/>
      <c r="AEW14" s="95"/>
      <c r="AEX14" s="95"/>
      <c r="AEY14" s="95"/>
      <c r="AEZ14" s="95"/>
      <c r="AFA14" s="95"/>
      <c r="AFB14" s="95"/>
      <c r="AFC14" s="95"/>
      <c r="AFD14" s="95"/>
      <c r="AFE14" s="95"/>
      <c r="AFF14" s="95"/>
      <c r="AFG14" s="95"/>
      <c r="AFH14" s="95"/>
      <c r="AFI14" s="95"/>
      <c r="AFJ14" s="95"/>
      <c r="AFK14" s="95"/>
      <c r="AFL14" s="95"/>
      <c r="AFM14" s="95"/>
      <c r="AFN14" s="95"/>
      <c r="AFO14" s="95"/>
      <c r="AFP14" s="95"/>
      <c r="AFQ14" s="95"/>
      <c r="AFR14" s="95"/>
      <c r="AFS14" s="95"/>
      <c r="AFT14" s="95"/>
      <c r="AFU14" s="95"/>
      <c r="AFV14" s="95"/>
      <c r="AFW14" s="95"/>
      <c r="AFX14" s="95"/>
      <c r="AFY14" s="95"/>
      <c r="AFZ14" s="95"/>
      <c r="AGA14" s="95"/>
      <c r="AGB14" s="95"/>
      <c r="AGC14" s="95"/>
      <c r="AGD14" s="95"/>
      <c r="AGE14" s="95"/>
      <c r="AGF14" s="95"/>
      <c r="AGG14" s="95"/>
      <c r="AGH14" s="95"/>
      <c r="AGI14" s="95"/>
      <c r="AGJ14" s="95"/>
      <c r="AGK14" s="95"/>
      <c r="AGL14" s="95"/>
      <c r="AGM14" s="95"/>
      <c r="AGN14" s="95"/>
      <c r="AGO14" s="95"/>
      <c r="AGP14" s="95"/>
      <c r="AGQ14" s="95"/>
      <c r="AGR14" s="95"/>
      <c r="AGS14" s="95"/>
      <c r="AGT14" s="95"/>
      <c r="AGU14" s="95"/>
      <c r="AGV14" s="158"/>
    </row>
    <row r="15" spans="1:880" s="89" customFormat="1" x14ac:dyDescent="0.2">
      <c r="A15" s="67" t="s">
        <v>1719</v>
      </c>
      <c r="B15" s="67"/>
      <c r="C15" s="60">
        <v>36900000</v>
      </c>
      <c r="D15" s="68">
        <v>41000000</v>
      </c>
      <c r="E15" s="68">
        <v>41300000</v>
      </c>
      <c r="F15" s="68">
        <v>42100000</v>
      </c>
      <c r="G15" s="68">
        <v>42600000</v>
      </c>
      <c r="H15" s="68">
        <v>42800000</v>
      </c>
      <c r="I15" s="68">
        <v>42900000</v>
      </c>
      <c r="J15" s="68">
        <v>45800000</v>
      </c>
      <c r="K15" s="68">
        <v>44900000</v>
      </c>
      <c r="L15" s="68">
        <v>45200000</v>
      </c>
      <c r="M15" s="68">
        <v>45600000</v>
      </c>
      <c r="N15" s="85">
        <v>47060000</v>
      </c>
      <c r="O15" s="85">
        <v>49260000</v>
      </c>
      <c r="P15" s="68">
        <v>51300000</v>
      </c>
      <c r="Q15" s="68">
        <v>50100000</v>
      </c>
      <c r="R15" s="68">
        <v>50900000</v>
      </c>
      <c r="S15" s="68">
        <v>51100000</v>
      </c>
      <c r="T15" s="68">
        <v>51600000</v>
      </c>
      <c r="U15" s="68">
        <v>52600000</v>
      </c>
      <c r="V15" s="68">
        <v>56300000</v>
      </c>
      <c r="W15" s="68">
        <v>51600000</v>
      </c>
      <c r="X15" s="60">
        <v>51100000</v>
      </c>
      <c r="Y15" s="60">
        <v>51500000</v>
      </c>
      <c r="Z15" s="60">
        <v>50800000</v>
      </c>
      <c r="AA15" s="68">
        <v>53500000</v>
      </c>
      <c r="AB15" s="85">
        <v>56800000</v>
      </c>
      <c r="AC15" s="60">
        <v>60419860</v>
      </c>
      <c r="AD15" s="85">
        <v>59925690</v>
      </c>
      <c r="AE15" s="85">
        <v>63102750</v>
      </c>
      <c r="AF15" s="85">
        <v>63656530</v>
      </c>
      <c r="AG15" s="85">
        <v>64795730</v>
      </c>
      <c r="AH15" s="85">
        <v>70870590</v>
      </c>
      <c r="AI15" s="85">
        <v>71295040</v>
      </c>
      <c r="AJ15" s="60">
        <v>74791340</v>
      </c>
      <c r="AK15" s="60">
        <v>73930820</v>
      </c>
      <c r="AL15" s="60">
        <v>73520800</v>
      </c>
      <c r="AM15" s="60">
        <v>74278600</v>
      </c>
      <c r="AN15" s="85">
        <v>74759810</v>
      </c>
      <c r="AO15" s="60">
        <v>74546180</v>
      </c>
      <c r="AP15" s="85">
        <v>83417940</v>
      </c>
      <c r="AQ15" s="85">
        <v>85774420</v>
      </c>
      <c r="AR15" s="85">
        <v>86935830</v>
      </c>
      <c r="AS15" s="85">
        <v>88670250</v>
      </c>
      <c r="AT15" s="85">
        <v>78406110</v>
      </c>
      <c r="AU15" s="85">
        <v>78293590</v>
      </c>
      <c r="AV15" s="60">
        <v>73336750</v>
      </c>
      <c r="AW15" s="60">
        <v>67312230</v>
      </c>
      <c r="AX15" s="60">
        <v>66731760</v>
      </c>
      <c r="AY15" s="60">
        <v>67946170</v>
      </c>
      <c r="AZ15" s="60">
        <v>68903200</v>
      </c>
      <c r="BA15" s="60">
        <v>78718970</v>
      </c>
      <c r="BB15" s="60">
        <v>83523060</v>
      </c>
      <c r="BC15" s="60">
        <v>83074820</v>
      </c>
      <c r="BD15" s="60">
        <v>80316120</v>
      </c>
      <c r="BE15" s="60">
        <v>89180600</v>
      </c>
      <c r="BF15" s="60">
        <v>98054500</v>
      </c>
      <c r="BG15" s="60">
        <v>96496160</v>
      </c>
      <c r="BH15" s="85">
        <v>99594590</v>
      </c>
      <c r="BI15" s="85">
        <v>86828210</v>
      </c>
      <c r="BJ15" s="85">
        <v>88662690</v>
      </c>
      <c r="BK15" s="85">
        <v>80908680</v>
      </c>
      <c r="BL15" s="85">
        <v>78354890</v>
      </c>
      <c r="BM15" s="85">
        <v>81937040</v>
      </c>
      <c r="BN15" s="60">
        <v>85256450</v>
      </c>
      <c r="BO15" s="60">
        <v>87175900</v>
      </c>
      <c r="BP15" s="60">
        <v>93862760</v>
      </c>
      <c r="BQ15" s="60">
        <v>95281640</v>
      </c>
      <c r="BR15" s="60">
        <v>99582070</v>
      </c>
      <c r="BS15" s="60">
        <v>102096660</v>
      </c>
      <c r="BT15" s="60">
        <v>103236590</v>
      </c>
      <c r="BU15" s="60">
        <v>101120310</v>
      </c>
      <c r="BV15" s="60">
        <v>95611510</v>
      </c>
      <c r="BW15" s="60">
        <v>90695690</v>
      </c>
      <c r="BX15" s="60">
        <v>89163970</v>
      </c>
      <c r="BY15" s="60">
        <v>100366350</v>
      </c>
      <c r="BZ15" s="60">
        <v>100365050</v>
      </c>
      <c r="CA15" s="60">
        <v>100580330</v>
      </c>
      <c r="CB15" s="60">
        <v>101250810</v>
      </c>
      <c r="CC15" s="60">
        <v>104119030</v>
      </c>
      <c r="CD15" s="60">
        <v>106115070</v>
      </c>
      <c r="CE15" s="60">
        <v>104089290</v>
      </c>
      <c r="CF15" s="60">
        <v>102998460</v>
      </c>
      <c r="CG15" s="60">
        <v>102020250</v>
      </c>
      <c r="CH15" s="60">
        <v>106266840</v>
      </c>
      <c r="CI15" s="60">
        <v>99592960</v>
      </c>
      <c r="CJ15" s="60">
        <v>98032010</v>
      </c>
      <c r="CK15" s="135">
        <v>103783200</v>
      </c>
      <c r="CL15" s="60">
        <v>107991900</v>
      </c>
      <c r="CM15" s="60">
        <v>105337630</v>
      </c>
      <c r="CN15" s="60">
        <v>102100360</v>
      </c>
      <c r="CO15" s="68">
        <v>101844930</v>
      </c>
      <c r="CP15" s="60">
        <v>107587340</v>
      </c>
      <c r="CQ15" s="60">
        <v>113302190</v>
      </c>
      <c r="CR15" s="60">
        <v>113089780</v>
      </c>
      <c r="CS15" s="60">
        <v>114207120</v>
      </c>
      <c r="CT15" s="60">
        <v>108284040</v>
      </c>
      <c r="CU15" s="60">
        <v>104728830</v>
      </c>
      <c r="CV15" s="60">
        <v>96471170</v>
      </c>
      <c r="CW15" s="60">
        <v>86819030</v>
      </c>
      <c r="CX15" s="60">
        <v>87045590</v>
      </c>
      <c r="CY15" s="60">
        <v>91217360</v>
      </c>
      <c r="CZ15" s="60">
        <v>94531920</v>
      </c>
      <c r="DA15" s="60">
        <v>100664360</v>
      </c>
      <c r="DB15" s="60">
        <v>101916310</v>
      </c>
      <c r="DC15" s="60">
        <v>102742150</v>
      </c>
      <c r="DD15" s="60">
        <v>103519850</v>
      </c>
      <c r="DE15" s="60">
        <v>107553170</v>
      </c>
      <c r="DF15" s="60">
        <v>100733070</v>
      </c>
      <c r="DG15" s="60">
        <v>104372910</v>
      </c>
      <c r="DH15" s="60">
        <v>101306840</v>
      </c>
      <c r="DI15" s="60">
        <v>104946550</v>
      </c>
      <c r="DJ15" s="60">
        <v>108295260</v>
      </c>
      <c r="DK15" s="60">
        <v>107214210</v>
      </c>
      <c r="DL15" s="60">
        <v>112925630</v>
      </c>
      <c r="DM15" s="60">
        <v>113175150</v>
      </c>
      <c r="DN15" s="60">
        <v>113071600</v>
      </c>
      <c r="DO15" s="60">
        <v>110877070</v>
      </c>
      <c r="DP15" s="60">
        <v>108690410</v>
      </c>
      <c r="DQ15" s="60">
        <v>130811380</v>
      </c>
      <c r="DR15" s="60">
        <v>126896040</v>
      </c>
      <c r="DS15" s="60">
        <v>131679170</v>
      </c>
      <c r="DT15" s="60">
        <v>133352950</v>
      </c>
      <c r="DU15" s="60">
        <v>134923640</v>
      </c>
      <c r="DV15" s="60">
        <v>135080330</v>
      </c>
      <c r="DW15" s="60">
        <v>134721005</v>
      </c>
      <c r="DX15" s="60">
        <v>132236250</v>
      </c>
      <c r="DY15" s="60">
        <v>133531880</v>
      </c>
      <c r="DZ15" s="60">
        <v>129980675</v>
      </c>
      <c r="EA15" s="60">
        <v>132986535</v>
      </c>
      <c r="EB15" s="60">
        <v>128755030</v>
      </c>
      <c r="EC15" s="60">
        <v>121561670</v>
      </c>
      <c r="ED15" s="60">
        <v>115203835</v>
      </c>
      <c r="EE15" s="60">
        <v>112350610</v>
      </c>
      <c r="EF15" s="60">
        <v>110066330</v>
      </c>
      <c r="EG15" s="60">
        <v>112056335</v>
      </c>
      <c r="EH15" s="85">
        <v>118293200</v>
      </c>
      <c r="EI15" s="85">
        <v>119508010</v>
      </c>
      <c r="EJ15" s="85">
        <v>120492590</v>
      </c>
      <c r="EK15" s="85">
        <v>120867670</v>
      </c>
      <c r="EL15" s="85">
        <v>120563760</v>
      </c>
      <c r="EM15" s="85">
        <v>117325250</v>
      </c>
      <c r="EN15" s="85">
        <v>109107980</v>
      </c>
      <c r="EO15" s="85">
        <v>99788560</v>
      </c>
      <c r="EP15" s="85">
        <v>96855580</v>
      </c>
      <c r="EQ15" s="85">
        <v>92497610</v>
      </c>
      <c r="ER15" s="85">
        <v>92743380</v>
      </c>
      <c r="ES15" s="85">
        <v>99643660</v>
      </c>
      <c r="ET15" s="85">
        <v>101549620</v>
      </c>
      <c r="EU15" s="85">
        <v>107338670</v>
      </c>
      <c r="EV15" s="85">
        <v>108745310</v>
      </c>
      <c r="EW15" s="85">
        <v>105998250</v>
      </c>
      <c r="EX15" s="85">
        <v>108826740</v>
      </c>
      <c r="EY15" s="85">
        <v>110190420</v>
      </c>
      <c r="EZ15" s="60">
        <v>110812030</v>
      </c>
      <c r="FA15" s="60">
        <v>110969325</v>
      </c>
      <c r="FB15" s="60">
        <v>111267040</v>
      </c>
      <c r="FC15" s="60">
        <v>112364380</v>
      </c>
      <c r="FD15" s="60">
        <v>107544640</v>
      </c>
      <c r="FE15" s="60">
        <v>110579605</v>
      </c>
      <c r="FF15" s="60">
        <v>112851190</v>
      </c>
      <c r="FG15" s="60">
        <v>111799630</v>
      </c>
      <c r="FH15" s="60">
        <v>111921150</v>
      </c>
      <c r="FI15" s="60">
        <v>117676440</v>
      </c>
      <c r="FJ15" s="60">
        <v>120363585</v>
      </c>
      <c r="FK15" s="60">
        <v>116908870</v>
      </c>
      <c r="FL15" s="60">
        <v>112158630</v>
      </c>
      <c r="FM15" s="60">
        <v>117701345</v>
      </c>
      <c r="FN15" s="60">
        <v>112815095</v>
      </c>
      <c r="FO15" s="60">
        <v>109999270</v>
      </c>
      <c r="FP15" s="60">
        <v>107319240</v>
      </c>
      <c r="FQ15" s="60">
        <v>107038540</v>
      </c>
      <c r="FR15" s="85">
        <v>115858040</v>
      </c>
      <c r="FS15" s="85">
        <v>115381220</v>
      </c>
      <c r="FT15" s="85">
        <v>119098300</v>
      </c>
      <c r="FU15" s="85">
        <v>117520360</v>
      </c>
      <c r="FV15" s="85">
        <v>114507130</v>
      </c>
      <c r="FW15" s="85">
        <v>119307880</v>
      </c>
      <c r="FX15" s="60">
        <v>119719655</v>
      </c>
      <c r="FY15" s="60">
        <v>124362475</v>
      </c>
      <c r="FZ15" s="60">
        <v>120707480</v>
      </c>
      <c r="GA15" s="60">
        <v>116178115</v>
      </c>
      <c r="GB15" s="60">
        <v>111305280</v>
      </c>
      <c r="GC15" s="60">
        <v>115452455</v>
      </c>
      <c r="GD15" s="60">
        <v>126743960</v>
      </c>
      <c r="GE15" s="60">
        <v>128520240</v>
      </c>
      <c r="GF15" s="60">
        <v>121491940</v>
      </c>
      <c r="GG15" s="60">
        <v>123917430</v>
      </c>
      <c r="GH15" s="60">
        <v>131878720</v>
      </c>
      <c r="GI15" s="60">
        <v>147421825</v>
      </c>
      <c r="GJ15" s="60">
        <v>150462480</v>
      </c>
      <c r="GK15" s="60">
        <v>156356690</v>
      </c>
      <c r="GL15" s="60">
        <v>140731145</v>
      </c>
      <c r="GM15" s="60">
        <v>135747500</v>
      </c>
      <c r="GN15" s="60">
        <v>132994950</v>
      </c>
      <c r="GO15" s="60">
        <v>130912145</v>
      </c>
      <c r="GP15" s="60">
        <v>138668550</v>
      </c>
      <c r="GQ15" s="60">
        <v>140703320</v>
      </c>
      <c r="GR15" s="60">
        <v>142740275</v>
      </c>
      <c r="GS15" s="60">
        <v>140606460</v>
      </c>
      <c r="GT15" s="60">
        <v>137023365</v>
      </c>
      <c r="GU15" s="60">
        <v>134591170</v>
      </c>
      <c r="GV15" s="60">
        <v>126861370</v>
      </c>
      <c r="GW15" s="60">
        <v>121497645</v>
      </c>
      <c r="GX15" s="60">
        <v>122025315</v>
      </c>
      <c r="GY15" s="60">
        <v>114236450</v>
      </c>
      <c r="GZ15" s="60">
        <v>112714005</v>
      </c>
      <c r="HA15" s="60">
        <v>111712735</v>
      </c>
      <c r="HB15" s="60">
        <v>118211660</v>
      </c>
      <c r="HC15" s="68">
        <v>122419500</v>
      </c>
      <c r="HD15" s="60">
        <v>127405785</v>
      </c>
      <c r="HE15" s="60">
        <v>133298690</v>
      </c>
      <c r="HF15" s="60">
        <v>135811840</v>
      </c>
      <c r="HG15" s="60">
        <v>137475980</v>
      </c>
      <c r="HH15" s="85">
        <v>137976490</v>
      </c>
      <c r="HI15" s="85">
        <v>142293200</v>
      </c>
      <c r="HJ15" s="85">
        <v>132819100</v>
      </c>
      <c r="HK15" s="85">
        <v>123577270</v>
      </c>
      <c r="HL15" s="85">
        <v>128852650</v>
      </c>
      <c r="HM15" s="85">
        <v>130970040</v>
      </c>
      <c r="HN15" s="60">
        <v>136403850</v>
      </c>
      <c r="HO15" s="60">
        <v>139118170</v>
      </c>
      <c r="HP15" s="60">
        <v>137494205</v>
      </c>
      <c r="HQ15" s="60">
        <v>134692540</v>
      </c>
      <c r="HR15" s="60">
        <v>135543290</v>
      </c>
      <c r="HS15" s="89">
        <v>144480390</v>
      </c>
      <c r="HT15" s="89">
        <v>143268930</v>
      </c>
      <c r="HU15" s="89">
        <v>141213860</v>
      </c>
      <c r="HV15" s="89">
        <v>132496960</v>
      </c>
      <c r="HW15" s="60">
        <v>134017365</v>
      </c>
      <c r="HX15" s="60">
        <v>128558295</v>
      </c>
      <c r="HY15" s="60">
        <v>130099190</v>
      </c>
      <c r="HZ15" s="60">
        <v>137203305</v>
      </c>
      <c r="IA15" s="60">
        <v>140427825</v>
      </c>
      <c r="IB15" s="60">
        <v>142255965</v>
      </c>
      <c r="IC15" s="60">
        <v>135476730</v>
      </c>
      <c r="ID15" s="60">
        <v>133911215</v>
      </c>
      <c r="IE15" s="60">
        <v>130746345</v>
      </c>
      <c r="IF15" s="60">
        <v>131474515</v>
      </c>
      <c r="IG15" s="60">
        <v>133913445</v>
      </c>
      <c r="IH15" s="60">
        <v>137416295</v>
      </c>
      <c r="II15" s="60">
        <v>139071780</v>
      </c>
      <c r="IJ15" s="60">
        <v>141999180</v>
      </c>
      <c r="IK15" s="60">
        <v>146725940</v>
      </c>
      <c r="IL15" s="60">
        <v>149110470</v>
      </c>
      <c r="IM15" s="60">
        <v>152888050</v>
      </c>
      <c r="IN15" s="60">
        <v>152885405</v>
      </c>
      <c r="IO15" s="60">
        <v>152792090</v>
      </c>
      <c r="IP15" s="60">
        <v>158179235</v>
      </c>
      <c r="IQ15" s="60">
        <v>162544140</v>
      </c>
      <c r="IR15" s="60">
        <v>161614315</v>
      </c>
      <c r="IS15" s="60">
        <v>153679930</v>
      </c>
      <c r="IT15" s="60">
        <v>144202520</v>
      </c>
      <c r="IU15" s="60">
        <v>145064075</v>
      </c>
      <c r="IV15" s="60">
        <v>133487385</v>
      </c>
      <c r="IW15" s="60">
        <v>130933675</v>
      </c>
      <c r="IX15" s="60">
        <v>130104570</v>
      </c>
      <c r="IY15" s="60">
        <v>135367525</v>
      </c>
      <c r="IZ15" s="60">
        <v>137882650</v>
      </c>
      <c r="JA15" s="60">
        <v>143980155</v>
      </c>
      <c r="JB15" s="60">
        <v>144856815</v>
      </c>
      <c r="JC15" s="60">
        <v>144748835</v>
      </c>
      <c r="JD15" s="60">
        <v>133854685</v>
      </c>
      <c r="JE15" s="60">
        <v>121091100</v>
      </c>
      <c r="JF15" s="60">
        <v>122558280</v>
      </c>
      <c r="JG15" s="60">
        <v>127565410</v>
      </c>
      <c r="JH15" s="60">
        <v>123424505</v>
      </c>
      <c r="JI15" s="60">
        <v>132412765</v>
      </c>
      <c r="JJ15" s="60">
        <v>138263265</v>
      </c>
      <c r="JK15" s="60">
        <v>145607070</v>
      </c>
      <c r="JL15" s="60">
        <v>149726115</v>
      </c>
      <c r="JM15" s="60">
        <v>150057415</v>
      </c>
      <c r="JN15" s="60">
        <v>156119810</v>
      </c>
      <c r="JO15" s="60">
        <v>157627420</v>
      </c>
      <c r="JP15" s="60">
        <v>150842880</v>
      </c>
      <c r="JQ15" s="60">
        <v>149699235</v>
      </c>
      <c r="JR15" s="60">
        <v>145337785</v>
      </c>
      <c r="JS15" s="60">
        <v>145769040</v>
      </c>
      <c r="JT15" s="60">
        <v>130178470</v>
      </c>
      <c r="JU15" s="60">
        <v>135379320</v>
      </c>
      <c r="JV15" s="60">
        <v>148628735</v>
      </c>
      <c r="JW15" s="60">
        <v>145035865</v>
      </c>
      <c r="JX15" s="60">
        <v>143639935</v>
      </c>
      <c r="JY15" s="60">
        <v>155480080</v>
      </c>
      <c r="JZ15" s="60">
        <v>157134805</v>
      </c>
      <c r="KA15" s="60">
        <v>156374280</v>
      </c>
      <c r="KB15" s="85">
        <v>151968670</v>
      </c>
      <c r="KC15" s="85">
        <v>154114640</v>
      </c>
      <c r="KD15" s="85">
        <v>145556860</v>
      </c>
      <c r="KE15" s="85">
        <v>141372720</v>
      </c>
      <c r="KF15" s="85">
        <v>137794000</v>
      </c>
      <c r="KG15" s="85">
        <v>141687830</v>
      </c>
      <c r="KH15" s="60">
        <v>137805545</v>
      </c>
      <c r="KI15" s="60">
        <v>142643910</v>
      </c>
      <c r="KJ15" s="60">
        <v>144444880</v>
      </c>
      <c r="KK15" s="60">
        <v>143040295</v>
      </c>
      <c r="KL15" s="60">
        <v>145320615</v>
      </c>
      <c r="KM15" s="60">
        <v>146782185</v>
      </c>
      <c r="KN15" s="85">
        <v>144115780</v>
      </c>
      <c r="KO15" s="85">
        <v>140984340</v>
      </c>
      <c r="KP15" s="85">
        <v>140743660</v>
      </c>
      <c r="KQ15" s="85">
        <v>138768360</v>
      </c>
      <c r="KR15" s="85">
        <v>140164560</v>
      </c>
      <c r="KS15" s="85">
        <v>139032420</v>
      </c>
      <c r="KT15" s="60">
        <v>140772610</v>
      </c>
      <c r="KU15" s="60">
        <v>154758430</v>
      </c>
      <c r="KV15" s="60">
        <v>156582180</v>
      </c>
      <c r="KW15" s="60">
        <v>167828290</v>
      </c>
      <c r="KX15" s="60">
        <v>177804530</v>
      </c>
      <c r="KY15" s="60">
        <v>186102850</v>
      </c>
      <c r="KZ15" s="60">
        <v>176926515</v>
      </c>
      <c r="LA15" s="60">
        <v>170763185</v>
      </c>
      <c r="LB15" s="60">
        <v>164500115</v>
      </c>
      <c r="LC15" s="60">
        <v>164243795</v>
      </c>
      <c r="LD15" s="60">
        <v>165403185</v>
      </c>
      <c r="LE15" s="60">
        <v>170253620</v>
      </c>
      <c r="LF15" s="60">
        <v>176891005</v>
      </c>
      <c r="LG15" s="60">
        <v>180553135</v>
      </c>
      <c r="LH15" s="60">
        <v>176917285</v>
      </c>
      <c r="LI15" s="60">
        <v>169408510</v>
      </c>
      <c r="LJ15" s="60">
        <v>167363430</v>
      </c>
      <c r="LK15" s="60">
        <v>155043510</v>
      </c>
      <c r="LL15" s="60">
        <v>151523130</v>
      </c>
      <c r="LM15" s="60">
        <v>152762455</v>
      </c>
      <c r="LN15" s="60">
        <v>148298055</v>
      </c>
      <c r="LO15" s="60">
        <v>157378135</v>
      </c>
      <c r="LP15" s="60">
        <v>158253205</v>
      </c>
      <c r="LQ15" s="60">
        <v>157665640</v>
      </c>
      <c r="LR15" s="60">
        <v>162430050</v>
      </c>
      <c r="LS15" s="60">
        <v>164951130</v>
      </c>
      <c r="LT15" s="60">
        <v>161523510</v>
      </c>
      <c r="LU15" s="60">
        <v>161380895</v>
      </c>
      <c r="LV15" s="60">
        <v>166298105</v>
      </c>
      <c r="LW15" s="60">
        <v>166677605</v>
      </c>
      <c r="LX15" s="60">
        <v>154664730</v>
      </c>
      <c r="LY15" s="60">
        <v>162894055</v>
      </c>
      <c r="LZ15" s="60">
        <v>163722830</v>
      </c>
      <c r="MA15" s="60">
        <v>157717805</v>
      </c>
      <c r="MB15" s="60">
        <v>174195625</v>
      </c>
      <c r="MC15" s="68">
        <v>176468830</v>
      </c>
      <c r="MD15" s="60">
        <v>179358855</v>
      </c>
      <c r="ME15" s="60">
        <v>191850055</v>
      </c>
      <c r="MF15" s="60">
        <v>204997555</v>
      </c>
      <c r="MG15" s="60">
        <v>229711405</v>
      </c>
      <c r="MH15" s="60">
        <v>256559495</v>
      </c>
      <c r="MI15" s="60">
        <v>265435635</v>
      </c>
      <c r="MJ15" s="68">
        <v>270407050</v>
      </c>
      <c r="MK15" s="68">
        <v>276602505</v>
      </c>
      <c r="ML15" s="68">
        <v>264215800</v>
      </c>
      <c r="MM15" s="68">
        <v>256904490</v>
      </c>
      <c r="MN15" s="68">
        <v>257147430</v>
      </c>
      <c r="MO15" s="68">
        <v>261803890</v>
      </c>
      <c r="MP15" s="68">
        <v>268142035</v>
      </c>
      <c r="MQ15" s="68">
        <v>270407375</v>
      </c>
      <c r="MR15" s="68">
        <v>269303830</v>
      </c>
      <c r="MS15" s="68">
        <v>262427375</v>
      </c>
      <c r="MT15" s="68">
        <v>259897135</v>
      </c>
      <c r="MU15" s="68">
        <v>258752965</v>
      </c>
      <c r="MV15" s="60">
        <v>248500085</v>
      </c>
      <c r="MW15" s="60">
        <v>226241705</v>
      </c>
      <c r="MX15" s="60">
        <v>228960545</v>
      </c>
      <c r="MY15" s="60">
        <v>240764085</v>
      </c>
      <c r="MZ15" s="60">
        <v>239581430</v>
      </c>
      <c r="NA15" s="60">
        <v>252764005</v>
      </c>
      <c r="NB15" s="60">
        <v>267688145</v>
      </c>
      <c r="NC15" s="60">
        <v>284605820</v>
      </c>
      <c r="ND15" s="60">
        <v>290650390</v>
      </c>
      <c r="NE15" s="60">
        <v>289675400</v>
      </c>
      <c r="NF15" s="60">
        <v>289409815</v>
      </c>
      <c r="NG15" s="60">
        <v>288292290</v>
      </c>
      <c r="NH15" s="60">
        <v>260509110</v>
      </c>
      <c r="NI15" s="60">
        <v>266136195</v>
      </c>
      <c r="NJ15" s="60">
        <v>258616760</v>
      </c>
      <c r="NK15" s="60">
        <v>264018200</v>
      </c>
      <c r="NL15" s="60">
        <v>242159950</v>
      </c>
      <c r="NM15" s="60">
        <v>249944300</v>
      </c>
      <c r="NN15" s="60">
        <v>264894215</v>
      </c>
      <c r="NO15" s="60">
        <v>270459130</v>
      </c>
      <c r="NP15" s="60">
        <v>283009835</v>
      </c>
      <c r="NQ15" s="60">
        <v>289814995</v>
      </c>
      <c r="NR15" s="60">
        <v>285902285</v>
      </c>
      <c r="NS15" s="60">
        <v>296212080</v>
      </c>
      <c r="NT15" s="60">
        <v>301331885</v>
      </c>
      <c r="NU15" s="60">
        <v>305159100</v>
      </c>
      <c r="NV15" s="60">
        <v>301978765</v>
      </c>
      <c r="NW15" s="60">
        <v>304116310</v>
      </c>
      <c r="NX15" s="60">
        <v>306428230</v>
      </c>
      <c r="NY15" s="60">
        <v>311329955</v>
      </c>
      <c r="NZ15" s="60">
        <v>313985925</v>
      </c>
      <c r="OA15" s="60">
        <v>311966025</v>
      </c>
      <c r="OB15" s="60">
        <v>315704035</v>
      </c>
      <c r="OC15" s="60">
        <v>312302150</v>
      </c>
      <c r="OD15" s="60">
        <v>318083885</v>
      </c>
      <c r="OE15" s="60">
        <v>323553840</v>
      </c>
      <c r="OF15" s="60">
        <v>314485155</v>
      </c>
      <c r="OG15" s="60">
        <v>295000135</v>
      </c>
      <c r="OH15" s="60">
        <v>303497440</v>
      </c>
      <c r="OI15" s="60">
        <v>307000105</v>
      </c>
      <c r="OJ15" s="60">
        <v>307648430</v>
      </c>
      <c r="OK15" s="60">
        <v>301728055</v>
      </c>
      <c r="OL15" s="60">
        <v>308564430</v>
      </c>
      <c r="OM15" s="60">
        <v>324285745</v>
      </c>
      <c r="ON15" s="60">
        <v>315375930</v>
      </c>
      <c r="OO15" s="60">
        <v>303730140</v>
      </c>
      <c r="OP15" s="60">
        <v>299833130</v>
      </c>
      <c r="OQ15" s="60">
        <v>283871850</v>
      </c>
      <c r="OR15" s="60">
        <v>278462275</v>
      </c>
      <c r="OS15" s="60">
        <v>271179360</v>
      </c>
      <c r="OT15" s="60">
        <v>259937180</v>
      </c>
      <c r="OU15" s="60">
        <v>259406990</v>
      </c>
      <c r="OV15" s="60">
        <v>259186160</v>
      </c>
      <c r="OW15" s="60">
        <v>268868500</v>
      </c>
      <c r="OX15" s="60">
        <v>277841130</v>
      </c>
      <c r="OY15" s="60">
        <v>295899440</v>
      </c>
      <c r="OZ15" s="60">
        <v>282317480</v>
      </c>
      <c r="PA15" s="60">
        <v>268923085</v>
      </c>
      <c r="PB15" s="60">
        <v>250811570</v>
      </c>
      <c r="PC15" s="60">
        <v>245329555</v>
      </c>
      <c r="PD15" s="60">
        <v>252559065</v>
      </c>
      <c r="PE15" s="60">
        <v>242667660</v>
      </c>
      <c r="PF15" s="60">
        <v>235784830</v>
      </c>
      <c r="PG15" s="60">
        <v>237533070</v>
      </c>
      <c r="PH15" s="60">
        <v>239090160</v>
      </c>
      <c r="PI15" s="60">
        <v>228616215</v>
      </c>
      <c r="PJ15" s="60">
        <v>233913890</v>
      </c>
      <c r="PK15" s="60">
        <v>247614220</v>
      </c>
      <c r="PL15" s="60">
        <v>245976390</v>
      </c>
      <c r="PM15" s="60">
        <v>247406870</v>
      </c>
      <c r="PN15" s="68">
        <v>245904970</v>
      </c>
      <c r="PO15" s="68">
        <v>246458630</v>
      </c>
      <c r="PP15" s="68">
        <v>237931675</v>
      </c>
      <c r="PQ15" s="68">
        <v>243182655</v>
      </c>
      <c r="PR15" s="68">
        <v>245273315</v>
      </c>
      <c r="PS15" s="68">
        <v>247640490</v>
      </c>
      <c r="PT15" s="68">
        <v>242841815</v>
      </c>
      <c r="PU15" s="68">
        <v>232454960</v>
      </c>
      <c r="PV15" s="68">
        <v>249191235</v>
      </c>
      <c r="PW15" s="68">
        <v>262420560</v>
      </c>
      <c r="PX15" s="68">
        <v>263153655</v>
      </c>
      <c r="PY15" s="68">
        <v>256430020</v>
      </c>
      <c r="PZ15" s="68">
        <v>258362415</v>
      </c>
      <c r="QA15" s="68">
        <v>257948255</v>
      </c>
      <c r="QB15" s="60">
        <v>251970930</v>
      </c>
      <c r="QC15" s="60">
        <v>256699790</v>
      </c>
      <c r="QD15" s="60">
        <v>262434740</v>
      </c>
      <c r="QE15" s="60">
        <v>282032755</v>
      </c>
      <c r="QF15" s="60">
        <v>280194365</v>
      </c>
      <c r="QG15" s="60">
        <v>282509400</v>
      </c>
      <c r="QH15" s="60">
        <v>291450395</v>
      </c>
      <c r="QI15" s="174">
        <v>292712000</v>
      </c>
      <c r="QJ15" s="172">
        <v>287641000</v>
      </c>
      <c r="QK15" s="172">
        <v>276284905</v>
      </c>
      <c r="QL15" s="172">
        <v>276748000</v>
      </c>
      <c r="QM15" s="68">
        <v>273246000</v>
      </c>
      <c r="QN15" s="60">
        <v>262632660</v>
      </c>
      <c r="QO15" s="60">
        <v>271755150</v>
      </c>
      <c r="QP15" s="135">
        <v>272720020</v>
      </c>
      <c r="QQ15" s="60">
        <v>287372255</v>
      </c>
      <c r="QR15" s="172">
        <v>278964000</v>
      </c>
      <c r="QS15" s="60">
        <v>286450655</v>
      </c>
      <c r="QT15" s="172">
        <v>304142000</v>
      </c>
      <c r="QU15" s="68">
        <v>307841000</v>
      </c>
      <c r="QV15" s="68">
        <v>284361000</v>
      </c>
      <c r="QW15" s="68">
        <v>283102000</v>
      </c>
      <c r="QX15" s="68">
        <v>282974000</v>
      </c>
      <c r="QY15" s="68">
        <v>283477000</v>
      </c>
      <c r="QZ15" s="60">
        <v>280629290</v>
      </c>
      <c r="RA15" s="60">
        <v>293660875</v>
      </c>
      <c r="RB15" s="60">
        <v>281038770</v>
      </c>
      <c r="RC15" s="60">
        <v>298659000</v>
      </c>
      <c r="RD15" s="60">
        <v>285919055</v>
      </c>
      <c r="RE15" s="60">
        <v>290786070</v>
      </c>
      <c r="RF15" s="61">
        <v>318194000</v>
      </c>
      <c r="RG15" s="61">
        <v>316882000</v>
      </c>
      <c r="RH15" s="61">
        <v>308844000</v>
      </c>
      <c r="RI15" s="61">
        <v>305502000</v>
      </c>
      <c r="RJ15" s="61">
        <v>318596000</v>
      </c>
      <c r="RK15" s="61">
        <v>306024000</v>
      </c>
      <c r="RL15" s="61">
        <v>280692000</v>
      </c>
      <c r="RM15" s="61">
        <v>279287000</v>
      </c>
      <c r="RN15" s="61">
        <v>276780000</v>
      </c>
      <c r="RO15" s="60">
        <v>316612945</v>
      </c>
      <c r="RP15" s="61">
        <v>312479000</v>
      </c>
      <c r="RQ15" s="61">
        <v>315573000</v>
      </c>
      <c r="RR15" s="60">
        <v>335895795</v>
      </c>
      <c r="RS15" s="60">
        <v>352007270</v>
      </c>
      <c r="RT15" s="60">
        <v>355765010</v>
      </c>
      <c r="RU15" s="60">
        <v>346506630</v>
      </c>
      <c r="RV15" s="60">
        <v>343561020</v>
      </c>
      <c r="RW15" s="60">
        <v>342586750</v>
      </c>
      <c r="RX15" s="60">
        <v>337449855</v>
      </c>
      <c r="RY15" s="60">
        <v>321253845</v>
      </c>
      <c r="RZ15" s="60">
        <v>328503110</v>
      </c>
      <c r="SA15" s="68">
        <v>357236000</v>
      </c>
      <c r="SB15" s="60">
        <v>339409345</v>
      </c>
      <c r="SC15" s="60">
        <v>351338875</v>
      </c>
      <c r="SD15" s="135">
        <v>365660000</v>
      </c>
      <c r="SE15" s="61">
        <v>375734000</v>
      </c>
      <c r="SF15" s="61">
        <v>376991000</v>
      </c>
      <c r="SG15" s="61">
        <v>366134000</v>
      </c>
      <c r="SH15" s="61">
        <v>369970000</v>
      </c>
      <c r="SI15" s="61">
        <v>369839000</v>
      </c>
      <c r="SJ15" s="61">
        <v>344344000</v>
      </c>
      <c r="SK15" s="61">
        <v>354685000</v>
      </c>
      <c r="SL15" s="61">
        <v>372869000</v>
      </c>
      <c r="SM15" s="60">
        <v>382116540</v>
      </c>
      <c r="SN15" s="60">
        <v>361106545</v>
      </c>
      <c r="SO15" s="60">
        <v>372572700</v>
      </c>
      <c r="SP15" s="60">
        <v>406547725</v>
      </c>
      <c r="SQ15" s="60">
        <v>425161275</v>
      </c>
      <c r="SR15" s="180">
        <v>413544000</v>
      </c>
      <c r="SS15" s="60">
        <v>399568360</v>
      </c>
      <c r="ST15" s="60">
        <v>394488080</v>
      </c>
      <c r="SU15" s="180">
        <v>397992000</v>
      </c>
      <c r="SV15" s="60">
        <v>387861115</v>
      </c>
      <c r="SW15" s="180">
        <v>376236000</v>
      </c>
      <c r="SX15" s="60">
        <v>377320835</v>
      </c>
      <c r="SY15" s="60">
        <v>391759870</v>
      </c>
      <c r="SZ15" s="68">
        <v>397848000</v>
      </c>
      <c r="TA15" s="60">
        <v>401891630</v>
      </c>
      <c r="TB15" s="68">
        <v>413569000</v>
      </c>
      <c r="TC15" s="60">
        <v>415819690</v>
      </c>
      <c r="TD15" s="60">
        <v>437894325</v>
      </c>
      <c r="TE15" s="61">
        <v>427327000</v>
      </c>
      <c r="TF15" s="60">
        <v>415827660</v>
      </c>
      <c r="TG15" s="60">
        <v>396311890</v>
      </c>
      <c r="TH15" s="60">
        <v>397664875</v>
      </c>
      <c r="TI15" s="60">
        <v>404943565</v>
      </c>
      <c r="TJ15" s="60">
        <v>426326775</v>
      </c>
      <c r="TK15" s="60">
        <v>446565810</v>
      </c>
      <c r="TL15" s="60">
        <v>437588150</v>
      </c>
      <c r="TM15" s="60">
        <v>428924060</v>
      </c>
      <c r="TN15" s="60">
        <v>455575845</v>
      </c>
      <c r="TO15" s="60">
        <v>473020495</v>
      </c>
      <c r="TP15" s="60">
        <v>456959485</v>
      </c>
      <c r="TQ15" s="60">
        <v>444045245</v>
      </c>
      <c r="TR15" s="60">
        <v>452243605</v>
      </c>
      <c r="TS15" s="60">
        <v>441284875</v>
      </c>
      <c r="TT15" s="60">
        <v>456113335</v>
      </c>
      <c r="TU15" s="60">
        <v>446523220</v>
      </c>
      <c r="TV15" s="60">
        <v>454853510</v>
      </c>
      <c r="TW15" s="60">
        <v>469519260</v>
      </c>
      <c r="TX15" s="60">
        <v>462168185</v>
      </c>
      <c r="TY15" s="60">
        <v>460661050</v>
      </c>
      <c r="TZ15" s="60">
        <v>480525870</v>
      </c>
      <c r="UA15" s="60">
        <v>503218590</v>
      </c>
      <c r="UB15" s="60">
        <v>517682890</v>
      </c>
      <c r="UC15" s="60">
        <v>527433805</v>
      </c>
      <c r="UD15" s="60">
        <v>506522520</v>
      </c>
      <c r="UE15" s="135">
        <v>474293000</v>
      </c>
      <c r="UF15" s="60">
        <v>432718430</v>
      </c>
      <c r="UG15" s="60">
        <v>418164510</v>
      </c>
      <c r="UH15" s="60">
        <v>426562025</v>
      </c>
      <c r="UI15" s="60">
        <v>468850345</v>
      </c>
      <c r="UJ15" s="60">
        <v>462631655</v>
      </c>
      <c r="UK15" s="60">
        <v>448112405</v>
      </c>
      <c r="UL15" s="60">
        <v>451509160</v>
      </c>
      <c r="UM15" s="60">
        <v>480987005</v>
      </c>
      <c r="UN15" s="60">
        <v>446063475</v>
      </c>
      <c r="UO15" s="60">
        <v>438410825</v>
      </c>
      <c r="UP15" s="60">
        <v>442549215</v>
      </c>
      <c r="UQ15" s="60">
        <v>435452195</v>
      </c>
      <c r="UR15" s="60">
        <v>420700580</v>
      </c>
      <c r="US15" s="60">
        <v>422056540</v>
      </c>
      <c r="UT15" s="60">
        <v>438550315</v>
      </c>
      <c r="UU15" s="60">
        <v>454879505</v>
      </c>
      <c r="UV15" s="60">
        <v>436498675</v>
      </c>
      <c r="UW15" s="60">
        <v>467721930</v>
      </c>
      <c r="UX15" s="60">
        <v>492948435</v>
      </c>
      <c r="UY15" s="60">
        <v>515345965</v>
      </c>
      <c r="UZ15" s="60">
        <v>517354105</v>
      </c>
      <c r="VA15" s="135">
        <v>508200000</v>
      </c>
      <c r="VB15" s="60">
        <v>504985125</v>
      </c>
      <c r="VC15" s="60">
        <v>465303155</v>
      </c>
      <c r="VD15" s="60">
        <v>482505865</v>
      </c>
      <c r="VE15" s="60">
        <v>518446890</v>
      </c>
      <c r="VF15" s="135">
        <v>505683000</v>
      </c>
      <c r="VG15" s="60">
        <v>544084250</v>
      </c>
      <c r="VH15" s="60">
        <v>528444290</v>
      </c>
      <c r="VI15" s="60">
        <v>542959560</v>
      </c>
      <c r="VJ15" s="60">
        <v>569521600</v>
      </c>
      <c r="VK15" s="60">
        <v>591645180</v>
      </c>
      <c r="VL15" s="60">
        <v>580570700</v>
      </c>
      <c r="VM15" s="60">
        <v>560961115</v>
      </c>
      <c r="VN15" s="60">
        <v>533510735</v>
      </c>
      <c r="VO15" s="60">
        <v>520974325</v>
      </c>
      <c r="VP15" s="60">
        <v>496700960</v>
      </c>
      <c r="VQ15" s="60">
        <v>511191280</v>
      </c>
      <c r="VR15" s="60">
        <v>535162080</v>
      </c>
      <c r="VS15" s="60">
        <v>549905815</v>
      </c>
      <c r="VT15" s="60">
        <v>546858050</v>
      </c>
      <c r="VU15" s="60">
        <v>550962470</v>
      </c>
      <c r="VV15" s="60">
        <v>582167115</v>
      </c>
      <c r="VW15" s="60">
        <v>602930770</v>
      </c>
      <c r="VX15" s="60">
        <v>596921770</v>
      </c>
      <c r="VY15" s="60">
        <v>563175700</v>
      </c>
      <c r="VZ15" s="60">
        <v>566059715</v>
      </c>
      <c r="WA15" s="60">
        <v>580457945</v>
      </c>
      <c r="WB15" s="60">
        <v>561765945</v>
      </c>
      <c r="WC15" s="60">
        <v>546995890</v>
      </c>
      <c r="WD15" s="60">
        <v>571871450</v>
      </c>
      <c r="WE15" s="60">
        <v>613625095</v>
      </c>
      <c r="WF15" s="60">
        <v>583356670</v>
      </c>
      <c r="WG15" s="60">
        <v>588901305</v>
      </c>
      <c r="WH15" s="60">
        <v>641227435</v>
      </c>
      <c r="WI15" s="60">
        <v>665926170</v>
      </c>
      <c r="WJ15" s="60">
        <v>681598455</v>
      </c>
      <c r="WK15" s="60">
        <v>683276585</v>
      </c>
      <c r="WL15" s="60">
        <v>657896815</v>
      </c>
      <c r="WM15" s="60">
        <v>672652570</v>
      </c>
      <c r="WN15" s="60">
        <v>657015845</v>
      </c>
      <c r="WO15" s="60">
        <v>677504720</v>
      </c>
      <c r="WP15" s="60">
        <v>675361340</v>
      </c>
      <c r="WQ15" s="60">
        <v>689778240</v>
      </c>
      <c r="WR15" s="60">
        <v>664371035</v>
      </c>
      <c r="WS15" s="60">
        <v>662485050</v>
      </c>
      <c r="WT15" s="60">
        <v>684849640</v>
      </c>
      <c r="WU15" s="60">
        <v>698984335</v>
      </c>
      <c r="WV15" s="60">
        <v>672348540</v>
      </c>
      <c r="WW15" s="60">
        <v>617994675</v>
      </c>
      <c r="WX15" s="60">
        <v>619048215</v>
      </c>
      <c r="WY15" s="60">
        <v>647929795</v>
      </c>
      <c r="WZ15" s="60">
        <v>645678375</v>
      </c>
      <c r="XA15" s="60">
        <v>639440670</v>
      </c>
      <c r="XB15" s="60">
        <v>651780605</v>
      </c>
      <c r="XC15" s="60">
        <v>661175935</v>
      </c>
      <c r="XD15" s="178">
        <v>654579000</v>
      </c>
      <c r="XE15" s="60">
        <v>667685635</v>
      </c>
      <c r="XF15" s="60">
        <v>702609355</v>
      </c>
      <c r="XG15" s="60">
        <v>754453000</v>
      </c>
      <c r="XH15" s="60">
        <v>657871480</v>
      </c>
      <c r="XI15" s="60">
        <v>605224785</v>
      </c>
      <c r="XJ15" s="60">
        <v>607822890</v>
      </c>
      <c r="XK15" s="60">
        <v>611885640</v>
      </c>
      <c r="XL15" s="60">
        <v>608327990</v>
      </c>
      <c r="XM15" s="60">
        <v>602594135</v>
      </c>
      <c r="XN15" s="60">
        <v>595467345</v>
      </c>
      <c r="XO15" s="60">
        <v>616299615</v>
      </c>
      <c r="XP15" s="60">
        <v>602442310</v>
      </c>
      <c r="XQ15" s="60">
        <v>619908375</v>
      </c>
      <c r="XR15" s="60">
        <v>664788350</v>
      </c>
      <c r="XS15" s="60">
        <v>680610490</v>
      </c>
      <c r="XT15" s="60">
        <v>664098445</v>
      </c>
      <c r="XU15" s="60">
        <v>638054175</v>
      </c>
      <c r="XV15" s="60">
        <v>635861040</v>
      </c>
      <c r="XW15" s="60">
        <v>620612450</v>
      </c>
      <c r="XX15" s="60">
        <v>623449070</v>
      </c>
      <c r="XY15" s="60">
        <v>624165330</v>
      </c>
      <c r="XZ15" s="60">
        <v>640079910</v>
      </c>
      <c r="YA15" s="60">
        <v>677334540</v>
      </c>
      <c r="YB15" s="60">
        <v>654690105</v>
      </c>
      <c r="YC15" s="60">
        <v>663109595</v>
      </c>
      <c r="YD15" s="60">
        <v>713949330</v>
      </c>
      <c r="YE15" s="60">
        <v>754793730</v>
      </c>
      <c r="YF15" s="60">
        <v>740108655</v>
      </c>
      <c r="YG15" s="60">
        <v>715473090</v>
      </c>
      <c r="YH15" s="60">
        <v>733155295</v>
      </c>
      <c r="YI15" s="60">
        <v>765057140</v>
      </c>
      <c r="YJ15" s="60">
        <v>821667510</v>
      </c>
      <c r="YK15" s="60">
        <v>843630010</v>
      </c>
      <c r="YL15" s="60">
        <v>867612775</v>
      </c>
      <c r="YM15" s="60">
        <v>863751735</v>
      </c>
      <c r="YN15" s="60">
        <v>827234795</v>
      </c>
      <c r="YO15" s="60">
        <v>883073485</v>
      </c>
      <c r="YP15" s="60">
        <v>932865115</v>
      </c>
      <c r="YQ15" s="60">
        <v>993121295</v>
      </c>
      <c r="YR15" s="60">
        <v>1051526650</v>
      </c>
      <c r="YS15" s="60">
        <v>1084292965</v>
      </c>
      <c r="YT15" s="60">
        <v>1147686775</v>
      </c>
      <c r="YU15" s="60">
        <v>1129258930</v>
      </c>
      <c r="YV15" s="60">
        <v>1083056667</v>
      </c>
      <c r="YW15" s="60">
        <v>1048163218</v>
      </c>
      <c r="YX15" s="60">
        <v>1034604525</v>
      </c>
      <c r="YY15" s="60">
        <v>997937599</v>
      </c>
      <c r="YZ15" s="60">
        <v>1059605166</v>
      </c>
      <c r="ZA15" s="60">
        <v>1115292331</v>
      </c>
      <c r="ZB15" s="60">
        <v>1147868759</v>
      </c>
      <c r="ZC15" s="60">
        <v>1214083039</v>
      </c>
      <c r="ZD15" s="60">
        <v>1314110978</v>
      </c>
      <c r="ZE15" s="60">
        <v>1343838448</v>
      </c>
      <c r="ZF15" s="60">
        <v>1364296133</v>
      </c>
      <c r="ZG15" s="60">
        <v>1407578408</v>
      </c>
      <c r="ZH15" s="60">
        <v>1470890339</v>
      </c>
      <c r="ZI15" s="60">
        <v>1497388610</v>
      </c>
      <c r="ZJ15" s="60">
        <v>1514834511</v>
      </c>
      <c r="ZK15" s="60">
        <v>1534647790</v>
      </c>
      <c r="ZL15" s="60">
        <v>1537206625</v>
      </c>
      <c r="ZM15" s="60">
        <v>1551762830</v>
      </c>
      <c r="ZN15" s="60">
        <v>1627631044</v>
      </c>
      <c r="ZO15" s="60">
        <v>1671150893</v>
      </c>
      <c r="ZP15" s="60">
        <v>1689227675</v>
      </c>
      <c r="ZQ15" s="60">
        <v>1718634708</v>
      </c>
      <c r="ZR15" s="60">
        <v>1752905072</v>
      </c>
      <c r="ZS15" s="60">
        <v>1796693800</v>
      </c>
      <c r="ZT15" s="60">
        <v>1829109837</v>
      </c>
      <c r="ZU15" s="60">
        <v>1851479265</v>
      </c>
      <c r="ZV15" s="60">
        <v>1830275995</v>
      </c>
      <c r="ZW15" s="60">
        <v>1745245960</v>
      </c>
      <c r="ZX15" s="60">
        <v>1707388958</v>
      </c>
      <c r="ZY15" s="60">
        <v>1669181442</v>
      </c>
      <c r="ZZ15" s="60">
        <v>1643426409</v>
      </c>
      <c r="AAA15" s="68">
        <v>1638730000</v>
      </c>
      <c r="AAB15" s="68">
        <v>1632661000</v>
      </c>
      <c r="AAC15" s="60">
        <v>1576282130</v>
      </c>
      <c r="AAD15" s="60">
        <v>1595836381</v>
      </c>
      <c r="AAE15" s="60">
        <v>1602122010</v>
      </c>
      <c r="AAF15" s="60">
        <v>1614008150</v>
      </c>
      <c r="AAG15" s="60">
        <v>1634125025</v>
      </c>
      <c r="AAH15" s="60">
        <v>1645991535</v>
      </c>
      <c r="AAI15" s="60">
        <v>1661569750</v>
      </c>
      <c r="AAJ15" s="60">
        <v>1673184882</v>
      </c>
      <c r="AAK15" s="60">
        <v>1678056201</v>
      </c>
      <c r="AAL15" s="60">
        <v>1717619405</v>
      </c>
      <c r="AAM15" s="60">
        <v>1755618652</v>
      </c>
      <c r="AAN15" s="60">
        <v>1760228064</v>
      </c>
      <c r="AAO15" s="60">
        <v>1783717954</v>
      </c>
      <c r="AAP15" s="60">
        <v>1797149369</v>
      </c>
      <c r="AAQ15" s="60">
        <v>1734815495</v>
      </c>
      <c r="AAR15" s="60">
        <v>1725317521</v>
      </c>
      <c r="AAS15" s="60">
        <v>1743959434</v>
      </c>
      <c r="AAT15" s="68">
        <v>1738704000</v>
      </c>
      <c r="AAU15" s="60">
        <v>1747647252</v>
      </c>
      <c r="AAV15" s="60">
        <v>1739070586</v>
      </c>
      <c r="AAW15" s="60">
        <v>1723901189</v>
      </c>
      <c r="AAX15" s="60">
        <v>1760121675</v>
      </c>
      <c r="AAY15" s="60">
        <v>1804089057</v>
      </c>
      <c r="AAZ15" s="60">
        <v>1822625154</v>
      </c>
      <c r="ABA15" s="60">
        <v>1807606312</v>
      </c>
      <c r="ABB15" s="60">
        <v>1796320551</v>
      </c>
      <c r="ABC15" s="60">
        <v>1773048851</v>
      </c>
      <c r="ABD15" s="60">
        <v>1741829696</v>
      </c>
      <c r="ABE15" s="60">
        <v>1726507212</v>
      </c>
      <c r="ABF15" s="60">
        <v>1738876963</v>
      </c>
      <c r="ABG15" s="60">
        <v>1747014780</v>
      </c>
      <c r="ABH15" s="60">
        <v>1733708154</v>
      </c>
      <c r="ABI15" s="60">
        <v>1712334741</v>
      </c>
      <c r="ABJ15" s="60">
        <v>1736127156</v>
      </c>
      <c r="ABK15" s="60">
        <v>1757214380</v>
      </c>
      <c r="ABL15" s="60">
        <v>1762984373</v>
      </c>
      <c r="ABM15" s="60">
        <v>1792910783</v>
      </c>
      <c r="ABN15" s="60">
        <v>1808218815</v>
      </c>
      <c r="ABO15" s="60">
        <v>1782957546</v>
      </c>
      <c r="ABP15" s="60">
        <v>1834114423</v>
      </c>
      <c r="ABQ15" s="60">
        <v>1840171107</v>
      </c>
      <c r="ABR15" s="60">
        <v>1861898532</v>
      </c>
      <c r="ABS15" s="60">
        <v>1858507224</v>
      </c>
      <c r="ABT15" s="60">
        <v>1813342444</v>
      </c>
      <c r="ABU15" s="60">
        <v>1745049585</v>
      </c>
      <c r="ABV15" s="152">
        <v>1724900000</v>
      </c>
      <c r="ABW15" s="60">
        <v>1762430268</v>
      </c>
      <c r="ABX15" s="60">
        <v>1781262214</v>
      </c>
      <c r="ABY15" s="60">
        <v>1792563520</v>
      </c>
      <c r="ABZ15" s="60">
        <v>1809750901</v>
      </c>
      <c r="ACA15" s="60">
        <v>1800588717</v>
      </c>
      <c r="ACB15" s="60">
        <v>1772087008</v>
      </c>
      <c r="ACC15" s="60">
        <v>1811150275</v>
      </c>
      <c r="ACD15" s="60">
        <v>1837209238</v>
      </c>
      <c r="ACE15" s="60">
        <v>1841940228</v>
      </c>
      <c r="ACF15" s="60">
        <v>1796147330</v>
      </c>
      <c r="ACG15" s="60">
        <v>1732307416</v>
      </c>
      <c r="ACH15" s="60">
        <v>1782487846</v>
      </c>
      <c r="ACI15" s="60">
        <v>1843011601</v>
      </c>
      <c r="ACJ15" s="60">
        <v>1882090974</v>
      </c>
      <c r="ACK15" s="60">
        <v>1895103839</v>
      </c>
      <c r="ACL15" s="60">
        <v>1917731767</v>
      </c>
      <c r="ACM15" s="60">
        <v>1896827012</v>
      </c>
      <c r="ACN15" s="60">
        <v>1917620425</v>
      </c>
      <c r="ACO15" s="60">
        <v>1911792859</v>
      </c>
      <c r="ACP15" s="60">
        <v>1917567519</v>
      </c>
      <c r="ACQ15" s="60">
        <v>1933409765</v>
      </c>
      <c r="ACR15" s="60">
        <v>1851296263</v>
      </c>
      <c r="ACS15" s="60">
        <v>1870772179</v>
      </c>
      <c r="ACT15" s="60">
        <v>1914430363</v>
      </c>
      <c r="ACU15" s="60">
        <v>1974764476</v>
      </c>
      <c r="ACV15" s="60">
        <v>2005341719</v>
      </c>
      <c r="ACW15" s="60">
        <v>1964481189</v>
      </c>
      <c r="ACX15" s="60">
        <v>1937947180</v>
      </c>
      <c r="ACY15" s="60">
        <v>1891497302</v>
      </c>
      <c r="ACZ15" s="60">
        <v>1811839761</v>
      </c>
      <c r="ADA15" s="60">
        <v>1804720642</v>
      </c>
      <c r="ADB15" s="60">
        <v>1827396568</v>
      </c>
      <c r="ADC15" s="60">
        <v>1841321714</v>
      </c>
      <c r="ADD15" s="60">
        <v>1737128718</v>
      </c>
      <c r="ADE15" s="60">
        <v>1714471407</v>
      </c>
      <c r="ADF15" s="60">
        <v>1725671188</v>
      </c>
      <c r="ADG15" s="60">
        <v>1776272987</v>
      </c>
      <c r="ADH15" s="60">
        <v>1804787760</v>
      </c>
      <c r="ADI15" s="60">
        <v>1818181068</v>
      </c>
      <c r="ADJ15" s="60">
        <v>1833766970</v>
      </c>
      <c r="ADK15" s="60">
        <v>1815465603</v>
      </c>
      <c r="ADL15" s="60">
        <v>1826423747</v>
      </c>
      <c r="ADM15" s="60">
        <v>1860180540</v>
      </c>
      <c r="ADN15" s="60">
        <v>1857799007</v>
      </c>
      <c r="ADO15" s="60">
        <v>1848744545</v>
      </c>
      <c r="ADP15" s="60">
        <v>1827768419</v>
      </c>
      <c r="ADQ15" s="60">
        <v>1830061042</v>
      </c>
      <c r="ADR15" s="60">
        <v>1771584174</v>
      </c>
      <c r="ADS15" s="60">
        <v>1807866147</v>
      </c>
      <c r="ADT15" s="60">
        <v>1829049988</v>
      </c>
      <c r="ADU15" s="60">
        <v>1845993805</v>
      </c>
      <c r="ADV15" s="60">
        <v>1846619682</v>
      </c>
      <c r="ADW15" s="60">
        <v>1832472834</v>
      </c>
      <c r="ADX15" s="60">
        <v>1891022713</v>
      </c>
      <c r="ADY15" s="60">
        <v>1897888429</v>
      </c>
      <c r="ADZ15" s="68">
        <v>1924700000</v>
      </c>
      <c r="AEA15" s="68">
        <v>1880300000</v>
      </c>
      <c r="AEB15" s="68">
        <v>1836600000</v>
      </c>
      <c r="AEC15" s="68">
        <v>1841600000</v>
      </c>
      <c r="AED15" s="68">
        <v>1877100000</v>
      </c>
      <c r="AEE15" s="60">
        <v>1857186994</v>
      </c>
      <c r="AEF15" s="60">
        <v>1852030735</v>
      </c>
      <c r="AEG15" s="60">
        <v>1867968425</v>
      </c>
      <c r="AEH15" s="60">
        <v>1848299456</v>
      </c>
      <c r="AEI15" s="60">
        <v>1807684366</v>
      </c>
      <c r="AEJ15" s="60">
        <v>1794084098</v>
      </c>
      <c r="AEK15" s="60">
        <v>1802084105</v>
      </c>
      <c r="AEL15" s="60">
        <v>1815998040</v>
      </c>
      <c r="AEM15" s="60">
        <v>1772306294</v>
      </c>
      <c r="AEN15" s="60">
        <v>1738972539</v>
      </c>
      <c r="AEO15" s="60">
        <v>1677808062</v>
      </c>
      <c r="AEP15" s="60">
        <v>1637272484</v>
      </c>
      <c r="AEQ15" s="60">
        <v>1682576674</v>
      </c>
      <c r="AER15" s="60">
        <v>1688696941</v>
      </c>
      <c r="AES15" s="60">
        <v>1714682611</v>
      </c>
      <c r="AET15" s="60">
        <v>1701362828</v>
      </c>
      <c r="AEU15" s="60">
        <v>1648332877</v>
      </c>
      <c r="AEV15" s="68">
        <v>1613400000</v>
      </c>
      <c r="AEW15" s="68">
        <v>1582000000</v>
      </c>
      <c r="AEX15" s="68">
        <v>1565300000</v>
      </c>
      <c r="AEY15" s="68">
        <v>1608400000</v>
      </c>
      <c r="AEZ15" s="68">
        <v>1601400000</v>
      </c>
      <c r="AFA15" s="68">
        <v>1547900000</v>
      </c>
      <c r="AFB15" s="60">
        <v>1525382945</v>
      </c>
      <c r="AFC15" s="60">
        <v>1556473263</v>
      </c>
      <c r="AFD15" s="60">
        <v>1535765547</v>
      </c>
      <c r="AFE15" s="60">
        <v>1487362839</v>
      </c>
      <c r="AFF15" s="60">
        <v>1597534590</v>
      </c>
      <c r="AFG15" s="60">
        <v>1623557000</v>
      </c>
      <c r="AFH15" s="68">
        <v>1793000000</v>
      </c>
      <c r="AFI15" s="68">
        <v>1791600000</v>
      </c>
      <c r="AFJ15" s="68">
        <v>1795400000</v>
      </c>
      <c r="AFK15" s="68">
        <v>1781400000</v>
      </c>
      <c r="AFL15" s="68">
        <v>1683100000</v>
      </c>
      <c r="AFM15" s="68">
        <v>1684700000</v>
      </c>
      <c r="AFN15" s="68">
        <v>1708500000</v>
      </c>
      <c r="AFO15" s="68">
        <v>1742300000</v>
      </c>
      <c r="AFP15" s="68">
        <v>1755800000</v>
      </c>
      <c r="AFQ15" s="68">
        <v>1757700000</v>
      </c>
      <c r="AFR15" s="68">
        <v>1758500000</v>
      </c>
      <c r="AFS15" s="68">
        <v>1756300000</v>
      </c>
      <c r="AFT15" s="60">
        <v>1748007815</v>
      </c>
      <c r="AFU15" s="60">
        <v>1743270259</v>
      </c>
      <c r="AFV15" s="60">
        <v>1752536074</v>
      </c>
      <c r="AFW15" s="60">
        <v>1768958188</v>
      </c>
      <c r="AFX15" s="60">
        <v>1766654888</v>
      </c>
      <c r="AFY15" s="60">
        <v>1756883051</v>
      </c>
      <c r="AFZ15" s="60">
        <v>1765688622</v>
      </c>
      <c r="AGA15" s="60">
        <v>1788798871</v>
      </c>
      <c r="AGB15" s="60">
        <v>1797603270</v>
      </c>
      <c r="AGC15" s="60">
        <v>1797078330</v>
      </c>
      <c r="AGD15" s="60">
        <v>1800435401</v>
      </c>
      <c r="AGE15" s="60">
        <v>1796366585</v>
      </c>
      <c r="AGF15" s="60">
        <v>1781074161</v>
      </c>
      <c r="AGG15" s="60">
        <v>1779888605</v>
      </c>
      <c r="AGH15" s="60">
        <v>1772900981</v>
      </c>
      <c r="AGI15" s="60">
        <v>1772149676</v>
      </c>
      <c r="AGJ15" s="60">
        <v>1768575845</v>
      </c>
      <c r="AGK15" s="60">
        <v>1793911656</v>
      </c>
      <c r="AGL15" s="60">
        <v>1808743967</v>
      </c>
      <c r="AGM15" s="60">
        <v>1837982094</v>
      </c>
      <c r="AGN15" s="60">
        <v>1848920609</v>
      </c>
      <c r="AGO15" s="60">
        <v>1850637296</v>
      </c>
      <c r="AGP15" s="60">
        <v>1856373642</v>
      </c>
      <c r="AGQ15" s="60">
        <v>1855645694</v>
      </c>
      <c r="AGR15" s="60">
        <v>1839104964</v>
      </c>
      <c r="AGS15" s="60">
        <v>1835844692</v>
      </c>
      <c r="AGT15" s="60">
        <v>1832067528</v>
      </c>
      <c r="AGU15" s="60">
        <v>1861023276</v>
      </c>
      <c r="AGV15" s="157"/>
    </row>
    <row r="16" spans="1:880" s="89" customFormat="1" x14ac:dyDescent="0.2">
      <c r="A16" s="160" t="s">
        <v>2152</v>
      </c>
      <c r="B16" s="160"/>
      <c r="C16" s="60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85"/>
      <c r="O16" s="85"/>
      <c r="P16" s="68"/>
      <c r="Q16" s="68"/>
      <c r="R16" s="68"/>
      <c r="S16" s="68"/>
      <c r="T16" s="68"/>
      <c r="U16" s="68"/>
      <c r="V16" s="68"/>
      <c r="W16" s="68"/>
      <c r="X16" s="60"/>
      <c r="Y16" s="60"/>
      <c r="Z16" s="60"/>
      <c r="AA16" s="68"/>
      <c r="AB16" s="85"/>
      <c r="AC16" s="60"/>
      <c r="AD16" s="85"/>
      <c r="AE16" s="85"/>
      <c r="AF16" s="85"/>
      <c r="AG16" s="85"/>
      <c r="AH16" s="85"/>
      <c r="AI16" s="85"/>
      <c r="AJ16" s="60"/>
      <c r="AK16" s="60"/>
      <c r="AL16" s="60"/>
      <c r="AM16" s="60"/>
      <c r="AN16" s="85"/>
      <c r="AO16" s="60"/>
      <c r="AP16" s="85"/>
      <c r="AQ16" s="85"/>
      <c r="AR16" s="85"/>
      <c r="AS16" s="85"/>
      <c r="AT16" s="85"/>
      <c r="AU16" s="85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85"/>
      <c r="BI16" s="85"/>
      <c r="BJ16" s="85"/>
      <c r="BK16" s="85"/>
      <c r="BL16" s="85"/>
      <c r="BM16" s="85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8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85"/>
      <c r="FS16" s="85"/>
      <c r="FT16" s="85"/>
      <c r="FU16" s="85"/>
      <c r="FV16" s="85"/>
      <c r="FW16" s="85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8"/>
      <c r="HD16" s="60"/>
      <c r="HE16" s="60"/>
      <c r="HF16" s="60"/>
      <c r="HG16" s="60"/>
      <c r="HH16" s="85"/>
      <c r="HI16" s="85"/>
      <c r="HJ16" s="85"/>
      <c r="HK16" s="85"/>
      <c r="HL16" s="85"/>
      <c r="HM16" s="85"/>
      <c r="HN16" s="60"/>
      <c r="HO16" s="60"/>
      <c r="HP16" s="60"/>
      <c r="HQ16" s="60"/>
      <c r="HR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  <c r="JC16" s="60"/>
      <c r="JD16" s="60"/>
      <c r="JE16" s="60"/>
      <c r="JF16" s="60"/>
      <c r="JG16" s="60"/>
      <c r="JH16" s="60"/>
      <c r="JI16" s="60"/>
      <c r="JJ16" s="60"/>
      <c r="JK16" s="60"/>
      <c r="JL16" s="60"/>
      <c r="JM16" s="60"/>
      <c r="JN16" s="60"/>
      <c r="JO16" s="60"/>
      <c r="JP16" s="60"/>
      <c r="JQ16" s="60"/>
      <c r="JR16" s="60"/>
      <c r="JS16" s="60"/>
      <c r="JT16" s="60"/>
      <c r="JU16" s="60"/>
      <c r="JV16" s="60"/>
      <c r="JW16" s="60"/>
      <c r="JX16" s="60"/>
      <c r="JY16" s="60"/>
      <c r="JZ16" s="60"/>
      <c r="KA16" s="60"/>
      <c r="KB16" s="85"/>
      <c r="KC16" s="85"/>
      <c r="KD16" s="85"/>
      <c r="KE16" s="85"/>
      <c r="KF16" s="85"/>
      <c r="KG16" s="85"/>
      <c r="KH16" s="60"/>
      <c r="KI16" s="60"/>
      <c r="KJ16" s="60"/>
      <c r="KK16" s="60"/>
      <c r="KL16" s="60"/>
      <c r="KM16" s="60"/>
      <c r="KN16" s="85"/>
      <c r="KO16" s="85"/>
      <c r="KP16" s="85"/>
      <c r="KQ16" s="85"/>
      <c r="KR16" s="85"/>
      <c r="KS16" s="85"/>
      <c r="KT16" s="60"/>
      <c r="KU16" s="60"/>
      <c r="KV16" s="60"/>
      <c r="KW16" s="60"/>
      <c r="KX16" s="60"/>
      <c r="KY16" s="60"/>
      <c r="KZ16" s="60"/>
      <c r="LA16" s="60"/>
      <c r="LB16" s="60"/>
      <c r="LC16" s="60"/>
      <c r="LD16" s="60"/>
      <c r="LE16" s="60"/>
      <c r="LF16" s="60"/>
      <c r="LG16" s="60"/>
      <c r="LH16" s="60"/>
      <c r="LI16" s="60"/>
      <c r="LJ16" s="60"/>
      <c r="LK16" s="60"/>
      <c r="LL16" s="60"/>
      <c r="LM16" s="60"/>
      <c r="LN16" s="60"/>
      <c r="LO16" s="60"/>
      <c r="LP16" s="60"/>
      <c r="LQ16" s="60"/>
      <c r="LR16" s="60"/>
      <c r="LS16" s="60"/>
      <c r="LT16" s="60"/>
      <c r="LU16" s="60"/>
      <c r="LV16" s="60"/>
      <c r="LW16" s="60"/>
      <c r="LX16" s="60"/>
      <c r="LY16" s="60"/>
      <c r="LZ16" s="60"/>
      <c r="MA16" s="60"/>
      <c r="MB16" s="60"/>
      <c r="MC16" s="68"/>
      <c r="MD16" s="60"/>
      <c r="ME16" s="60"/>
      <c r="MF16" s="60"/>
      <c r="MG16" s="60"/>
      <c r="MH16" s="60"/>
      <c r="MI16" s="60"/>
      <c r="MJ16" s="68"/>
      <c r="MK16" s="68"/>
      <c r="ML16" s="68"/>
      <c r="MM16" s="68"/>
      <c r="MN16" s="68"/>
      <c r="MO16" s="68"/>
      <c r="MP16" s="68"/>
      <c r="MQ16" s="68"/>
      <c r="MR16" s="68"/>
      <c r="MS16" s="68"/>
      <c r="MT16" s="68"/>
      <c r="MU16" s="68"/>
      <c r="MV16" s="60"/>
      <c r="MW16" s="60"/>
      <c r="MX16" s="60"/>
      <c r="MY16" s="60"/>
      <c r="MZ16" s="60"/>
      <c r="NA16" s="60"/>
      <c r="NB16" s="60"/>
      <c r="NC16" s="60"/>
      <c r="ND16" s="60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0"/>
      <c r="NS16" s="60"/>
      <c r="NT16" s="60"/>
      <c r="NU16" s="60"/>
      <c r="NV16" s="60"/>
      <c r="NW16" s="60"/>
      <c r="NX16" s="60"/>
      <c r="NY16" s="60"/>
      <c r="NZ16" s="60"/>
      <c r="OA16" s="60"/>
      <c r="OB16" s="60"/>
      <c r="OC16" s="60"/>
      <c r="OD16" s="60"/>
      <c r="OE16" s="60"/>
      <c r="OF16" s="60"/>
      <c r="OG16" s="60"/>
      <c r="OH16" s="60"/>
      <c r="OI16" s="60"/>
      <c r="OJ16" s="60"/>
      <c r="OK16" s="60"/>
      <c r="OL16" s="60"/>
      <c r="OM16" s="60"/>
      <c r="ON16" s="60"/>
      <c r="OO16" s="60"/>
      <c r="OP16" s="60"/>
      <c r="OQ16" s="60"/>
      <c r="OR16" s="60"/>
      <c r="OS16" s="60"/>
      <c r="OT16" s="60"/>
      <c r="OU16" s="60"/>
      <c r="OV16" s="60"/>
      <c r="OW16" s="60"/>
      <c r="OX16" s="60"/>
      <c r="OY16" s="60"/>
      <c r="OZ16" s="60"/>
      <c r="PA16" s="60"/>
      <c r="PB16" s="60"/>
      <c r="PC16" s="60"/>
      <c r="PD16" s="60"/>
      <c r="PE16" s="60"/>
      <c r="PF16" s="60"/>
      <c r="PG16" s="60"/>
      <c r="PH16" s="60"/>
      <c r="PI16" s="60"/>
      <c r="PJ16" s="60"/>
      <c r="PK16" s="60"/>
      <c r="PL16" s="60"/>
      <c r="PM16" s="60"/>
      <c r="PN16" s="68"/>
      <c r="PO16" s="68"/>
      <c r="PP16" s="68"/>
      <c r="PQ16" s="68"/>
      <c r="PR16" s="68"/>
      <c r="PS16" s="68"/>
      <c r="PT16" s="68"/>
      <c r="PU16" s="68"/>
      <c r="PV16" s="68"/>
      <c r="PW16" s="68"/>
      <c r="PX16" s="68"/>
      <c r="PY16" s="68"/>
      <c r="PZ16" s="68"/>
      <c r="QA16" s="68"/>
      <c r="QB16" s="60"/>
      <c r="QC16" s="60"/>
      <c r="QD16" s="60"/>
      <c r="QE16" s="60"/>
      <c r="QF16" s="60"/>
      <c r="QG16" s="60"/>
      <c r="QH16" s="60"/>
      <c r="QI16" s="135"/>
      <c r="QJ16" s="135"/>
      <c r="QK16" s="60"/>
      <c r="QL16" s="60"/>
      <c r="QM16" s="68"/>
      <c r="QN16" s="60"/>
      <c r="QO16" s="60"/>
      <c r="QP16" s="135"/>
      <c r="QQ16" s="60"/>
      <c r="QR16" s="60"/>
      <c r="QS16" s="60"/>
      <c r="QT16" s="60"/>
      <c r="QU16" s="68"/>
      <c r="QV16" s="68"/>
      <c r="QW16" s="68"/>
      <c r="QX16" s="68"/>
      <c r="QY16" s="68"/>
      <c r="QZ16" s="60"/>
      <c r="RA16" s="60"/>
      <c r="RB16" s="60"/>
      <c r="RC16" s="60"/>
      <c r="RD16" s="60"/>
      <c r="RE16" s="60"/>
      <c r="RF16" s="61"/>
      <c r="RG16" s="61"/>
      <c r="RH16" s="61"/>
      <c r="RI16" s="61"/>
      <c r="RJ16" s="61"/>
      <c r="RK16" s="61"/>
      <c r="RL16" s="61"/>
      <c r="RM16" s="61"/>
      <c r="RN16" s="61"/>
      <c r="RO16" s="60"/>
      <c r="RP16" s="61"/>
      <c r="RQ16" s="61"/>
      <c r="RR16" s="60"/>
      <c r="RS16" s="60"/>
      <c r="RT16" s="60"/>
      <c r="RU16" s="60"/>
      <c r="RV16" s="60"/>
      <c r="RW16" s="60"/>
      <c r="RX16" s="60"/>
      <c r="RY16" s="60"/>
      <c r="RZ16" s="60"/>
      <c r="SA16" s="60"/>
      <c r="SB16" s="60"/>
      <c r="SC16" s="60"/>
      <c r="SD16" s="60"/>
      <c r="SE16" s="61"/>
      <c r="SF16" s="61"/>
      <c r="SG16" s="61"/>
      <c r="SH16" s="61"/>
      <c r="SI16" s="61"/>
      <c r="SJ16" s="61"/>
      <c r="SK16" s="61"/>
      <c r="SL16" s="61"/>
      <c r="SM16" s="60"/>
      <c r="SN16" s="60"/>
      <c r="SO16" s="60"/>
      <c r="SP16" s="60"/>
      <c r="SQ16" s="60"/>
      <c r="SR16" s="60"/>
      <c r="SS16" s="60"/>
      <c r="ST16" s="60"/>
      <c r="SU16" s="60"/>
      <c r="SV16" s="60"/>
      <c r="SW16" s="60"/>
      <c r="SX16" s="60"/>
      <c r="SY16" s="60"/>
      <c r="SZ16" s="60"/>
      <c r="TA16" s="60"/>
      <c r="TB16" s="68"/>
      <c r="TC16" s="60"/>
      <c r="TD16" s="60"/>
      <c r="TE16" s="61"/>
      <c r="TF16" s="60"/>
      <c r="TG16" s="60"/>
      <c r="TH16" s="60"/>
      <c r="TI16" s="60"/>
      <c r="TJ16" s="60"/>
      <c r="TK16" s="60"/>
      <c r="TL16" s="60"/>
      <c r="TM16" s="60"/>
      <c r="TN16" s="60"/>
      <c r="TO16" s="60"/>
      <c r="TP16" s="60"/>
      <c r="TQ16" s="60"/>
      <c r="TR16" s="60"/>
      <c r="TS16" s="60"/>
      <c r="TT16" s="60"/>
      <c r="TU16" s="60"/>
      <c r="TV16" s="60"/>
      <c r="TW16" s="60"/>
      <c r="TX16" s="60"/>
      <c r="TY16" s="60"/>
      <c r="TZ16" s="60"/>
      <c r="UA16" s="60"/>
      <c r="UB16" s="60"/>
      <c r="UC16" s="60"/>
      <c r="UD16" s="60"/>
      <c r="UE16" s="60"/>
      <c r="UF16" s="60"/>
      <c r="UG16" s="60"/>
      <c r="UH16" s="60"/>
      <c r="UI16" s="60"/>
      <c r="UJ16" s="60"/>
      <c r="UK16" s="60"/>
      <c r="UL16" s="60"/>
      <c r="UM16" s="60"/>
      <c r="UN16" s="60"/>
      <c r="UO16" s="60"/>
      <c r="UP16" s="60"/>
      <c r="UQ16" s="60"/>
      <c r="UR16" s="60"/>
      <c r="US16" s="60"/>
      <c r="UT16" s="60"/>
      <c r="UU16" s="60"/>
      <c r="UV16" s="60"/>
      <c r="UW16" s="60"/>
      <c r="UX16" s="60"/>
      <c r="UY16" s="60"/>
      <c r="UZ16" s="60"/>
      <c r="VA16" s="60"/>
      <c r="VB16" s="60"/>
      <c r="VC16" s="60"/>
      <c r="VD16" s="60"/>
      <c r="VE16" s="60"/>
      <c r="VF16" s="60"/>
      <c r="VG16" s="60"/>
      <c r="VH16" s="60"/>
      <c r="VI16" s="60"/>
      <c r="VJ16" s="60"/>
      <c r="VK16" s="60"/>
      <c r="VL16" s="60"/>
      <c r="VM16" s="60"/>
      <c r="VN16" s="60"/>
      <c r="VO16" s="60"/>
      <c r="VP16" s="60"/>
      <c r="VQ16" s="60"/>
      <c r="VR16" s="60"/>
      <c r="VS16" s="60"/>
      <c r="VT16" s="60"/>
      <c r="VU16" s="60"/>
      <c r="VV16" s="60"/>
      <c r="VW16" s="60"/>
      <c r="VX16" s="60"/>
      <c r="VY16" s="60"/>
      <c r="VZ16" s="60"/>
      <c r="WA16" s="60"/>
      <c r="WB16" s="60"/>
      <c r="WC16" s="60"/>
      <c r="WD16" s="60"/>
      <c r="WE16" s="60"/>
      <c r="WF16" s="60"/>
      <c r="WG16" s="60"/>
      <c r="WH16" s="60"/>
      <c r="WI16" s="60"/>
      <c r="WJ16" s="60"/>
      <c r="WK16" s="60"/>
      <c r="WL16" s="60"/>
      <c r="WM16" s="60"/>
      <c r="WN16" s="60"/>
      <c r="WO16" s="60"/>
      <c r="WP16" s="60"/>
      <c r="WQ16" s="60"/>
      <c r="WR16" s="60"/>
      <c r="WS16" s="60"/>
      <c r="WT16" s="60"/>
      <c r="WU16" s="60"/>
      <c r="WV16" s="60"/>
      <c r="WW16" s="60"/>
      <c r="WX16" s="60"/>
      <c r="WY16" s="60"/>
      <c r="WZ16" s="60"/>
      <c r="XA16" s="60"/>
      <c r="XB16" s="60"/>
      <c r="XC16" s="60"/>
      <c r="XD16" s="60"/>
      <c r="XE16" s="60"/>
      <c r="XF16" s="60"/>
      <c r="XG16" s="60"/>
      <c r="XH16" s="60"/>
      <c r="XI16" s="60"/>
      <c r="XJ16" s="60"/>
      <c r="XK16" s="60"/>
      <c r="XL16" s="60"/>
      <c r="XM16" s="60"/>
      <c r="XN16" s="60"/>
      <c r="XO16" s="60"/>
      <c r="XP16" s="60"/>
      <c r="XQ16" s="60"/>
      <c r="XR16" s="60"/>
      <c r="XS16" s="60"/>
      <c r="XT16" s="60"/>
      <c r="XU16" s="60"/>
      <c r="XV16" s="60"/>
      <c r="XW16" s="60"/>
      <c r="XX16" s="60"/>
      <c r="XY16" s="60"/>
      <c r="XZ16" s="60"/>
      <c r="YA16" s="60"/>
      <c r="YB16" s="60"/>
      <c r="YC16" s="60"/>
      <c r="YD16" s="60"/>
      <c r="YE16" s="60"/>
      <c r="YF16" s="60"/>
      <c r="YG16" s="60"/>
      <c r="YH16" s="60"/>
      <c r="YI16" s="60"/>
      <c r="YJ16" s="60"/>
      <c r="YK16" s="60"/>
      <c r="YL16" s="60"/>
      <c r="YM16" s="60"/>
      <c r="YN16" s="60"/>
      <c r="YO16" s="60"/>
      <c r="YP16" s="60"/>
      <c r="YQ16" s="60"/>
      <c r="YR16" s="60"/>
      <c r="YS16" s="60"/>
      <c r="YT16" s="60"/>
      <c r="YU16" s="60"/>
      <c r="YV16" s="60"/>
      <c r="YW16" s="60"/>
      <c r="YX16" s="60"/>
      <c r="YY16" s="60"/>
      <c r="YZ16" s="60"/>
      <c r="ZA16" s="60"/>
      <c r="ZB16" s="60"/>
      <c r="ZC16" s="60"/>
      <c r="ZD16" s="60"/>
      <c r="ZE16" s="60"/>
      <c r="ZF16" s="60"/>
      <c r="ZG16" s="60"/>
      <c r="ZH16" s="60"/>
      <c r="ZI16" s="60"/>
      <c r="ZJ16" s="60"/>
      <c r="ZK16" s="60"/>
      <c r="ZL16" s="60"/>
      <c r="ZM16" s="60"/>
      <c r="ZN16" s="60"/>
      <c r="ZO16" s="60"/>
      <c r="ZP16" s="60"/>
      <c r="ZQ16" s="60"/>
      <c r="ZR16" s="60"/>
      <c r="ZS16" s="60"/>
      <c r="ZT16" s="60"/>
      <c r="ZU16" s="60"/>
      <c r="ZV16" s="60"/>
      <c r="ZW16" s="60"/>
      <c r="ZX16" s="60"/>
      <c r="ZY16" s="60"/>
      <c r="ZZ16" s="60"/>
      <c r="AAA16" s="68"/>
      <c r="AAB16" s="68"/>
      <c r="AAC16" s="60"/>
      <c r="AAD16" s="60"/>
      <c r="AAE16" s="60"/>
      <c r="AAF16" s="60"/>
      <c r="AAG16" s="60"/>
      <c r="AAH16" s="60"/>
      <c r="AAI16" s="60"/>
      <c r="AAJ16" s="60"/>
      <c r="AAK16" s="60"/>
      <c r="AAL16" s="60"/>
      <c r="AAM16" s="60"/>
      <c r="AAN16" s="60"/>
      <c r="AAO16" s="60"/>
      <c r="AAP16" s="60"/>
      <c r="AAQ16" s="60"/>
      <c r="AAR16" s="60"/>
      <c r="AAS16" s="60"/>
      <c r="AAT16" s="68"/>
      <c r="AAU16" s="60"/>
      <c r="AAV16" s="60"/>
      <c r="AAW16" s="60"/>
      <c r="AAX16" s="60"/>
      <c r="AAY16" s="60"/>
      <c r="AAZ16" s="60"/>
      <c r="ABA16" s="60"/>
      <c r="ABB16" s="60"/>
      <c r="ABC16" s="60"/>
      <c r="ABD16" s="60"/>
      <c r="ABE16" s="60"/>
      <c r="ABF16" s="60"/>
      <c r="ABG16" s="60"/>
      <c r="ABH16" s="60"/>
      <c r="ABI16" s="60"/>
      <c r="ABJ16" s="60"/>
      <c r="ABK16" s="60"/>
      <c r="ABL16" s="60"/>
      <c r="ABM16" s="60"/>
      <c r="ABN16" s="60"/>
      <c r="ABO16" s="60"/>
      <c r="ABP16" s="60"/>
      <c r="ABQ16" s="60"/>
      <c r="ABR16" s="60"/>
      <c r="ABS16" s="60"/>
      <c r="ABT16" s="60"/>
      <c r="ABU16" s="60"/>
      <c r="ABV16" s="152"/>
      <c r="ABW16" s="60"/>
      <c r="ABX16" s="60"/>
      <c r="ABY16" s="60"/>
      <c r="ABZ16" s="60"/>
      <c r="ACA16" s="60"/>
      <c r="ACB16" s="60"/>
      <c r="ACC16" s="60"/>
      <c r="ACD16" s="60"/>
      <c r="ACE16" s="60"/>
      <c r="ACF16" s="60"/>
      <c r="ACG16" s="60"/>
      <c r="ACH16" s="60"/>
      <c r="ACI16" s="60"/>
      <c r="ACJ16" s="60"/>
      <c r="ACK16" s="60"/>
      <c r="ACL16" s="60"/>
      <c r="ACM16" s="60"/>
      <c r="ACN16" s="60"/>
      <c r="ACO16" s="60"/>
      <c r="ACP16" s="60"/>
      <c r="ACQ16" s="60"/>
      <c r="ACR16" s="60"/>
      <c r="ACS16" s="60"/>
      <c r="ACT16" s="60"/>
      <c r="ACU16" s="60"/>
      <c r="ACV16" s="60"/>
      <c r="ACW16" s="60"/>
      <c r="ACX16" s="60"/>
      <c r="ACY16" s="60"/>
      <c r="ACZ16" s="60"/>
      <c r="ADA16" s="60"/>
      <c r="ADB16" s="60"/>
      <c r="ADC16" s="60"/>
      <c r="ADD16" s="60"/>
      <c r="ADE16" s="60"/>
      <c r="ADF16" s="60"/>
      <c r="ADG16" s="60"/>
      <c r="ADH16" s="60"/>
      <c r="ADI16" s="60"/>
      <c r="ADJ16" s="60"/>
      <c r="ADK16" s="60"/>
      <c r="ADL16" s="60"/>
      <c r="ADM16" s="60"/>
      <c r="ADN16" s="60"/>
      <c r="ADO16" s="60"/>
      <c r="ADP16" s="60"/>
      <c r="ADQ16" s="60"/>
      <c r="ADR16" s="60"/>
      <c r="ADS16" s="60"/>
      <c r="ADT16" s="60"/>
      <c r="ADU16" s="60"/>
      <c r="ADV16" s="60"/>
      <c r="ADW16" s="60"/>
      <c r="ADX16" s="60"/>
      <c r="ADY16" s="60"/>
      <c r="ADZ16" s="68"/>
      <c r="AEA16" s="68"/>
      <c r="AEB16" s="68"/>
      <c r="AEC16" s="68"/>
      <c r="AED16" s="68"/>
      <c r="AEE16" s="60"/>
      <c r="AEF16" s="60"/>
      <c r="AEG16" s="60"/>
      <c r="AEH16" s="60"/>
      <c r="AEI16" s="60"/>
      <c r="AEJ16" s="60"/>
      <c r="AEK16" s="60"/>
      <c r="AEL16" s="60"/>
      <c r="AEM16" s="60"/>
      <c r="AEN16" s="60"/>
      <c r="AEO16" s="60"/>
      <c r="AEP16" s="60"/>
      <c r="AEQ16" s="60"/>
      <c r="AER16" s="60"/>
      <c r="AES16" s="60"/>
      <c r="AET16" s="60"/>
      <c r="AEU16" s="60"/>
      <c r="AEV16" s="68"/>
      <c r="AEW16" s="68"/>
      <c r="AEX16" s="68"/>
      <c r="AEY16" s="68"/>
      <c r="AEZ16" s="68"/>
      <c r="AFA16" s="68"/>
      <c r="AFB16" s="60"/>
      <c r="AFC16" s="60"/>
      <c r="AFD16" s="60"/>
      <c r="AFE16" s="60"/>
      <c r="AFF16" s="60"/>
      <c r="AFG16" s="60"/>
      <c r="AFH16" s="68"/>
      <c r="AFI16" s="68"/>
      <c r="AFJ16" s="68"/>
      <c r="AFK16" s="68"/>
      <c r="AFL16" s="68"/>
      <c r="AFM16" s="68"/>
      <c r="AFN16" s="68"/>
      <c r="AFO16" s="68"/>
      <c r="AFP16" s="68"/>
      <c r="AFQ16" s="68"/>
      <c r="AFR16" s="68"/>
      <c r="AFS16" s="68"/>
      <c r="AFT16" s="60"/>
      <c r="AFU16" s="60"/>
      <c r="AFV16" s="60"/>
      <c r="AFW16" s="60"/>
      <c r="AFX16" s="60"/>
      <c r="AFY16" s="60"/>
      <c r="AFZ16" s="60"/>
      <c r="AGA16" s="60"/>
      <c r="AGB16" s="60"/>
      <c r="AGC16" s="60"/>
      <c r="AGD16" s="60"/>
      <c r="AGE16" s="60"/>
      <c r="AGF16" s="60"/>
      <c r="AGG16" s="60"/>
      <c r="AGH16" s="60"/>
      <c r="AGI16" s="60"/>
      <c r="AGJ16" s="60"/>
      <c r="AGK16" s="60"/>
      <c r="AGL16" s="60"/>
      <c r="AGM16" s="60"/>
      <c r="AGN16" s="60"/>
      <c r="AGO16" s="60"/>
      <c r="AGP16" s="60"/>
      <c r="AGQ16" s="60"/>
      <c r="AGR16" s="60"/>
      <c r="AGS16" s="60"/>
      <c r="AGT16" s="60"/>
      <c r="AGU16" s="60"/>
      <c r="AGV16" s="157"/>
    </row>
    <row r="17" spans="1:880" s="134" customFormat="1" x14ac:dyDescent="0.2">
      <c r="A17" s="88" t="s">
        <v>2156</v>
      </c>
      <c r="B17" s="88"/>
      <c r="C17" s="134">
        <v>36900000</v>
      </c>
      <c r="D17" s="134">
        <v>24799220</v>
      </c>
      <c r="E17" s="134">
        <v>27051140</v>
      </c>
      <c r="F17" s="134">
        <v>28551140</v>
      </c>
      <c r="G17" s="134">
        <v>27251140</v>
      </c>
      <c r="H17" s="134">
        <v>29951140</v>
      </c>
      <c r="I17" s="134">
        <v>34751140</v>
      </c>
      <c r="J17" s="134">
        <v>33251140</v>
      </c>
      <c r="K17" s="134">
        <v>30151140</v>
      </c>
      <c r="L17" s="134">
        <v>30451140</v>
      </c>
      <c r="M17" s="134">
        <v>27851140</v>
      </c>
      <c r="N17" s="134">
        <v>27211140</v>
      </c>
      <c r="O17" s="134">
        <v>29411140</v>
      </c>
      <c r="P17" s="134">
        <v>31575420</v>
      </c>
      <c r="Q17" s="134">
        <v>30375420</v>
      </c>
      <c r="R17" s="134">
        <v>29075420</v>
      </c>
      <c r="S17" s="134">
        <v>29194250</v>
      </c>
      <c r="T17" s="134">
        <v>34855920</v>
      </c>
      <c r="U17" s="134">
        <v>39355920</v>
      </c>
      <c r="V17" s="134">
        <v>40055920</v>
      </c>
      <c r="W17" s="134">
        <v>22184270</v>
      </c>
      <c r="X17" s="134">
        <v>19322868</v>
      </c>
      <c r="Y17" s="134">
        <v>19734230</v>
      </c>
      <c r="Z17" s="134">
        <v>23034230</v>
      </c>
      <c r="AA17" s="134">
        <v>20927220</v>
      </c>
      <c r="AB17" s="134">
        <v>19083020</v>
      </c>
      <c r="AC17" s="134">
        <v>20824849</v>
      </c>
      <c r="AD17" s="134">
        <v>21230680</v>
      </c>
      <c r="AE17" s="134">
        <v>27407740</v>
      </c>
      <c r="AF17" s="134">
        <v>30461520</v>
      </c>
      <c r="AG17" s="134">
        <v>24000720</v>
      </c>
      <c r="AH17" s="134">
        <v>27075580</v>
      </c>
      <c r="AI17" s="134">
        <v>27800030</v>
      </c>
      <c r="AJ17" s="134">
        <v>34740629</v>
      </c>
      <c r="AK17" s="134">
        <v>30627239</v>
      </c>
      <c r="AL17" s="134">
        <v>30196118</v>
      </c>
      <c r="AM17" s="134">
        <v>29952506</v>
      </c>
      <c r="AN17" s="95" t="s">
        <v>1722</v>
      </c>
      <c r="AO17" s="134">
        <v>24087978</v>
      </c>
      <c r="AP17" s="95" t="s">
        <v>1722</v>
      </c>
      <c r="AQ17" s="95" t="s">
        <v>1722</v>
      </c>
      <c r="AR17" s="95" t="s">
        <v>1722</v>
      </c>
      <c r="AS17" s="95" t="s">
        <v>1722</v>
      </c>
      <c r="AT17" s="95" t="s">
        <v>1722</v>
      </c>
      <c r="AU17" s="95" t="s">
        <v>1722</v>
      </c>
      <c r="AV17" s="134">
        <v>17019908</v>
      </c>
      <c r="AW17" s="134">
        <v>18013128</v>
      </c>
      <c r="AX17" s="134">
        <v>18175318</v>
      </c>
      <c r="AY17" s="134">
        <v>19112063.041666601</v>
      </c>
      <c r="AZ17" s="134">
        <v>26899793</v>
      </c>
      <c r="BA17" s="134">
        <v>34713873</v>
      </c>
      <c r="BB17" s="134">
        <v>43660353</v>
      </c>
      <c r="BC17" s="134">
        <v>44878122</v>
      </c>
      <c r="BD17" s="134">
        <v>43884873</v>
      </c>
      <c r="BE17" s="134">
        <v>51601193</v>
      </c>
      <c r="BF17" s="134">
        <v>57625137</v>
      </c>
      <c r="BG17" s="134">
        <v>55966542</v>
      </c>
      <c r="BH17" s="134">
        <v>56710180</v>
      </c>
      <c r="BI17" s="134">
        <v>47113270</v>
      </c>
      <c r="BJ17" s="134">
        <v>48269570</v>
      </c>
      <c r="BK17" s="134">
        <v>43376820</v>
      </c>
      <c r="BL17" s="134">
        <v>38225130</v>
      </c>
      <c r="BM17" s="134">
        <v>35907280</v>
      </c>
      <c r="BN17" s="134">
        <v>35826689</v>
      </c>
      <c r="BO17" s="134">
        <v>39946139</v>
      </c>
      <c r="BP17" s="134">
        <v>51430999</v>
      </c>
      <c r="BQ17" s="134">
        <v>56849879</v>
      </c>
      <c r="BR17" s="134">
        <v>62850309</v>
      </c>
      <c r="BS17" s="134">
        <v>65466899</v>
      </c>
      <c r="BT17" s="134">
        <v>65606829</v>
      </c>
      <c r="BU17" s="134">
        <v>63190549</v>
      </c>
      <c r="BV17" s="134">
        <v>57681749</v>
      </c>
      <c r="BW17" s="134">
        <v>52765909</v>
      </c>
      <c r="BX17" s="134">
        <v>51234209</v>
      </c>
      <c r="BY17" s="134">
        <v>54536589</v>
      </c>
      <c r="BZ17" s="134">
        <v>56690881</v>
      </c>
      <c r="CA17" s="134">
        <v>59706161</v>
      </c>
      <c r="CB17" s="134">
        <v>62876641</v>
      </c>
      <c r="CC17" s="134">
        <v>67544861</v>
      </c>
      <c r="CD17" s="134">
        <v>69595171</v>
      </c>
      <c r="CE17" s="134">
        <v>63300006</v>
      </c>
      <c r="CF17" s="134">
        <v>55716019</v>
      </c>
      <c r="CG17" s="134">
        <v>47837138</v>
      </c>
      <c r="CH17" s="134">
        <v>45884399</v>
      </c>
      <c r="CI17" s="134">
        <v>39236686</v>
      </c>
      <c r="CJ17" s="134">
        <v>34373736</v>
      </c>
      <c r="CK17" s="134">
        <v>40201640</v>
      </c>
      <c r="CL17" s="134">
        <v>47247695</v>
      </c>
      <c r="CM17" s="134">
        <v>49180782</v>
      </c>
      <c r="CN17" s="134">
        <v>51874512</v>
      </c>
      <c r="CO17" s="134">
        <v>52477082</v>
      </c>
      <c r="CP17" s="134">
        <v>51517492</v>
      </c>
      <c r="CQ17" s="134">
        <v>57232342</v>
      </c>
      <c r="CR17" s="134">
        <v>58319932</v>
      </c>
      <c r="CS17" s="134">
        <v>56641412</v>
      </c>
      <c r="CT17" s="134">
        <v>52346329</v>
      </c>
      <c r="CU17" s="134">
        <v>53546116</v>
      </c>
      <c r="CV17" s="134">
        <v>45546680</v>
      </c>
      <c r="CW17" s="134">
        <v>41714453</v>
      </c>
      <c r="CX17" s="134">
        <v>41067013</v>
      </c>
      <c r="CY17" s="134">
        <v>45918783</v>
      </c>
      <c r="CZ17" s="134">
        <v>58441073</v>
      </c>
      <c r="DA17" s="134">
        <v>66461142</v>
      </c>
      <c r="DB17" s="134">
        <v>67826092</v>
      </c>
      <c r="DC17" s="134">
        <v>68055032</v>
      </c>
      <c r="DD17" s="134">
        <v>66311487</v>
      </c>
      <c r="DE17" s="134">
        <v>69844807</v>
      </c>
      <c r="DF17" s="134">
        <v>63014707</v>
      </c>
      <c r="DG17" s="134">
        <v>64576517</v>
      </c>
      <c r="DH17" s="134">
        <v>63188447</v>
      </c>
      <c r="DI17" s="134">
        <v>66728187</v>
      </c>
      <c r="DJ17" s="134">
        <v>70080734</v>
      </c>
      <c r="DK17" s="134">
        <v>68999684</v>
      </c>
      <c r="DL17" s="134">
        <v>74125756</v>
      </c>
      <c r="DM17" s="134">
        <v>74275276</v>
      </c>
      <c r="DN17" s="134">
        <v>74071726</v>
      </c>
      <c r="DO17" s="134">
        <v>69477196</v>
      </c>
      <c r="DP17" s="134">
        <v>63440536</v>
      </c>
      <c r="DQ17" s="134">
        <v>51492106</v>
      </c>
      <c r="DR17" s="134">
        <v>43416766</v>
      </c>
      <c r="DS17" s="134">
        <v>41872896</v>
      </c>
      <c r="DT17" s="134">
        <v>42546439</v>
      </c>
      <c r="DU17" s="134">
        <v>47785653</v>
      </c>
      <c r="DV17" s="134">
        <v>50653207</v>
      </c>
      <c r="DW17" s="134">
        <v>52305879</v>
      </c>
      <c r="DX17" s="134">
        <v>51821120</v>
      </c>
      <c r="DY17" s="134">
        <v>55001750</v>
      </c>
      <c r="DZ17" s="134">
        <v>55017037</v>
      </c>
      <c r="EA17" s="134">
        <v>59172897</v>
      </c>
      <c r="EB17" s="134">
        <v>59300413</v>
      </c>
      <c r="EC17" s="134">
        <v>53007054</v>
      </c>
      <c r="ED17" s="134">
        <v>46249218</v>
      </c>
      <c r="EE17" s="134">
        <v>44352506</v>
      </c>
      <c r="EF17" s="134">
        <v>44226225</v>
      </c>
      <c r="EG17" s="134">
        <v>49330230</v>
      </c>
      <c r="EH17" s="134">
        <v>55917090</v>
      </c>
      <c r="EI17" s="134">
        <v>57081910</v>
      </c>
      <c r="EJ17" s="134">
        <v>58466480</v>
      </c>
      <c r="EK17" s="134">
        <v>59641570</v>
      </c>
      <c r="EL17" s="134">
        <v>59508660</v>
      </c>
      <c r="EM17" s="134">
        <v>56520150</v>
      </c>
      <c r="EN17" s="134">
        <v>47472880</v>
      </c>
      <c r="EO17" s="134">
        <v>37158460</v>
      </c>
      <c r="EP17" s="134">
        <v>31188480</v>
      </c>
      <c r="EQ17" s="134">
        <v>22910510</v>
      </c>
      <c r="ER17" s="134">
        <v>24234270</v>
      </c>
      <c r="ES17" s="134">
        <v>30347550</v>
      </c>
      <c r="ET17" s="134">
        <v>34751420</v>
      </c>
      <c r="EU17" s="134">
        <v>42542470</v>
      </c>
      <c r="EV17" s="134">
        <v>44789110</v>
      </c>
      <c r="EW17" s="134">
        <v>42415040</v>
      </c>
      <c r="EX17" s="134">
        <v>44340540</v>
      </c>
      <c r="EY17" s="134">
        <v>46079220</v>
      </c>
      <c r="EZ17" s="134">
        <v>43887827</v>
      </c>
      <c r="FA17" s="134">
        <v>40571123</v>
      </c>
      <c r="FB17" s="134">
        <v>43686837</v>
      </c>
      <c r="FC17" s="134">
        <v>41688844</v>
      </c>
      <c r="FD17" s="134">
        <v>42046582</v>
      </c>
      <c r="FE17" s="134">
        <v>46205417</v>
      </c>
      <c r="FF17" s="134">
        <v>48645742</v>
      </c>
      <c r="FG17" s="134">
        <v>48002954</v>
      </c>
      <c r="FH17" s="134">
        <v>47153505</v>
      </c>
      <c r="FI17" s="134">
        <v>47798853</v>
      </c>
      <c r="FJ17" s="134">
        <v>50686523</v>
      </c>
      <c r="FK17" s="134">
        <v>49394193</v>
      </c>
      <c r="FL17" s="134">
        <v>47249572</v>
      </c>
      <c r="FM17" s="134">
        <v>54465976</v>
      </c>
      <c r="FN17" s="134">
        <v>52580186</v>
      </c>
      <c r="FO17" s="134">
        <v>52864119</v>
      </c>
      <c r="FP17" s="134">
        <v>50231159</v>
      </c>
      <c r="FQ17" s="134">
        <v>50007844</v>
      </c>
      <c r="FR17" s="134">
        <v>58777100</v>
      </c>
      <c r="FS17" s="134">
        <v>58345390</v>
      </c>
      <c r="FT17" s="134">
        <v>62158780</v>
      </c>
      <c r="FU17" s="134">
        <v>60580830</v>
      </c>
      <c r="FV17" s="134">
        <v>57567610</v>
      </c>
      <c r="FW17" s="134">
        <v>57319450</v>
      </c>
      <c r="FX17" s="134">
        <v>46269264</v>
      </c>
      <c r="FY17" s="134">
        <v>41333328</v>
      </c>
      <c r="FZ17" s="134">
        <v>35994717</v>
      </c>
      <c r="GA17" s="134">
        <v>36463900</v>
      </c>
      <c r="GB17" s="134">
        <v>37300205</v>
      </c>
      <c r="GC17" s="134">
        <v>40876137</v>
      </c>
      <c r="GD17" s="134">
        <v>54855031</v>
      </c>
      <c r="GE17" s="134">
        <v>59877410</v>
      </c>
      <c r="GF17" s="134">
        <v>52884397</v>
      </c>
      <c r="GG17" s="134">
        <v>39862802</v>
      </c>
      <c r="GH17" s="134">
        <v>47689728</v>
      </c>
      <c r="GI17" s="134">
        <v>60029570</v>
      </c>
      <c r="GJ17" s="134">
        <v>59061711</v>
      </c>
      <c r="GK17" s="134">
        <v>66783630</v>
      </c>
      <c r="GL17" s="134">
        <v>59778336</v>
      </c>
      <c r="GM17" s="134">
        <v>57170705</v>
      </c>
      <c r="GN17" s="134">
        <v>51247184</v>
      </c>
      <c r="GO17" s="134">
        <v>58581983</v>
      </c>
      <c r="GP17" s="134">
        <v>70747326</v>
      </c>
      <c r="GQ17" s="134">
        <v>76958254</v>
      </c>
      <c r="GR17" s="134">
        <v>81492810</v>
      </c>
      <c r="GS17" s="134">
        <v>77944605</v>
      </c>
      <c r="GT17" s="134">
        <v>72789012</v>
      </c>
      <c r="GU17" s="134">
        <v>66291189</v>
      </c>
      <c r="GV17" s="134">
        <v>60526658</v>
      </c>
      <c r="GW17" s="134">
        <v>50709893</v>
      </c>
      <c r="GX17" s="134">
        <v>48862005</v>
      </c>
      <c r="GY17" s="134">
        <v>37899040</v>
      </c>
      <c r="GZ17" s="134">
        <v>35884149</v>
      </c>
      <c r="HA17" s="134">
        <v>39310384</v>
      </c>
      <c r="HB17" s="134">
        <v>49130697</v>
      </c>
      <c r="HC17" s="134">
        <v>53853800</v>
      </c>
      <c r="HD17" s="134">
        <v>60481782</v>
      </c>
      <c r="HE17" s="134">
        <v>63411965</v>
      </c>
      <c r="HF17" s="134">
        <v>65485489</v>
      </c>
      <c r="HG17" s="134">
        <v>62402792</v>
      </c>
      <c r="HH17" s="134">
        <v>64405700</v>
      </c>
      <c r="HI17" s="134">
        <v>68599660</v>
      </c>
      <c r="HJ17" s="134">
        <v>63872710</v>
      </c>
      <c r="HK17" s="134">
        <v>55572970</v>
      </c>
      <c r="HL17" s="134">
        <v>58389340</v>
      </c>
      <c r="HM17" s="134">
        <v>61360910</v>
      </c>
      <c r="HN17" s="134">
        <v>66731478</v>
      </c>
      <c r="HO17" s="134">
        <v>68375818</v>
      </c>
      <c r="HP17" s="134">
        <v>68611252</v>
      </c>
      <c r="HQ17" s="134">
        <v>65698476</v>
      </c>
      <c r="HR17" s="134">
        <v>70762228</v>
      </c>
      <c r="HS17" s="134">
        <v>80680400</v>
      </c>
      <c r="HT17" s="134">
        <v>79946040</v>
      </c>
      <c r="HU17" s="134">
        <v>79651690</v>
      </c>
      <c r="HV17" s="134">
        <v>71026200</v>
      </c>
      <c r="HW17" s="134">
        <v>72082956</v>
      </c>
      <c r="HX17" s="134">
        <v>66900002</v>
      </c>
      <c r="HY17" s="134">
        <v>68444262</v>
      </c>
      <c r="HZ17" s="134">
        <v>73460326</v>
      </c>
      <c r="IA17" s="134">
        <v>79613944</v>
      </c>
      <c r="IB17" s="134">
        <v>86564152</v>
      </c>
      <c r="IC17" s="134">
        <v>73318719</v>
      </c>
      <c r="ID17" s="134">
        <v>71600367</v>
      </c>
      <c r="IE17" s="134">
        <v>68711771</v>
      </c>
      <c r="IF17" s="134">
        <v>68264576</v>
      </c>
      <c r="IG17" s="134">
        <v>67952846</v>
      </c>
      <c r="IH17" s="134">
        <v>68190917</v>
      </c>
      <c r="II17" s="134">
        <v>69402590</v>
      </c>
      <c r="IJ17" s="134">
        <v>69544960</v>
      </c>
      <c r="IK17" s="134">
        <v>72753582</v>
      </c>
      <c r="IL17" s="134">
        <v>82695655</v>
      </c>
      <c r="IM17" s="134">
        <v>88307124</v>
      </c>
      <c r="IN17" s="134">
        <v>87164181</v>
      </c>
      <c r="IO17" s="134">
        <v>87328073</v>
      </c>
      <c r="IP17" s="134">
        <v>92927307</v>
      </c>
      <c r="IQ17" s="134">
        <v>97052771</v>
      </c>
      <c r="IR17" s="134">
        <v>96126570</v>
      </c>
      <c r="IS17" s="134">
        <v>89403811</v>
      </c>
      <c r="IT17" s="134">
        <v>80529871</v>
      </c>
      <c r="IU17" s="134">
        <v>81299483</v>
      </c>
      <c r="IV17" s="134">
        <v>69212498</v>
      </c>
      <c r="IW17" s="134">
        <v>67638027</v>
      </c>
      <c r="IX17" s="134">
        <v>67260111</v>
      </c>
      <c r="IY17" s="134">
        <v>70302175</v>
      </c>
      <c r="IZ17" s="134">
        <v>73768354</v>
      </c>
      <c r="JA17" s="134">
        <v>76205271</v>
      </c>
      <c r="JB17" s="134">
        <v>75439000</v>
      </c>
      <c r="JC17" s="134">
        <v>75187168</v>
      </c>
      <c r="JD17" s="134">
        <v>68022536</v>
      </c>
      <c r="JE17" s="134">
        <v>56925501</v>
      </c>
      <c r="JF17" s="134">
        <v>59089577</v>
      </c>
      <c r="JG17" s="134">
        <v>60354857</v>
      </c>
      <c r="JH17" s="134">
        <v>52400276</v>
      </c>
      <c r="JI17" s="134">
        <v>59242025</v>
      </c>
      <c r="JJ17" s="134">
        <v>67548451</v>
      </c>
      <c r="JK17" s="134">
        <v>75318069</v>
      </c>
      <c r="JL17" s="134">
        <v>78704231</v>
      </c>
      <c r="JM17" s="134">
        <v>77350979</v>
      </c>
      <c r="JN17" s="134">
        <v>78021721</v>
      </c>
      <c r="JO17" s="134">
        <v>76761897</v>
      </c>
      <c r="JP17" s="134">
        <v>72982946</v>
      </c>
      <c r="JQ17" s="134">
        <v>73934315</v>
      </c>
      <c r="JR17" s="134">
        <v>70775759</v>
      </c>
      <c r="JS17" s="134">
        <v>68742076</v>
      </c>
      <c r="JT17" s="134">
        <v>52137449</v>
      </c>
      <c r="JU17" s="134">
        <v>57892133</v>
      </c>
      <c r="JV17" s="134">
        <v>71168176</v>
      </c>
      <c r="JW17" s="134">
        <v>73232575</v>
      </c>
      <c r="JX17" s="134">
        <v>77003141</v>
      </c>
      <c r="JY17" s="134">
        <v>82084115</v>
      </c>
      <c r="JZ17" s="134">
        <v>88771292</v>
      </c>
      <c r="KA17" s="134">
        <v>88477994</v>
      </c>
      <c r="KB17" s="134">
        <v>87532010</v>
      </c>
      <c r="KC17" s="134">
        <v>84065810</v>
      </c>
      <c r="KD17" s="134">
        <v>77597950</v>
      </c>
      <c r="KE17" s="134">
        <v>72451630</v>
      </c>
      <c r="KF17" s="134">
        <v>64138820</v>
      </c>
      <c r="KG17" s="134">
        <v>70509230</v>
      </c>
      <c r="KH17" s="134">
        <v>75864526</v>
      </c>
      <c r="KI17" s="134">
        <v>79360724</v>
      </c>
      <c r="KJ17" s="134">
        <v>79609406</v>
      </c>
      <c r="KK17" s="134">
        <v>75826078</v>
      </c>
      <c r="KL17" s="134">
        <v>78240816</v>
      </c>
      <c r="KM17" s="134">
        <v>76230682</v>
      </c>
      <c r="KN17" s="134">
        <v>78234620</v>
      </c>
      <c r="KO17" s="134">
        <v>77002890</v>
      </c>
      <c r="KP17" s="134">
        <v>76332240</v>
      </c>
      <c r="KQ17" s="134">
        <v>71722450</v>
      </c>
      <c r="KR17" s="134">
        <v>70903250</v>
      </c>
      <c r="KS17" s="134">
        <v>70877980</v>
      </c>
      <c r="KT17" s="134">
        <v>75003420</v>
      </c>
      <c r="KU17" s="134">
        <v>87792605</v>
      </c>
      <c r="KV17" s="134">
        <v>85285852</v>
      </c>
      <c r="KW17" s="134">
        <v>96937434</v>
      </c>
      <c r="KX17" s="134">
        <v>106321768</v>
      </c>
      <c r="KY17" s="134">
        <v>113329479</v>
      </c>
      <c r="KZ17" s="134">
        <v>112604709</v>
      </c>
      <c r="LA17" s="134">
        <v>102274831</v>
      </c>
      <c r="LB17" s="134">
        <v>95827987</v>
      </c>
      <c r="LC17" s="134">
        <v>94484227</v>
      </c>
      <c r="LD17" s="134">
        <v>93335789</v>
      </c>
      <c r="LE17" s="134">
        <v>101183395</v>
      </c>
      <c r="LF17" s="134">
        <v>111910905</v>
      </c>
      <c r="LG17" s="134">
        <v>115987722</v>
      </c>
      <c r="LH17" s="134">
        <v>112475967</v>
      </c>
      <c r="LI17" s="134">
        <v>102759258</v>
      </c>
      <c r="LJ17" s="134">
        <v>101863777</v>
      </c>
      <c r="LK17" s="134">
        <v>90740792</v>
      </c>
      <c r="LL17" s="134">
        <v>89003222</v>
      </c>
      <c r="LM17" s="134">
        <v>85275363</v>
      </c>
      <c r="LN17" s="134">
        <v>79034738</v>
      </c>
      <c r="LO17" s="134">
        <v>83082272</v>
      </c>
      <c r="LP17" s="134">
        <v>84066122</v>
      </c>
      <c r="LQ17" s="134">
        <v>87541443</v>
      </c>
      <c r="LR17" s="134">
        <v>97716771</v>
      </c>
      <c r="LS17" s="134">
        <v>99763602</v>
      </c>
      <c r="LT17" s="134">
        <v>92208751</v>
      </c>
      <c r="LU17" s="134">
        <v>90404379</v>
      </c>
      <c r="LV17" s="134">
        <v>95692629</v>
      </c>
      <c r="LW17" s="134">
        <v>97993406</v>
      </c>
      <c r="LX17" s="134">
        <v>90481506</v>
      </c>
      <c r="LY17" s="134">
        <v>95411178</v>
      </c>
      <c r="LZ17" s="134">
        <v>91243855</v>
      </c>
      <c r="MA17" s="134">
        <v>83502982</v>
      </c>
      <c r="MB17" s="134">
        <v>93042049</v>
      </c>
      <c r="MC17" s="134">
        <v>100523860</v>
      </c>
      <c r="MD17" s="134">
        <v>110019797</v>
      </c>
      <c r="ME17" s="134">
        <v>126374477</v>
      </c>
      <c r="MF17" s="134">
        <v>135192355</v>
      </c>
      <c r="MG17" s="134">
        <v>151044179</v>
      </c>
      <c r="MH17" s="134">
        <v>174966949</v>
      </c>
      <c r="MI17" s="134">
        <v>182554283</v>
      </c>
      <c r="MJ17" s="134">
        <v>192004410</v>
      </c>
      <c r="MK17" s="134">
        <v>198129250</v>
      </c>
      <c r="ML17" s="134">
        <v>184778050</v>
      </c>
      <c r="MM17" s="134">
        <v>179020800</v>
      </c>
      <c r="MN17" s="134">
        <v>174878400</v>
      </c>
      <c r="MO17" s="134">
        <v>178723630</v>
      </c>
      <c r="MP17" s="134">
        <v>190379100</v>
      </c>
      <c r="MQ17" s="134">
        <v>196555700</v>
      </c>
      <c r="MR17" s="134">
        <v>197477180</v>
      </c>
      <c r="MS17" s="134">
        <v>191125020</v>
      </c>
      <c r="MT17" s="134">
        <v>186149390</v>
      </c>
      <c r="MU17" s="134">
        <v>185487250</v>
      </c>
      <c r="MV17" s="134">
        <v>172970093</v>
      </c>
      <c r="MW17" s="134">
        <v>145387295</v>
      </c>
      <c r="MX17" s="134">
        <v>143062251</v>
      </c>
      <c r="MY17" s="134">
        <v>142988395</v>
      </c>
      <c r="MZ17" s="134">
        <v>134586418</v>
      </c>
      <c r="NA17" s="134">
        <v>138568685</v>
      </c>
      <c r="NB17" s="134">
        <v>156343318</v>
      </c>
      <c r="NC17" s="134">
        <v>175725873</v>
      </c>
      <c r="ND17" s="134">
        <v>183863415</v>
      </c>
      <c r="NE17" s="134">
        <v>190571075</v>
      </c>
      <c r="NF17" s="134">
        <v>189933575</v>
      </c>
      <c r="NG17" s="134">
        <v>195837128</v>
      </c>
      <c r="NH17" s="134">
        <v>174263601</v>
      </c>
      <c r="NI17" s="134">
        <v>174049625</v>
      </c>
      <c r="NJ17" s="134">
        <v>167289473</v>
      </c>
      <c r="NK17" s="134">
        <v>175385744</v>
      </c>
      <c r="NL17" s="134">
        <v>154234187</v>
      </c>
      <c r="NM17" s="134">
        <v>160233378</v>
      </c>
      <c r="NN17" s="134">
        <v>173004191</v>
      </c>
      <c r="NO17" s="134">
        <v>184906650</v>
      </c>
      <c r="NP17" s="134">
        <v>197973718</v>
      </c>
      <c r="NQ17" s="134">
        <v>206037406</v>
      </c>
      <c r="NR17" s="134">
        <v>202116696</v>
      </c>
      <c r="NS17" s="134">
        <v>215849571</v>
      </c>
      <c r="NT17" s="134">
        <v>222046876</v>
      </c>
      <c r="NU17" s="134">
        <v>225159100</v>
      </c>
      <c r="NV17" s="134">
        <v>221978765</v>
      </c>
      <c r="NW17" s="134">
        <v>224116310</v>
      </c>
      <c r="NX17" s="134">
        <v>226428230</v>
      </c>
      <c r="NY17" s="134">
        <v>231329955</v>
      </c>
      <c r="NZ17" s="134">
        <v>234185925</v>
      </c>
      <c r="OA17" s="134">
        <v>231966025</v>
      </c>
      <c r="OB17" s="134">
        <v>235704035</v>
      </c>
      <c r="OC17" s="134">
        <v>232302150</v>
      </c>
      <c r="OD17" s="134">
        <v>238083885</v>
      </c>
      <c r="OE17" s="134">
        <v>243553840</v>
      </c>
      <c r="OF17" s="134">
        <v>235485155</v>
      </c>
      <c r="OG17" s="134">
        <v>217200135</v>
      </c>
      <c r="OH17" s="134">
        <v>223497440</v>
      </c>
      <c r="OI17" s="134">
        <v>227000105</v>
      </c>
      <c r="OJ17" s="134">
        <v>227648430</v>
      </c>
      <c r="OK17" s="134">
        <v>223878055</v>
      </c>
      <c r="OL17" s="134">
        <v>228564430</v>
      </c>
      <c r="OM17" s="134">
        <v>244285745</v>
      </c>
      <c r="ON17" s="134">
        <v>235375930</v>
      </c>
      <c r="OO17" s="134">
        <v>223730140</v>
      </c>
      <c r="OP17" s="134">
        <v>219833130</v>
      </c>
      <c r="OQ17" s="134">
        <v>203871850</v>
      </c>
      <c r="OR17" s="134">
        <v>198162275</v>
      </c>
      <c r="OS17" s="134">
        <v>191179360</v>
      </c>
      <c r="OT17" s="134">
        <v>180237180</v>
      </c>
      <c r="OU17" s="134">
        <v>179681990</v>
      </c>
      <c r="OV17" s="134">
        <v>179186160</v>
      </c>
      <c r="OW17" s="134">
        <v>188868500</v>
      </c>
      <c r="OX17" s="134">
        <v>197841130</v>
      </c>
      <c r="OY17" s="134">
        <v>215899440</v>
      </c>
      <c r="OZ17" s="134">
        <v>203317480</v>
      </c>
      <c r="PA17" s="134">
        <v>189273085</v>
      </c>
      <c r="PB17" s="134">
        <v>172511570</v>
      </c>
      <c r="PC17" s="134">
        <v>166329555</v>
      </c>
      <c r="PD17" s="134">
        <v>152859119</v>
      </c>
      <c r="PE17" s="134">
        <v>142667714</v>
      </c>
      <c r="PF17" s="134">
        <v>136384884</v>
      </c>
      <c r="PG17" s="134">
        <v>137533124</v>
      </c>
      <c r="PH17" s="134">
        <v>139090214</v>
      </c>
      <c r="PI17" s="134">
        <v>129216269</v>
      </c>
      <c r="PJ17" s="134">
        <v>134413944</v>
      </c>
      <c r="PK17" s="134">
        <v>147614274</v>
      </c>
      <c r="PL17" s="134">
        <v>146976444</v>
      </c>
      <c r="PM17" s="134">
        <v>148227439</v>
      </c>
      <c r="PN17" s="71">
        <v>145905024</v>
      </c>
      <c r="PO17" s="71">
        <v>146458684</v>
      </c>
      <c r="PP17" s="71">
        <v>137931729</v>
      </c>
      <c r="PQ17" s="71">
        <v>143182709</v>
      </c>
      <c r="PR17" s="71">
        <v>145273369</v>
      </c>
      <c r="PS17" s="78">
        <v>145286340</v>
      </c>
      <c r="PT17" s="78">
        <v>142841869</v>
      </c>
      <c r="PU17" s="78">
        <v>132455014</v>
      </c>
      <c r="PV17" s="78">
        <v>149191289</v>
      </c>
      <c r="PW17" s="78">
        <v>162420614</v>
      </c>
      <c r="PX17" s="78">
        <v>163153709</v>
      </c>
      <c r="PY17" s="78">
        <v>156430074</v>
      </c>
      <c r="PZ17" s="78">
        <v>158362469</v>
      </c>
      <c r="QA17" s="78">
        <v>157948309</v>
      </c>
      <c r="QB17" s="134">
        <v>148427169</v>
      </c>
      <c r="QC17" s="134">
        <v>151901550</v>
      </c>
      <c r="QD17" s="134">
        <v>145670240</v>
      </c>
      <c r="QE17" s="134">
        <v>151501089</v>
      </c>
      <c r="QF17" s="134">
        <v>146163701</v>
      </c>
      <c r="QG17" s="134">
        <v>148231916</v>
      </c>
      <c r="QH17" s="134">
        <v>156028773</v>
      </c>
      <c r="QI17" s="134">
        <v>157300000</v>
      </c>
      <c r="QJ17" s="134">
        <v>149300000</v>
      </c>
      <c r="QK17" s="77">
        <v>136919851</v>
      </c>
      <c r="QL17" s="134">
        <v>123600000</v>
      </c>
      <c r="QM17" s="132">
        <v>101200000</v>
      </c>
      <c r="QN17" s="134">
        <v>83065522</v>
      </c>
      <c r="QO17" s="134">
        <v>67984653</v>
      </c>
      <c r="QP17" s="134">
        <v>48420678</v>
      </c>
      <c r="QQ17" s="134">
        <v>53772122</v>
      </c>
      <c r="QR17" s="77">
        <v>37000000</v>
      </c>
      <c r="QS17" s="134">
        <v>46703314</v>
      </c>
      <c r="QT17" s="134">
        <v>69300000</v>
      </c>
      <c r="QU17" s="132">
        <v>69900000</v>
      </c>
      <c r="QV17" s="132">
        <v>58100000</v>
      </c>
      <c r="QW17" s="132">
        <v>53300000</v>
      </c>
      <c r="QX17" s="132">
        <v>50200000</v>
      </c>
      <c r="QY17" s="132">
        <v>55400000</v>
      </c>
      <c r="QZ17" s="134">
        <v>53756427</v>
      </c>
      <c r="RA17" s="134">
        <v>58748447</v>
      </c>
      <c r="RB17" s="134">
        <v>58243998</v>
      </c>
      <c r="RC17" s="134">
        <v>94240037</v>
      </c>
      <c r="RD17" s="134">
        <v>92072014</v>
      </c>
      <c r="RE17" s="134">
        <v>109590856</v>
      </c>
      <c r="RF17" s="132">
        <v>137000000</v>
      </c>
      <c r="RG17" s="132">
        <v>143500000</v>
      </c>
      <c r="RH17" s="132">
        <v>136000000</v>
      </c>
      <c r="RI17" s="132">
        <v>129500000</v>
      </c>
      <c r="RJ17" s="132">
        <v>138400000</v>
      </c>
      <c r="RK17" s="132">
        <v>140400000</v>
      </c>
      <c r="RL17" s="132">
        <v>121800000</v>
      </c>
      <c r="RM17" s="132">
        <v>115200000</v>
      </c>
      <c r="RN17" s="132">
        <v>106800000</v>
      </c>
      <c r="RO17" s="132">
        <v>111200000</v>
      </c>
      <c r="RP17" s="132">
        <v>107500000</v>
      </c>
      <c r="RQ17" s="132">
        <v>118700000</v>
      </c>
      <c r="RR17" s="134">
        <v>141417075</v>
      </c>
      <c r="RS17" s="134">
        <v>159860677</v>
      </c>
      <c r="RT17" s="134">
        <v>165098602</v>
      </c>
      <c r="RU17" s="134">
        <v>159302739</v>
      </c>
      <c r="RV17" s="134">
        <v>156876699</v>
      </c>
      <c r="RW17" s="134">
        <v>155565971</v>
      </c>
      <c r="RX17" s="77">
        <v>142066846</v>
      </c>
      <c r="RY17" s="134">
        <v>110689958</v>
      </c>
      <c r="RZ17" s="134">
        <v>97763921</v>
      </c>
      <c r="SA17" s="134">
        <v>109300000</v>
      </c>
      <c r="SB17" s="134">
        <v>97906925</v>
      </c>
      <c r="SC17" s="134">
        <v>111936615</v>
      </c>
      <c r="SD17" s="134">
        <v>124700000</v>
      </c>
      <c r="SE17" s="132">
        <v>132100000</v>
      </c>
      <c r="SF17" s="132">
        <v>125900000</v>
      </c>
      <c r="SG17" s="132">
        <v>106900000</v>
      </c>
      <c r="SH17" s="132">
        <v>111300000</v>
      </c>
      <c r="SI17" s="132">
        <v>103600000</v>
      </c>
      <c r="SJ17" s="132">
        <v>80600000</v>
      </c>
      <c r="SK17" s="132">
        <v>92800000</v>
      </c>
      <c r="SL17" s="132">
        <v>102200000</v>
      </c>
      <c r="SM17" s="134">
        <v>114975648</v>
      </c>
      <c r="SN17" s="134">
        <v>99065687</v>
      </c>
      <c r="SO17" s="134">
        <v>102887947</v>
      </c>
      <c r="SP17" s="134">
        <v>123843576</v>
      </c>
      <c r="SQ17" s="134">
        <v>141364640</v>
      </c>
      <c r="SR17" s="134">
        <v>129900000</v>
      </c>
      <c r="SS17" s="134">
        <v>116404085</v>
      </c>
      <c r="ST17" s="134">
        <v>123101768</v>
      </c>
      <c r="SU17" s="134">
        <v>117900000</v>
      </c>
      <c r="SV17" s="134">
        <v>114461557</v>
      </c>
      <c r="SW17" s="134">
        <v>103700000</v>
      </c>
      <c r="SX17" s="134">
        <v>92993868</v>
      </c>
      <c r="SY17" s="134">
        <v>113648837</v>
      </c>
      <c r="SZ17" s="134">
        <v>120000000</v>
      </c>
      <c r="TA17" s="134">
        <v>123096180</v>
      </c>
      <c r="TB17" s="132">
        <v>137800000</v>
      </c>
      <c r="TC17" s="134">
        <v>153682625</v>
      </c>
      <c r="TD17" s="134">
        <v>143330585</v>
      </c>
      <c r="TE17" s="78">
        <v>130700000</v>
      </c>
      <c r="TF17" s="134">
        <v>114894585</v>
      </c>
      <c r="TG17" s="134">
        <v>95880101</v>
      </c>
      <c r="TH17" s="134">
        <v>83390047</v>
      </c>
      <c r="TI17" s="134">
        <v>77024661</v>
      </c>
      <c r="TJ17" s="134">
        <v>91949389</v>
      </c>
      <c r="TK17" s="134">
        <v>135806010</v>
      </c>
      <c r="TL17" s="134">
        <v>138217875</v>
      </c>
      <c r="TM17" s="134">
        <v>156596811</v>
      </c>
      <c r="TN17" s="134">
        <v>191479454</v>
      </c>
      <c r="TO17" s="134">
        <v>219745185</v>
      </c>
      <c r="TP17" s="134">
        <v>213173212</v>
      </c>
      <c r="TQ17" s="134">
        <v>192757423</v>
      </c>
      <c r="TR17" s="134">
        <v>192337909</v>
      </c>
      <c r="TS17" s="134">
        <v>169160144</v>
      </c>
      <c r="TT17" s="134">
        <v>153311843</v>
      </c>
      <c r="TU17" s="134">
        <v>141668532</v>
      </c>
      <c r="TV17" s="134">
        <v>157004756</v>
      </c>
      <c r="TW17" s="134">
        <v>137189565</v>
      </c>
      <c r="TX17" s="134">
        <v>143020597</v>
      </c>
      <c r="TY17" s="134">
        <v>153409110</v>
      </c>
      <c r="TZ17" s="134">
        <v>188921356</v>
      </c>
      <c r="UA17" s="134">
        <v>214088555</v>
      </c>
      <c r="UB17" s="134">
        <v>226716108</v>
      </c>
      <c r="UC17" s="134">
        <v>228410571</v>
      </c>
      <c r="UD17" s="134">
        <v>215498684</v>
      </c>
      <c r="UE17" s="134">
        <v>217700000</v>
      </c>
      <c r="UF17" s="134">
        <v>209016248</v>
      </c>
      <c r="UG17" s="134">
        <v>198941066</v>
      </c>
      <c r="UH17" s="134">
        <v>211280575</v>
      </c>
      <c r="UI17" s="134">
        <v>252745814</v>
      </c>
      <c r="UJ17" s="134">
        <v>252982493</v>
      </c>
      <c r="UK17" s="134">
        <v>262810601</v>
      </c>
      <c r="UL17" s="134">
        <v>271093416</v>
      </c>
      <c r="UM17" s="134">
        <v>300471580</v>
      </c>
      <c r="UN17" s="134">
        <v>285426494</v>
      </c>
      <c r="UO17" s="134">
        <v>285561440</v>
      </c>
      <c r="UP17" s="134">
        <v>293800635</v>
      </c>
      <c r="UQ17" s="134">
        <v>290977735</v>
      </c>
      <c r="UR17" s="134">
        <v>275875640</v>
      </c>
      <c r="US17" s="134">
        <v>280210335</v>
      </c>
      <c r="UT17" s="134">
        <v>295361305</v>
      </c>
      <c r="UU17" s="134">
        <v>311391380</v>
      </c>
      <c r="UV17" s="134">
        <v>293056287</v>
      </c>
      <c r="UW17" s="134">
        <v>325132345</v>
      </c>
      <c r="UX17" s="134">
        <v>350291352</v>
      </c>
      <c r="UY17" s="134">
        <v>372455815</v>
      </c>
      <c r="UZ17" s="134">
        <v>373778020</v>
      </c>
      <c r="VA17" s="134">
        <v>364600000</v>
      </c>
      <c r="VB17" s="134">
        <v>361845585</v>
      </c>
      <c r="VC17" s="134">
        <v>322410208</v>
      </c>
      <c r="VD17" s="134">
        <v>313455467</v>
      </c>
      <c r="VE17" s="134">
        <v>298128117</v>
      </c>
      <c r="VF17" s="134">
        <v>278200000</v>
      </c>
      <c r="VG17" s="134">
        <v>293346595</v>
      </c>
      <c r="VH17" s="134">
        <v>269291445</v>
      </c>
      <c r="VI17" s="134">
        <v>282816612</v>
      </c>
      <c r="VJ17" s="134">
        <v>322248970</v>
      </c>
      <c r="VK17" s="134">
        <v>352670865</v>
      </c>
      <c r="VL17" s="134">
        <v>351538385</v>
      </c>
      <c r="VM17" s="134">
        <v>338509642</v>
      </c>
      <c r="VN17" s="134">
        <v>318722817</v>
      </c>
      <c r="VO17" s="134">
        <v>297657357</v>
      </c>
      <c r="VP17" s="134">
        <v>276704597</v>
      </c>
      <c r="VQ17" s="134">
        <v>265912632</v>
      </c>
      <c r="VR17" s="134">
        <v>260672707</v>
      </c>
      <c r="VS17" s="134">
        <v>261586632</v>
      </c>
      <c r="VT17" s="134">
        <v>234072052</v>
      </c>
      <c r="VU17" s="134">
        <v>240586885</v>
      </c>
      <c r="VV17" s="134">
        <v>273770475</v>
      </c>
      <c r="VW17" s="134">
        <v>294008652</v>
      </c>
      <c r="VX17" s="134">
        <v>287785347</v>
      </c>
      <c r="VY17" s="134">
        <v>254531660</v>
      </c>
      <c r="VZ17" s="134">
        <v>241353855</v>
      </c>
      <c r="WA17" s="134">
        <v>242826690</v>
      </c>
      <c r="WB17" s="134">
        <v>219574150</v>
      </c>
      <c r="WC17" s="134">
        <v>170831800</v>
      </c>
      <c r="WD17" s="134">
        <v>144944212</v>
      </c>
      <c r="WE17" s="134">
        <v>154921917</v>
      </c>
      <c r="WF17" s="134">
        <v>122333990</v>
      </c>
      <c r="WG17" s="134">
        <v>127680270</v>
      </c>
      <c r="WH17" s="134">
        <v>154360862</v>
      </c>
      <c r="WI17" s="134">
        <v>167497200</v>
      </c>
      <c r="WJ17" s="134">
        <v>145910290</v>
      </c>
      <c r="WK17" s="134">
        <v>129105913</v>
      </c>
      <c r="WL17" s="134">
        <v>124195620</v>
      </c>
      <c r="WM17" s="134">
        <v>136934596</v>
      </c>
      <c r="WN17" s="134">
        <v>118960520</v>
      </c>
      <c r="WO17" s="134">
        <v>125581544</v>
      </c>
      <c r="WP17" s="134">
        <v>129667059</v>
      </c>
      <c r="WQ17" s="134">
        <v>164527496</v>
      </c>
      <c r="WR17" s="134">
        <v>155970812</v>
      </c>
      <c r="WS17" s="134">
        <v>164707712</v>
      </c>
      <c r="WT17" s="134">
        <v>195948889</v>
      </c>
      <c r="WU17" s="134">
        <v>213085969</v>
      </c>
      <c r="WV17" s="134">
        <v>185223454</v>
      </c>
      <c r="WW17" s="134">
        <v>139307234</v>
      </c>
      <c r="WX17" s="134">
        <v>133453767</v>
      </c>
      <c r="WY17" s="134">
        <v>160801309</v>
      </c>
      <c r="WZ17" s="134">
        <v>171045707</v>
      </c>
      <c r="XA17" s="134">
        <v>184403014</v>
      </c>
      <c r="XB17" s="134">
        <v>189219649</v>
      </c>
      <c r="XC17" s="134">
        <v>205347916</v>
      </c>
      <c r="XD17" s="134">
        <v>219700000</v>
      </c>
      <c r="XE17" s="134">
        <v>247945101</v>
      </c>
      <c r="XF17" s="134">
        <v>291260761</v>
      </c>
      <c r="XG17" s="134">
        <v>339401201</v>
      </c>
      <c r="XH17" s="134">
        <v>379982538</v>
      </c>
      <c r="XI17" s="134">
        <v>349631268</v>
      </c>
      <c r="XJ17" s="134">
        <v>327931586</v>
      </c>
      <c r="XK17" s="134">
        <v>306871844</v>
      </c>
      <c r="XL17" s="134">
        <v>298815796</v>
      </c>
      <c r="XM17" s="134">
        <v>305502986</v>
      </c>
      <c r="XN17" s="134">
        <v>312481281</v>
      </c>
      <c r="XO17" s="134">
        <v>323418902</v>
      </c>
      <c r="XP17" s="134">
        <v>309568499</v>
      </c>
      <c r="XQ17" s="134">
        <v>325431909</v>
      </c>
      <c r="XR17" s="134">
        <v>370768069</v>
      </c>
      <c r="XS17" s="134">
        <v>400977019</v>
      </c>
      <c r="XT17" s="134">
        <v>399672641</v>
      </c>
      <c r="XU17" s="134">
        <v>377702802</v>
      </c>
      <c r="XV17" s="134">
        <v>364069061</v>
      </c>
      <c r="XW17" s="134">
        <v>336144862</v>
      </c>
      <c r="XX17" s="134">
        <v>294975316</v>
      </c>
      <c r="XY17" s="134">
        <v>261243184</v>
      </c>
      <c r="XZ17" s="134">
        <v>242713151</v>
      </c>
      <c r="YA17" s="134">
        <v>230553020</v>
      </c>
      <c r="YB17" s="134">
        <v>185737729</v>
      </c>
      <c r="YC17" s="134">
        <v>177082151</v>
      </c>
      <c r="YD17" s="134">
        <v>224340326</v>
      </c>
      <c r="YE17" s="134">
        <v>268714424</v>
      </c>
      <c r="YF17" s="134">
        <v>268650254</v>
      </c>
      <c r="YG17" s="134">
        <v>243886609</v>
      </c>
      <c r="YH17" s="134">
        <v>240166503</v>
      </c>
      <c r="YI17" s="134">
        <v>181073464</v>
      </c>
      <c r="YJ17" s="134">
        <v>144274604</v>
      </c>
      <c r="YK17" s="134">
        <v>153704269</v>
      </c>
      <c r="YL17" s="134">
        <v>158187988</v>
      </c>
      <c r="YM17" s="134">
        <v>171071118</v>
      </c>
      <c r="YN17" s="134">
        <v>138273692</v>
      </c>
      <c r="YO17" s="134">
        <v>147402303</v>
      </c>
      <c r="YP17" s="134">
        <v>196688423</v>
      </c>
      <c r="YQ17" s="134">
        <v>259218788</v>
      </c>
      <c r="YR17" s="134">
        <v>286605801</v>
      </c>
      <c r="YS17" s="134">
        <v>288902424</v>
      </c>
      <c r="YT17" s="134">
        <v>288905627</v>
      </c>
      <c r="YU17" s="134">
        <v>241075086</v>
      </c>
      <c r="YV17" s="134">
        <v>184081474</v>
      </c>
      <c r="YW17" s="134">
        <v>149357458</v>
      </c>
      <c r="YX17" s="134">
        <v>126080551</v>
      </c>
      <c r="YY17" s="134">
        <v>104677470</v>
      </c>
      <c r="YZ17" s="134">
        <v>72560295</v>
      </c>
      <c r="ZA17" s="134">
        <v>51438650</v>
      </c>
      <c r="ZB17" s="134">
        <v>56554695</v>
      </c>
      <c r="ZC17" s="134">
        <v>80233720</v>
      </c>
      <c r="ZD17" s="134">
        <v>111826472</v>
      </c>
      <c r="ZE17" s="134">
        <v>123837632</v>
      </c>
      <c r="ZF17" s="134">
        <v>104894759</v>
      </c>
      <c r="ZG17" s="134">
        <v>84774160</v>
      </c>
      <c r="ZH17" s="134">
        <v>105628434</v>
      </c>
      <c r="ZI17" s="134">
        <v>115833155</v>
      </c>
      <c r="ZJ17" s="134">
        <v>134954387</v>
      </c>
      <c r="ZK17" s="134">
        <v>166611656</v>
      </c>
      <c r="ZL17" s="134">
        <v>180100458</v>
      </c>
      <c r="ZM17" s="134">
        <v>196051041</v>
      </c>
      <c r="ZN17" s="134">
        <v>235466891</v>
      </c>
      <c r="ZO17" s="134">
        <v>284913618</v>
      </c>
      <c r="ZP17" s="134">
        <v>314801738</v>
      </c>
      <c r="ZQ17" s="134">
        <v>343488930</v>
      </c>
      <c r="ZR17" s="134">
        <v>355876818</v>
      </c>
      <c r="ZS17" s="134">
        <v>328415679</v>
      </c>
      <c r="ZT17" s="134">
        <v>296427148</v>
      </c>
      <c r="ZU17" s="134">
        <v>283832036</v>
      </c>
      <c r="ZV17" s="134">
        <v>298481612</v>
      </c>
      <c r="ZW17" s="134">
        <v>332191696</v>
      </c>
      <c r="ZX17" s="134">
        <v>338084076</v>
      </c>
      <c r="ZY17" s="134">
        <v>370997103</v>
      </c>
      <c r="ZZ17" s="134">
        <v>419405668</v>
      </c>
      <c r="AAA17" s="78">
        <v>467500000</v>
      </c>
      <c r="AAB17" s="78">
        <v>516200000</v>
      </c>
      <c r="AAC17" s="134">
        <v>543419160</v>
      </c>
      <c r="AAD17" s="134">
        <v>556022008</v>
      </c>
      <c r="AAE17" s="134">
        <v>560486442</v>
      </c>
      <c r="AAF17" s="134">
        <v>571268652</v>
      </c>
      <c r="AAG17" s="134">
        <v>589483757</v>
      </c>
      <c r="AAH17" s="134">
        <v>600329274</v>
      </c>
      <c r="AAI17" s="134">
        <v>614209884</v>
      </c>
      <c r="AAJ17" s="134">
        <v>624460209</v>
      </c>
      <c r="AAK17" s="134">
        <v>629642685</v>
      </c>
      <c r="AAL17" s="134">
        <v>668643270</v>
      </c>
      <c r="AAM17" s="134">
        <v>706056424</v>
      </c>
      <c r="AAN17" s="134">
        <v>721939932</v>
      </c>
      <c r="AAO17" s="134">
        <v>745542785</v>
      </c>
      <c r="AAP17" s="134">
        <v>757603328</v>
      </c>
      <c r="AAQ17" s="134">
        <v>742050728</v>
      </c>
      <c r="AAR17" s="134">
        <v>697603566</v>
      </c>
      <c r="AAS17" s="134">
        <v>702768892</v>
      </c>
      <c r="AAT17" s="144">
        <v>717200000</v>
      </c>
      <c r="AAU17" s="134">
        <v>729622264</v>
      </c>
      <c r="AAV17" s="134">
        <v>721144712</v>
      </c>
      <c r="AAW17" s="134">
        <v>724984005</v>
      </c>
      <c r="AAX17" s="134">
        <v>761691638</v>
      </c>
      <c r="AAY17" s="134">
        <v>805330287</v>
      </c>
      <c r="AAZ17" s="134">
        <v>837591589</v>
      </c>
      <c r="ABA17" s="134">
        <v>851139839</v>
      </c>
      <c r="ABB17" s="134">
        <v>865381376</v>
      </c>
      <c r="ABC17" s="134">
        <v>851574711</v>
      </c>
      <c r="ABD17" s="134">
        <v>820363110</v>
      </c>
      <c r="ABE17" s="134">
        <v>804931814</v>
      </c>
      <c r="ABF17" s="134">
        <v>817313652</v>
      </c>
      <c r="ABG17" s="134">
        <v>824973905</v>
      </c>
      <c r="ABH17" s="134">
        <v>790932543</v>
      </c>
      <c r="ABI17" s="134">
        <v>790078159</v>
      </c>
      <c r="ABJ17" s="134">
        <v>813909999</v>
      </c>
      <c r="ABK17" s="134">
        <v>854844210</v>
      </c>
      <c r="ABL17" s="134">
        <v>899087579</v>
      </c>
      <c r="ABM17" s="134">
        <v>926564789</v>
      </c>
      <c r="ABN17" s="134">
        <v>934812845</v>
      </c>
      <c r="ABO17" s="134">
        <v>898793553</v>
      </c>
      <c r="ABP17" s="134">
        <v>809658928</v>
      </c>
      <c r="ABQ17" s="134">
        <v>764906629</v>
      </c>
      <c r="ABR17" s="134">
        <v>746414218</v>
      </c>
      <c r="ABS17" s="134">
        <v>741827369</v>
      </c>
      <c r="ABT17" s="134">
        <v>715051916</v>
      </c>
      <c r="ABU17" s="134">
        <v>705625930</v>
      </c>
      <c r="ABV17" s="134">
        <v>724700000</v>
      </c>
      <c r="ABW17" s="134">
        <v>762340884</v>
      </c>
      <c r="ABX17" s="134">
        <v>780599510</v>
      </c>
      <c r="ABY17" s="134">
        <v>791468726</v>
      </c>
      <c r="ABZ17" s="134">
        <v>800665652</v>
      </c>
      <c r="ACA17" s="134">
        <v>781263388</v>
      </c>
      <c r="ACB17" s="134">
        <v>742043148</v>
      </c>
      <c r="ACC17" s="134">
        <v>711119624</v>
      </c>
      <c r="ACD17" s="134">
        <v>695083119</v>
      </c>
      <c r="ACE17" s="134">
        <v>700190526</v>
      </c>
      <c r="ACF17" s="134">
        <v>673986438</v>
      </c>
      <c r="ACG17" s="134">
        <v>669545160</v>
      </c>
      <c r="ACH17" s="134">
        <v>718617500</v>
      </c>
      <c r="ACI17" s="134">
        <v>778521785</v>
      </c>
      <c r="ACJ17" s="134">
        <v>817867226</v>
      </c>
      <c r="ACK17" s="134">
        <v>830385783</v>
      </c>
      <c r="ACL17" s="134">
        <v>832102544</v>
      </c>
      <c r="ACM17" s="134">
        <v>800215194</v>
      </c>
      <c r="ACN17" s="134">
        <v>760631560</v>
      </c>
      <c r="ACO17" s="134">
        <v>753830001</v>
      </c>
      <c r="ACP17" s="134">
        <v>759139650</v>
      </c>
      <c r="ACQ17" s="134">
        <v>772557183</v>
      </c>
      <c r="ACR17" s="134">
        <v>770442626</v>
      </c>
      <c r="ACS17" s="134">
        <v>788527997</v>
      </c>
      <c r="ACT17" s="134">
        <v>830524370</v>
      </c>
      <c r="ACU17" s="134">
        <v>889157996</v>
      </c>
      <c r="ACV17" s="134">
        <v>919669253</v>
      </c>
      <c r="ACW17" s="134">
        <v>948614267</v>
      </c>
      <c r="ACX17" s="134">
        <v>968365490</v>
      </c>
      <c r="ACY17" s="134">
        <v>975242212</v>
      </c>
      <c r="ACZ17" s="134">
        <v>953218823</v>
      </c>
      <c r="ADA17" s="134">
        <v>944728276</v>
      </c>
      <c r="ADB17" s="134">
        <v>946356343</v>
      </c>
      <c r="ADC17" s="134">
        <v>959435010</v>
      </c>
      <c r="ADD17" s="134">
        <v>955281378</v>
      </c>
      <c r="ADE17" s="134">
        <v>952003387</v>
      </c>
      <c r="ADF17" s="134">
        <v>983521960</v>
      </c>
      <c r="ADG17" s="134">
        <v>1033562777</v>
      </c>
      <c r="ADH17" s="134">
        <v>1060029229</v>
      </c>
      <c r="ADI17" s="134">
        <v>1073416078</v>
      </c>
      <c r="ADJ17" s="134">
        <v>1082709906</v>
      </c>
      <c r="ADK17" s="134">
        <v>1063227261</v>
      </c>
      <c r="ADL17" s="134">
        <v>1011040063</v>
      </c>
      <c r="ADM17" s="134">
        <v>984603507</v>
      </c>
      <c r="ADN17" s="134">
        <v>987921180</v>
      </c>
      <c r="ADO17" s="134">
        <v>987230356</v>
      </c>
      <c r="ADP17" s="134">
        <v>961089379</v>
      </c>
      <c r="ADQ17" s="134">
        <v>945772391</v>
      </c>
      <c r="ADR17" s="134">
        <v>974522882</v>
      </c>
      <c r="ADS17" s="134">
        <v>1007885291</v>
      </c>
      <c r="ADT17" s="134">
        <v>1025069377</v>
      </c>
      <c r="ADU17" s="134">
        <v>1040199873</v>
      </c>
      <c r="ADV17" s="134">
        <v>1038103230</v>
      </c>
      <c r="ADW17" s="134">
        <v>1012271446</v>
      </c>
      <c r="ADX17" s="134">
        <v>962621682</v>
      </c>
      <c r="ADY17" s="134">
        <v>946650387</v>
      </c>
      <c r="ADZ17" s="78">
        <v>948500000</v>
      </c>
      <c r="AEA17" s="78">
        <v>949400000</v>
      </c>
      <c r="AEB17" s="78">
        <v>949400000</v>
      </c>
      <c r="AEC17" s="78">
        <v>954000000</v>
      </c>
      <c r="AED17" s="144">
        <v>977700000</v>
      </c>
      <c r="AEE17" s="134">
        <v>1038179381</v>
      </c>
      <c r="AEF17" s="134">
        <v>1072305501</v>
      </c>
      <c r="AEG17" s="134">
        <v>1080505591</v>
      </c>
      <c r="AEH17" s="134">
        <v>1089321818</v>
      </c>
      <c r="AEI17" s="134">
        <v>1071902888</v>
      </c>
      <c r="AEJ17" s="134">
        <v>1037740982</v>
      </c>
      <c r="AEK17" s="134">
        <v>1042910672</v>
      </c>
      <c r="AEL17" s="134">
        <v>1056887710</v>
      </c>
      <c r="AEM17" s="134">
        <v>1081039966</v>
      </c>
      <c r="AEN17" s="134">
        <v>1072177739</v>
      </c>
      <c r="AEO17" s="134">
        <v>1070466537</v>
      </c>
      <c r="AEP17" s="134">
        <v>1089112731</v>
      </c>
      <c r="AEQ17" s="134">
        <v>1133738919</v>
      </c>
      <c r="AER17" s="134">
        <v>1154274167</v>
      </c>
      <c r="AES17" s="134">
        <v>1159240823</v>
      </c>
      <c r="AET17" s="134">
        <v>1174709638</v>
      </c>
      <c r="AEU17" s="134">
        <v>1169010015</v>
      </c>
      <c r="AEV17" s="78">
        <v>1146000000</v>
      </c>
      <c r="AEW17" s="78">
        <v>1153200000</v>
      </c>
      <c r="AEX17" s="78">
        <v>1160900000</v>
      </c>
      <c r="AEY17" s="78">
        <v>1178600000</v>
      </c>
      <c r="AEZ17" s="78">
        <v>1182000000</v>
      </c>
      <c r="AFA17" s="78">
        <v>1196100000</v>
      </c>
      <c r="AFB17" s="134">
        <v>1224405891</v>
      </c>
      <c r="AFC17" s="134">
        <v>1256631187</v>
      </c>
      <c r="AFD17" s="134">
        <v>1269379136</v>
      </c>
      <c r="AFE17" s="134">
        <v>1268094495</v>
      </c>
      <c r="AFF17" s="134">
        <v>1246540752</v>
      </c>
      <c r="AFG17" s="134">
        <v>1216071135</v>
      </c>
      <c r="AFH17" s="78">
        <v>1150500000</v>
      </c>
      <c r="AFI17" s="78">
        <v>1088800000</v>
      </c>
      <c r="AFJ17" s="78">
        <v>1041200000</v>
      </c>
      <c r="AFK17" s="78">
        <v>1019600000</v>
      </c>
      <c r="AFL17" s="78">
        <v>1008100000</v>
      </c>
      <c r="AFM17" s="78">
        <v>998300000</v>
      </c>
      <c r="AFN17" s="78">
        <v>1013000000</v>
      </c>
      <c r="AFO17" s="78">
        <v>1036400000</v>
      </c>
      <c r="AFP17" s="78">
        <v>1040400000</v>
      </c>
      <c r="AFQ17" s="78">
        <v>1030100000</v>
      </c>
      <c r="AFR17" s="78">
        <v>1020600000</v>
      </c>
      <c r="AFS17" s="78">
        <v>1004900000</v>
      </c>
      <c r="AFT17" s="134">
        <v>978295103</v>
      </c>
      <c r="AFU17" s="134">
        <v>962590043</v>
      </c>
      <c r="AFV17" s="134">
        <v>960272198</v>
      </c>
      <c r="AFW17" s="134">
        <v>963382488</v>
      </c>
      <c r="AFX17" s="134">
        <v>957023603</v>
      </c>
      <c r="AFY17" s="134">
        <v>942695050</v>
      </c>
      <c r="AFZ17" s="134">
        <v>939193512</v>
      </c>
      <c r="AGA17" s="134">
        <v>952802586</v>
      </c>
      <c r="AGB17" s="134">
        <v>954481652</v>
      </c>
      <c r="AGC17" s="134">
        <v>946100147</v>
      </c>
      <c r="AGD17" s="134">
        <v>943286832</v>
      </c>
      <c r="AGE17" s="134">
        <v>929686455</v>
      </c>
      <c r="AGF17" s="134">
        <v>907398898</v>
      </c>
      <c r="AGG17" s="134">
        <v>896128438</v>
      </c>
      <c r="AGH17" s="134">
        <v>878066422</v>
      </c>
      <c r="AGI17" s="134">
        <v>864870042</v>
      </c>
      <c r="AGJ17" s="134">
        <v>855050448</v>
      </c>
      <c r="AGK17" s="134">
        <v>839409581</v>
      </c>
      <c r="AGL17" s="134">
        <v>842195374</v>
      </c>
      <c r="AGM17" s="134">
        <v>856914381</v>
      </c>
      <c r="AGN17" s="134">
        <v>859063183</v>
      </c>
      <c r="AGO17" s="134">
        <v>852596988</v>
      </c>
      <c r="AGP17" s="134">
        <v>843942551</v>
      </c>
      <c r="AGQ17" s="134">
        <v>831869925</v>
      </c>
      <c r="AGR17" s="134">
        <v>808469554</v>
      </c>
      <c r="AGS17" s="134">
        <v>800392627</v>
      </c>
      <c r="AGT17" s="134">
        <v>785461358</v>
      </c>
      <c r="AGU17" s="134">
        <v>772530254</v>
      </c>
      <c r="AGV17" s="158"/>
    </row>
    <row r="18" spans="1:880" s="134" customFormat="1" x14ac:dyDescent="0.2">
      <c r="A18" s="88" t="s">
        <v>2157</v>
      </c>
      <c r="B18" s="88"/>
      <c r="AJ18" s="95">
        <v>-44300</v>
      </c>
      <c r="AK18" s="95">
        <v>-43960</v>
      </c>
      <c r="AL18" s="95">
        <v>-40540</v>
      </c>
      <c r="AM18" s="95">
        <v>-633920</v>
      </c>
      <c r="AN18" s="95" t="s">
        <v>1722</v>
      </c>
      <c r="AO18" s="78"/>
      <c r="AP18" s="95" t="s">
        <v>1722</v>
      </c>
      <c r="AQ18" s="95" t="s">
        <v>1722</v>
      </c>
      <c r="AR18" s="95" t="s">
        <v>1722</v>
      </c>
      <c r="AS18" s="95" t="s">
        <v>1722</v>
      </c>
      <c r="AT18" s="95" t="s">
        <v>1722</v>
      </c>
      <c r="AU18" s="95" t="s">
        <v>1722</v>
      </c>
      <c r="AV18" s="95"/>
      <c r="AW18" s="95"/>
      <c r="AX18" s="78"/>
      <c r="AY18" s="78"/>
      <c r="AZ18" s="78"/>
      <c r="BA18" s="95"/>
      <c r="BB18" s="78"/>
      <c r="BC18" s="78"/>
      <c r="BD18" s="78"/>
      <c r="BE18" s="78"/>
      <c r="BF18" s="78"/>
      <c r="BG18" s="78"/>
      <c r="BN18" s="145"/>
      <c r="BO18" s="145"/>
      <c r="BP18" s="145"/>
      <c r="BQ18" s="145"/>
      <c r="BR18" s="145"/>
      <c r="BS18" s="145"/>
      <c r="BT18" s="95"/>
      <c r="BU18" s="9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L18" s="145"/>
      <c r="CM18" s="145"/>
      <c r="CN18" s="78"/>
      <c r="CO18" s="76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95"/>
      <c r="ED18" s="95"/>
      <c r="EE18" s="95"/>
      <c r="EF18" s="95"/>
      <c r="EG18" s="145"/>
      <c r="EZ18" s="95"/>
      <c r="FA18" s="95"/>
      <c r="FB18" s="95"/>
      <c r="FC18" s="78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78"/>
      <c r="GY18" s="95"/>
      <c r="GZ18" s="95"/>
      <c r="HA18" s="95"/>
      <c r="HB18" s="95"/>
      <c r="HD18" s="95"/>
      <c r="HE18" s="95"/>
      <c r="HF18" s="95"/>
      <c r="HG18" s="95"/>
      <c r="HN18" s="95"/>
      <c r="HO18" s="95"/>
      <c r="HP18" s="95"/>
      <c r="HQ18" s="95"/>
      <c r="HR18" s="95"/>
      <c r="HS18" s="78"/>
      <c r="HT18" s="78"/>
      <c r="HU18" s="78"/>
      <c r="HV18" s="78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  <c r="IW18" s="95"/>
      <c r="IX18" s="95"/>
      <c r="IY18" s="95"/>
      <c r="IZ18" s="95"/>
      <c r="JA18" s="95"/>
      <c r="JB18" s="95"/>
      <c r="JC18" s="95"/>
      <c r="JD18" s="95"/>
      <c r="JE18" s="95"/>
      <c r="JF18" s="95"/>
      <c r="JG18" s="95"/>
      <c r="JH18" s="95"/>
      <c r="JI18" s="95"/>
      <c r="JJ18" s="95"/>
      <c r="JK18" s="95"/>
      <c r="JL18" s="95"/>
      <c r="JM18" s="95"/>
      <c r="JN18" s="95"/>
      <c r="JO18" s="95"/>
      <c r="JP18" s="95"/>
      <c r="JQ18" s="95"/>
      <c r="JR18" s="95"/>
      <c r="JS18" s="95"/>
      <c r="JT18" s="95"/>
      <c r="JU18" s="95"/>
      <c r="JV18" s="95"/>
      <c r="JW18" s="95"/>
      <c r="JX18" s="95"/>
      <c r="JY18" s="95"/>
      <c r="JZ18" s="95"/>
      <c r="KA18" s="95"/>
      <c r="KH18" s="95"/>
      <c r="KI18" s="95"/>
      <c r="KJ18" s="95"/>
      <c r="KK18" s="95"/>
      <c r="KL18" s="95"/>
      <c r="KM18" s="95"/>
      <c r="KT18" s="95"/>
      <c r="KU18" s="95"/>
      <c r="KV18" s="95"/>
      <c r="KW18" s="95"/>
      <c r="KX18" s="95"/>
      <c r="KY18" s="95"/>
      <c r="KZ18" s="95"/>
      <c r="LA18" s="95"/>
      <c r="LB18" s="95"/>
      <c r="LC18" s="95"/>
      <c r="LD18" s="95"/>
      <c r="LE18" s="95"/>
      <c r="LF18" s="95"/>
      <c r="LG18" s="95"/>
      <c r="LH18" s="95"/>
      <c r="LI18" s="95"/>
      <c r="LJ18" s="95"/>
      <c r="LK18" s="95"/>
      <c r="LL18" s="95"/>
      <c r="LM18" s="95"/>
      <c r="LN18" s="95"/>
      <c r="LO18" s="95"/>
      <c r="LP18" s="95"/>
      <c r="LQ18" s="95"/>
      <c r="LR18" s="95"/>
      <c r="LS18" s="95"/>
      <c r="LT18" s="95"/>
      <c r="LU18" s="95"/>
      <c r="LV18" s="95"/>
      <c r="LW18" s="95"/>
      <c r="LX18" s="95"/>
      <c r="LY18" s="95"/>
      <c r="LZ18" s="95"/>
      <c r="MA18" s="95"/>
      <c r="MB18" s="95"/>
      <c r="MD18" s="95"/>
      <c r="ME18" s="95"/>
      <c r="MF18" s="95"/>
      <c r="MG18" s="95"/>
      <c r="MH18" s="95"/>
      <c r="MI18" s="95"/>
      <c r="MV18" s="95"/>
      <c r="MW18" s="95"/>
      <c r="MX18" s="95"/>
      <c r="MY18" s="95"/>
      <c r="MZ18" s="95"/>
      <c r="NA18" s="95"/>
      <c r="NB18" s="95"/>
      <c r="NC18" s="95"/>
      <c r="ND18" s="95"/>
      <c r="NE18" s="95"/>
      <c r="NF18" s="95"/>
      <c r="NG18" s="95"/>
      <c r="NH18" s="95"/>
      <c r="NI18" s="95"/>
      <c r="NJ18" s="95"/>
      <c r="NK18" s="95"/>
      <c r="NL18" s="95"/>
      <c r="NM18" s="95"/>
      <c r="NN18" s="95"/>
      <c r="NO18" s="95"/>
      <c r="NP18" s="95"/>
      <c r="NQ18" s="95"/>
      <c r="NR18" s="95"/>
      <c r="NS18" s="95"/>
      <c r="NT18" s="95"/>
      <c r="NU18" s="95"/>
      <c r="NV18" s="95"/>
      <c r="NW18" s="95"/>
      <c r="NX18" s="95"/>
      <c r="NY18" s="95"/>
      <c r="NZ18" s="95"/>
      <c r="OA18" s="95"/>
      <c r="OB18" s="95"/>
      <c r="OC18" s="95"/>
      <c r="OD18" s="95"/>
      <c r="OE18" s="95"/>
      <c r="OF18" s="95"/>
      <c r="OG18" s="95"/>
      <c r="OH18" s="95"/>
      <c r="OI18" s="95"/>
      <c r="OJ18" s="95"/>
      <c r="OK18" s="95"/>
      <c r="OL18" s="95"/>
      <c r="OM18" s="95"/>
      <c r="ON18" s="95"/>
      <c r="OO18" s="95"/>
      <c r="OP18" s="95"/>
      <c r="OQ18" s="95"/>
      <c r="OR18" s="78"/>
      <c r="OS18" s="95"/>
      <c r="OT18" s="95"/>
      <c r="OU18" s="95"/>
      <c r="OV18" s="95"/>
      <c r="OW18" s="95"/>
      <c r="OX18" s="95"/>
      <c r="OY18" s="95"/>
      <c r="OZ18" s="95"/>
      <c r="PA18" s="95"/>
      <c r="PB18" s="95"/>
      <c r="PC18" s="95"/>
      <c r="PD18" s="95"/>
      <c r="PE18" s="95"/>
      <c r="PF18" s="95"/>
      <c r="PG18" s="95"/>
      <c r="PH18" s="95"/>
      <c r="PI18" s="95"/>
      <c r="PJ18" s="95"/>
      <c r="PK18" s="95"/>
      <c r="PL18" s="95"/>
      <c r="PM18" s="95"/>
      <c r="PN18" s="78"/>
      <c r="PO18" s="78"/>
      <c r="PP18" s="78"/>
      <c r="PQ18" s="78"/>
      <c r="PR18" s="78"/>
      <c r="PS18" s="78"/>
      <c r="PT18" s="78"/>
      <c r="PU18" s="78"/>
      <c r="PV18" s="78"/>
      <c r="PW18" s="78"/>
      <c r="PX18" s="78"/>
      <c r="PY18" s="78"/>
      <c r="PZ18" s="78"/>
      <c r="QA18" s="78"/>
      <c r="QB18" s="95"/>
      <c r="QC18" s="95"/>
      <c r="QD18" s="95"/>
      <c r="QE18" s="95"/>
      <c r="QF18" s="95"/>
      <c r="QG18" s="95"/>
      <c r="QH18" s="95"/>
      <c r="QI18" s="72"/>
      <c r="QJ18" s="78"/>
      <c r="QK18" s="95"/>
      <c r="QL18" s="78"/>
      <c r="QM18" s="78"/>
      <c r="QN18" s="95"/>
      <c r="QO18" s="95"/>
      <c r="QP18" s="95"/>
      <c r="QQ18" s="95"/>
      <c r="QR18" s="95"/>
      <c r="QS18" s="95"/>
      <c r="QT18" s="78"/>
      <c r="QU18" s="78"/>
      <c r="QV18" s="78"/>
      <c r="QW18" s="78"/>
      <c r="QX18" s="78"/>
      <c r="QY18" s="78"/>
      <c r="QZ18" s="95"/>
      <c r="RA18" s="95"/>
      <c r="RB18" s="95"/>
      <c r="RC18" s="95"/>
      <c r="RD18" s="95"/>
      <c r="RE18" s="95"/>
      <c r="RF18" s="78"/>
      <c r="RG18" s="78"/>
      <c r="RH18" s="78"/>
      <c r="RI18" s="78"/>
      <c r="RJ18" s="78"/>
      <c r="RK18" s="78"/>
      <c r="RL18" s="78"/>
      <c r="RM18" s="78"/>
      <c r="RN18" s="78"/>
      <c r="RO18" s="78"/>
      <c r="RP18" s="78"/>
      <c r="RQ18" s="78"/>
      <c r="RR18" s="95"/>
      <c r="RS18" s="95"/>
      <c r="RT18" s="95"/>
      <c r="RU18" s="95"/>
      <c r="RV18" s="95"/>
      <c r="RW18" s="95"/>
      <c r="RX18" s="95"/>
      <c r="RY18" s="95"/>
      <c r="RZ18" s="95"/>
      <c r="SA18" s="78"/>
      <c r="SB18" s="95"/>
      <c r="SC18" s="95"/>
      <c r="SD18" s="78"/>
      <c r="SE18" s="78"/>
      <c r="SF18" s="78"/>
      <c r="SG18" s="78"/>
      <c r="SH18" s="78"/>
      <c r="SI18" s="78"/>
      <c r="SJ18" s="78"/>
      <c r="SK18" s="78"/>
      <c r="SL18" s="78"/>
      <c r="SM18" s="95"/>
      <c r="SN18" s="95"/>
      <c r="SO18" s="95"/>
      <c r="SP18" s="95"/>
      <c r="SQ18" s="95"/>
      <c r="SR18" s="78"/>
      <c r="SS18" s="95"/>
      <c r="ST18" s="95"/>
      <c r="SU18" s="78"/>
      <c r="SV18" s="95"/>
      <c r="SW18" s="78"/>
      <c r="SX18" s="95"/>
      <c r="SY18" s="95"/>
      <c r="SZ18" s="78"/>
      <c r="TA18" s="95"/>
      <c r="TB18" s="78"/>
      <c r="TC18" s="95"/>
      <c r="TD18" s="95"/>
      <c r="TE18" s="78"/>
      <c r="TF18" s="95"/>
      <c r="TG18" s="95"/>
      <c r="TH18" s="95"/>
      <c r="TI18" s="95"/>
      <c r="TJ18" s="95"/>
      <c r="TK18" s="95"/>
      <c r="TL18" s="95"/>
      <c r="TM18" s="95"/>
      <c r="TN18" s="95"/>
      <c r="TO18" s="95"/>
      <c r="TP18" s="95"/>
      <c r="TQ18" s="95"/>
      <c r="TR18" s="95"/>
      <c r="TS18" s="95"/>
      <c r="TT18" s="95"/>
      <c r="TU18" s="95"/>
      <c r="TV18" s="95"/>
      <c r="TW18" s="95"/>
      <c r="TX18" s="95"/>
      <c r="TY18" s="95"/>
      <c r="TZ18" s="95"/>
      <c r="UA18" s="95"/>
      <c r="UB18" s="95"/>
      <c r="UC18" s="95"/>
      <c r="UD18" s="95"/>
      <c r="UE18" s="78"/>
      <c r="UF18" s="95"/>
      <c r="UG18" s="95"/>
      <c r="UH18" s="95"/>
      <c r="UI18" s="95"/>
      <c r="UJ18" s="95"/>
      <c r="UK18" s="95"/>
      <c r="UL18" s="95"/>
      <c r="UM18" s="95"/>
      <c r="UN18" s="95"/>
      <c r="UO18" s="95"/>
      <c r="UP18" s="95"/>
      <c r="UQ18" s="95"/>
      <c r="UR18" s="95"/>
      <c r="US18" s="95"/>
      <c r="UT18" s="95"/>
      <c r="UU18" s="95"/>
      <c r="UV18" s="95"/>
      <c r="UW18" s="95"/>
      <c r="UX18" s="95"/>
      <c r="UY18" s="95"/>
      <c r="UZ18" s="95"/>
      <c r="VA18" s="78"/>
      <c r="VB18" s="78"/>
      <c r="VC18" s="78"/>
      <c r="VD18" s="78"/>
      <c r="VE18" s="78"/>
      <c r="VF18" s="78"/>
      <c r="VG18" s="78"/>
      <c r="VH18" s="95"/>
      <c r="VI18" s="95"/>
      <c r="VJ18" s="95"/>
      <c r="VK18" s="95"/>
      <c r="VL18" s="95"/>
      <c r="VM18" s="95"/>
      <c r="VN18" s="95"/>
      <c r="VO18" s="95"/>
      <c r="VP18" s="95"/>
      <c r="VQ18" s="95"/>
      <c r="VR18" s="95"/>
      <c r="VS18" s="95"/>
      <c r="VT18" s="95"/>
      <c r="VU18" s="95"/>
      <c r="VV18" s="95"/>
      <c r="VW18" s="95"/>
      <c r="VX18" s="95"/>
      <c r="VY18" s="95"/>
      <c r="VZ18" s="95"/>
      <c r="WA18" s="95"/>
      <c r="WB18" s="95"/>
      <c r="WC18" s="95"/>
      <c r="WD18" s="95"/>
      <c r="WE18" s="95"/>
      <c r="WF18" s="95"/>
      <c r="WG18" s="95"/>
      <c r="WH18" s="95"/>
      <c r="WI18" s="95"/>
      <c r="WJ18" s="95"/>
      <c r="WK18" s="95"/>
      <c r="WL18" s="95"/>
      <c r="WM18" s="95"/>
      <c r="WN18" s="95"/>
      <c r="WO18" s="95"/>
      <c r="WP18" s="95"/>
      <c r="WQ18" s="95"/>
      <c r="WR18" s="95"/>
      <c r="WS18" s="95"/>
      <c r="WT18" s="95"/>
      <c r="WU18" s="95"/>
      <c r="WV18" s="95"/>
      <c r="WW18" s="95"/>
      <c r="WX18" s="95"/>
      <c r="WY18" s="95"/>
      <c r="WZ18" s="95"/>
      <c r="XA18" s="95"/>
      <c r="XB18" s="95"/>
      <c r="XC18" s="95"/>
      <c r="XD18" s="78"/>
      <c r="XE18" s="95"/>
      <c r="XF18" s="95"/>
      <c r="XG18" s="95"/>
      <c r="XH18" s="95"/>
      <c r="XI18" s="95"/>
      <c r="XJ18" s="95"/>
      <c r="XK18" s="95"/>
      <c r="XL18" s="95"/>
      <c r="XM18" s="95"/>
      <c r="XN18" s="95"/>
      <c r="XO18" s="95"/>
      <c r="XP18" s="95"/>
      <c r="XQ18" s="95"/>
      <c r="XR18" s="95"/>
      <c r="XS18" s="95"/>
      <c r="XT18" s="95"/>
      <c r="XU18" s="95"/>
      <c r="XV18" s="95"/>
      <c r="XW18" s="95"/>
      <c r="XX18" s="95"/>
      <c r="XY18" s="95"/>
      <c r="XZ18" s="95"/>
      <c r="YA18" s="95"/>
      <c r="YB18" s="95"/>
      <c r="YC18" s="95"/>
      <c r="YD18" s="95"/>
      <c r="YE18" s="95"/>
      <c r="YF18" s="95"/>
      <c r="YG18" s="95"/>
      <c r="YH18" s="95"/>
      <c r="YI18" s="95"/>
      <c r="YJ18" s="95"/>
      <c r="YK18" s="95"/>
      <c r="YL18" s="95"/>
      <c r="YM18" s="95"/>
      <c r="YN18" s="95"/>
      <c r="YO18" s="95"/>
      <c r="YP18" s="95"/>
      <c r="YQ18" s="95"/>
      <c r="YR18" s="95"/>
      <c r="YS18" s="95"/>
      <c r="YT18" s="95"/>
      <c r="YU18" s="95"/>
      <c r="YV18" s="95"/>
      <c r="YW18" s="95"/>
      <c r="YX18" s="95"/>
      <c r="YY18" s="95"/>
      <c r="YZ18" s="95"/>
      <c r="ZA18" s="95"/>
      <c r="ZB18" s="95"/>
      <c r="ZC18" s="95"/>
      <c r="ZD18" s="95"/>
      <c r="ZE18" s="95"/>
      <c r="ZF18" s="95"/>
      <c r="ZG18" s="95"/>
      <c r="ZH18" s="95"/>
      <c r="ZI18" s="95"/>
      <c r="ZJ18" s="95"/>
      <c r="ZK18" s="95"/>
      <c r="ZL18" s="95"/>
      <c r="ZM18" s="95"/>
      <c r="ZN18" s="95"/>
      <c r="ZO18" s="95"/>
      <c r="ZP18" s="95"/>
      <c r="ZQ18" s="95"/>
      <c r="ZR18" s="95"/>
      <c r="ZS18" s="95"/>
      <c r="ZT18" s="95"/>
      <c r="ZU18" s="95"/>
      <c r="ZV18" s="95"/>
      <c r="ZW18" s="95"/>
      <c r="ZX18" s="95"/>
      <c r="ZY18" s="95"/>
      <c r="ZZ18" s="95"/>
      <c r="AAA18" s="78"/>
      <c r="AAB18" s="78"/>
      <c r="AAC18" s="95"/>
      <c r="AAD18" s="95"/>
      <c r="AAE18" s="95"/>
      <c r="AAF18" s="95"/>
      <c r="AAG18" s="95"/>
      <c r="AAH18" s="95"/>
      <c r="AAI18" s="95"/>
      <c r="AAJ18" s="95"/>
      <c r="AAK18" s="95"/>
      <c r="AAL18" s="95"/>
      <c r="AAM18" s="95"/>
      <c r="AAN18" s="95"/>
      <c r="AAO18" s="95"/>
      <c r="AAP18" s="95"/>
      <c r="AAQ18" s="95"/>
      <c r="AAR18" s="95"/>
      <c r="AAS18" s="95"/>
      <c r="AAT18" s="144"/>
      <c r="AAU18" s="95"/>
      <c r="AAV18" s="78"/>
      <c r="AAW18" s="95"/>
      <c r="AAX18" s="95"/>
      <c r="AAY18" s="95"/>
      <c r="AAZ18" s="95"/>
      <c r="ABA18" s="95"/>
      <c r="ABB18" s="95"/>
      <c r="ABC18" s="95"/>
      <c r="ABD18" s="95"/>
      <c r="ABE18" s="95"/>
      <c r="ABF18" s="95"/>
      <c r="ABG18" s="95"/>
      <c r="ABH18" s="95"/>
      <c r="ABI18" s="95"/>
      <c r="ABJ18" s="95"/>
      <c r="ABK18" s="95"/>
      <c r="ABL18" s="95"/>
      <c r="ABM18" s="95"/>
      <c r="ABN18" s="95"/>
      <c r="ABO18" s="95"/>
      <c r="ABP18" s="95"/>
      <c r="ABQ18" s="95"/>
      <c r="ABR18" s="95"/>
      <c r="ABS18" s="95"/>
      <c r="ABT18" s="95"/>
      <c r="ABU18" s="95"/>
      <c r="ABV18" s="72"/>
      <c r="ABW18" s="95"/>
      <c r="ABX18" s="95"/>
      <c r="ABY18" s="95"/>
      <c r="ABZ18" s="95"/>
      <c r="ACA18" s="95"/>
      <c r="ACB18" s="95"/>
      <c r="ACC18" s="95"/>
      <c r="ACD18" s="95"/>
      <c r="ACE18" s="95"/>
      <c r="ACF18" s="95"/>
      <c r="ACG18" s="95"/>
      <c r="ACH18" s="95"/>
      <c r="ACI18" s="95"/>
      <c r="ACJ18" s="95"/>
      <c r="ACK18" s="95"/>
      <c r="ACL18" s="95"/>
      <c r="ACM18" s="95"/>
      <c r="ACN18" s="95"/>
      <c r="ACO18" s="95"/>
      <c r="ACP18" s="95"/>
      <c r="ACQ18" s="73"/>
      <c r="ACR18" s="95"/>
      <c r="ACS18" s="95"/>
      <c r="ACT18" s="95"/>
      <c r="ACU18" s="95"/>
      <c r="ACV18" s="95"/>
      <c r="ACW18" s="95"/>
      <c r="ACX18" s="95"/>
      <c r="ACY18" s="95"/>
      <c r="ACZ18" s="95"/>
      <c r="ADA18" s="95"/>
      <c r="ADB18" s="95"/>
      <c r="ADC18" s="95"/>
      <c r="ADD18" s="95"/>
      <c r="ADE18" s="95"/>
      <c r="ADF18" s="95"/>
      <c r="ADG18" s="95"/>
      <c r="ADH18" s="95"/>
      <c r="ADI18" s="95"/>
      <c r="ADJ18" s="95"/>
      <c r="ADK18" s="95"/>
      <c r="ADL18" s="95"/>
      <c r="ADM18" s="95"/>
      <c r="ADN18" s="95"/>
      <c r="ADO18" s="95"/>
      <c r="ADP18" s="95"/>
      <c r="ADQ18" s="95"/>
      <c r="ADR18" s="95"/>
      <c r="ADS18" s="95"/>
      <c r="ADT18" s="95"/>
      <c r="ADU18" s="95"/>
      <c r="ADV18" s="95"/>
      <c r="ADW18" s="95"/>
      <c r="ADX18" s="95"/>
      <c r="ADY18" s="95"/>
      <c r="ADZ18" s="144"/>
      <c r="AEA18" s="144"/>
      <c r="AEB18" s="144"/>
      <c r="AEC18" s="144"/>
      <c r="AED18" s="144"/>
      <c r="AEE18" s="95"/>
      <c r="AEF18" s="95"/>
      <c r="AEG18" s="95"/>
      <c r="AEH18" s="95"/>
      <c r="AEI18" s="95"/>
      <c r="AEJ18" s="95"/>
      <c r="AEK18" s="95"/>
      <c r="AEL18" s="95"/>
      <c r="AEM18" s="95"/>
      <c r="AEN18" s="95"/>
      <c r="AEO18" s="95"/>
      <c r="AEP18" s="95"/>
      <c r="AEQ18" s="95"/>
      <c r="AER18" s="95"/>
      <c r="AES18" s="95"/>
      <c r="AET18" s="95"/>
      <c r="AEU18" s="95"/>
      <c r="AEV18" s="78"/>
      <c r="AEW18" s="78"/>
      <c r="AEX18" s="78"/>
      <c r="AEY18" s="78"/>
      <c r="AEZ18" s="78"/>
      <c r="AFA18" s="78"/>
      <c r="AFB18" s="95"/>
      <c r="AFC18" s="95"/>
      <c r="AFD18" s="95"/>
      <c r="AFE18" s="95"/>
      <c r="AFF18" s="95"/>
      <c r="AFG18" s="95"/>
      <c r="AFH18" s="78"/>
      <c r="AFI18" s="78"/>
      <c r="AFJ18" s="78"/>
      <c r="AFK18" s="78"/>
      <c r="AFL18" s="78"/>
      <c r="AFM18" s="78"/>
      <c r="AFN18" s="78"/>
      <c r="AFO18" s="78"/>
      <c r="AFP18" s="78"/>
      <c r="AFQ18" s="78"/>
      <c r="AFR18" s="78"/>
      <c r="AFS18" s="78"/>
      <c r="AFT18" s="95"/>
      <c r="AFU18" s="95"/>
      <c r="AFV18" s="95"/>
      <c r="AFW18" s="95"/>
      <c r="AFX18" s="95"/>
      <c r="AFY18" s="95"/>
      <c r="AFZ18" s="95"/>
      <c r="AGA18" s="95"/>
      <c r="AGB18" s="95"/>
      <c r="AGC18" s="95"/>
      <c r="AGD18" s="95"/>
      <c r="AGE18" s="95"/>
      <c r="AGF18" s="95"/>
      <c r="AGG18" s="95"/>
      <c r="AGH18" s="95"/>
      <c r="AGI18" s="95"/>
      <c r="AGJ18" s="95"/>
      <c r="AGK18" s="95"/>
      <c r="AGL18" s="73"/>
      <c r="AGM18" s="95"/>
      <c r="AGN18" s="95"/>
      <c r="AGO18" s="95"/>
      <c r="AGP18" s="95"/>
      <c r="AGQ18" s="95"/>
      <c r="AGR18" s="95"/>
      <c r="AGS18" s="95"/>
      <c r="AGT18" s="95"/>
      <c r="AGU18" s="95"/>
      <c r="AGV18" s="158"/>
    </row>
    <row r="19" spans="1:880" s="134" customFormat="1" x14ac:dyDescent="0.2">
      <c r="A19" s="88" t="s">
        <v>2151</v>
      </c>
      <c r="B19" s="88"/>
      <c r="C19" s="134">
        <v>36900000</v>
      </c>
      <c r="D19" s="134">
        <v>24799220</v>
      </c>
      <c r="E19" s="134">
        <v>27051140</v>
      </c>
      <c r="F19" s="134">
        <v>28551140</v>
      </c>
      <c r="G19" s="134">
        <v>27251140</v>
      </c>
      <c r="H19" s="134">
        <v>29951140</v>
      </c>
      <c r="I19" s="134">
        <v>34751140</v>
      </c>
      <c r="J19" s="134">
        <v>33251140</v>
      </c>
      <c r="K19" s="134">
        <v>30151140</v>
      </c>
      <c r="L19" s="134">
        <v>30451140</v>
      </c>
      <c r="M19" s="134">
        <v>27851140</v>
      </c>
      <c r="N19" s="134">
        <v>27211140</v>
      </c>
      <c r="O19" s="134">
        <v>29411140</v>
      </c>
      <c r="P19" s="134">
        <v>31575420</v>
      </c>
      <c r="Q19" s="134">
        <v>30375420</v>
      </c>
      <c r="R19" s="134">
        <v>29075420</v>
      </c>
      <c r="S19" s="134">
        <v>29194250</v>
      </c>
      <c r="T19" s="134">
        <v>34855920</v>
      </c>
      <c r="U19" s="134">
        <v>39355920</v>
      </c>
      <c r="V19" s="134">
        <v>40055920</v>
      </c>
      <c r="W19" s="134">
        <v>22184270</v>
      </c>
      <c r="X19" s="134">
        <v>19322868</v>
      </c>
      <c r="Y19" s="134">
        <v>19734230</v>
      </c>
      <c r="Z19" s="134">
        <v>23034230</v>
      </c>
      <c r="AA19" s="134">
        <v>20927220</v>
      </c>
      <c r="AB19" s="134">
        <v>19083020</v>
      </c>
      <c r="AC19" s="134">
        <v>20824849</v>
      </c>
      <c r="AD19" s="134">
        <v>21230680</v>
      </c>
      <c r="AE19" s="134">
        <v>27407740</v>
      </c>
      <c r="AF19" s="134">
        <v>30461520</v>
      </c>
      <c r="AG19" s="134">
        <v>24000720</v>
      </c>
      <c r="AH19" s="134">
        <v>27075580</v>
      </c>
      <c r="AI19" s="134">
        <v>27800030</v>
      </c>
      <c r="AJ19" s="95">
        <v>34696329</v>
      </c>
      <c r="AK19" s="95">
        <v>30583279</v>
      </c>
      <c r="AL19" s="95">
        <v>30155578</v>
      </c>
      <c r="AM19" s="95">
        <v>29318586</v>
      </c>
      <c r="AN19" s="134">
        <v>24253710</v>
      </c>
      <c r="AO19" s="78">
        <v>24087978</v>
      </c>
      <c r="AP19" s="134">
        <v>35811800</v>
      </c>
      <c r="AQ19" s="134">
        <v>35968280</v>
      </c>
      <c r="AR19" s="134">
        <v>36829700</v>
      </c>
      <c r="AS19" s="134">
        <v>35218580</v>
      </c>
      <c r="AT19" s="134">
        <v>25504380</v>
      </c>
      <c r="AU19" s="134">
        <v>28270350</v>
      </c>
      <c r="AV19" s="95">
        <v>17019908</v>
      </c>
      <c r="AW19" s="95">
        <v>18013128</v>
      </c>
      <c r="AX19" s="95">
        <v>18175318</v>
      </c>
      <c r="AY19" s="145">
        <v>19112063.041666601</v>
      </c>
      <c r="AZ19" s="145">
        <v>26899793</v>
      </c>
      <c r="BA19" s="95">
        <v>34713873</v>
      </c>
      <c r="BB19" s="145">
        <v>43660353</v>
      </c>
      <c r="BC19" s="145">
        <v>44878122</v>
      </c>
      <c r="BD19" s="145">
        <v>43884873</v>
      </c>
      <c r="BE19" s="145">
        <v>51601193</v>
      </c>
      <c r="BF19" s="145">
        <v>57625137</v>
      </c>
      <c r="BG19" s="145">
        <v>55966542</v>
      </c>
      <c r="BH19" s="134">
        <v>56710180</v>
      </c>
      <c r="BI19" s="134">
        <v>47113270</v>
      </c>
      <c r="BJ19" s="134">
        <v>48269570</v>
      </c>
      <c r="BK19" s="134">
        <v>43376820</v>
      </c>
      <c r="BL19" s="134">
        <v>38225130</v>
      </c>
      <c r="BM19" s="134">
        <v>35907280</v>
      </c>
      <c r="BN19" s="145">
        <v>35826689</v>
      </c>
      <c r="BO19" s="145">
        <v>39946139</v>
      </c>
      <c r="BP19" s="145">
        <v>51430999</v>
      </c>
      <c r="BQ19" s="145">
        <v>56849879</v>
      </c>
      <c r="BR19" s="145">
        <v>62850309</v>
      </c>
      <c r="BS19" s="145">
        <v>65466899</v>
      </c>
      <c r="BT19" s="95">
        <v>65606829</v>
      </c>
      <c r="BU19" s="95">
        <v>63190549</v>
      </c>
      <c r="BV19" s="145">
        <v>57681749</v>
      </c>
      <c r="BW19" s="145">
        <v>52765909</v>
      </c>
      <c r="BX19" s="145">
        <v>51234209</v>
      </c>
      <c r="BY19" s="145">
        <v>54536589</v>
      </c>
      <c r="BZ19" s="145">
        <v>56690881</v>
      </c>
      <c r="CA19" s="145">
        <v>59706161</v>
      </c>
      <c r="CB19" s="145">
        <v>62876641</v>
      </c>
      <c r="CC19" s="145">
        <v>67544861</v>
      </c>
      <c r="CD19" s="145">
        <v>69595171</v>
      </c>
      <c r="CE19" s="145">
        <v>63300006</v>
      </c>
      <c r="CF19" s="145">
        <v>55716019</v>
      </c>
      <c r="CG19" s="145">
        <v>47837138</v>
      </c>
      <c r="CH19" s="145">
        <v>45884399</v>
      </c>
      <c r="CI19" s="145">
        <v>39236686</v>
      </c>
      <c r="CJ19" s="145">
        <v>34373736</v>
      </c>
      <c r="CK19" s="134">
        <v>40201640</v>
      </c>
      <c r="CL19" s="145">
        <v>47247695</v>
      </c>
      <c r="CM19" s="145">
        <v>49180782</v>
      </c>
      <c r="CN19" s="78">
        <v>51874512</v>
      </c>
      <c r="CO19" s="76">
        <v>52477082</v>
      </c>
      <c r="CP19" s="145">
        <v>51517492</v>
      </c>
      <c r="CQ19" s="145">
        <v>57232342</v>
      </c>
      <c r="CR19" s="145">
        <v>58319932</v>
      </c>
      <c r="CS19" s="145">
        <v>56641412</v>
      </c>
      <c r="CT19" s="145">
        <v>52346329</v>
      </c>
      <c r="CU19" s="145">
        <v>53546116</v>
      </c>
      <c r="CV19" s="145">
        <v>45546680</v>
      </c>
      <c r="CW19" s="145">
        <v>41714453</v>
      </c>
      <c r="CX19" s="145">
        <v>41067013</v>
      </c>
      <c r="CY19" s="145">
        <v>45918783</v>
      </c>
      <c r="CZ19" s="145">
        <v>58441073</v>
      </c>
      <c r="DA19" s="145">
        <v>66461142</v>
      </c>
      <c r="DB19" s="145">
        <v>67826092</v>
      </c>
      <c r="DC19" s="145">
        <v>68055032</v>
      </c>
      <c r="DD19" s="145">
        <v>66311487</v>
      </c>
      <c r="DE19" s="145">
        <v>69844807</v>
      </c>
      <c r="DF19" s="145">
        <v>63014707</v>
      </c>
      <c r="DG19" s="145">
        <v>64576517</v>
      </c>
      <c r="DH19" s="145">
        <v>63188447</v>
      </c>
      <c r="DI19" s="145">
        <v>66728187</v>
      </c>
      <c r="DJ19" s="145">
        <v>70080734</v>
      </c>
      <c r="DK19" s="145">
        <v>68999684</v>
      </c>
      <c r="DL19" s="145">
        <v>74125756</v>
      </c>
      <c r="DM19" s="145">
        <v>74275276</v>
      </c>
      <c r="DN19" s="145">
        <v>74071726</v>
      </c>
      <c r="DO19" s="145">
        <v>69477196</v>
      </c>
      <c r="DP19" s="145">
        <v>63440536</v>
      </c>
      <c r="DQ19" s="145">
        <v>51492106</v>
      </c>
      <c r="DR19" s="145">
        <v>43416766</v>
      </c>
      <c r="DS19" s="145">
        <v>41872896</v>
      </c>
      <c r="DT19" s="145">
        <v>42546439</v>
      </c>
      <c r="DU19" s="145">
        <v>47785653</v>
      </c>
      <c r="DV19" s="145">
        <v>50653207</v>
      </c>
      <c r="DW19" s="145">
        <v>52305879</v>
      </c>
      <c r="DX19" s="145">
        <v>51821120</v>
      </c>
      <c r="DY19" s="145">
        <v>55001750</v>
      </c>
      <c r="DZ19" s="145">
        <v>55017037</v>
      </c>
      <c r="EA19" s="145">
        <v>59172897</v>
      </c>
      <c r="EB19" s="145">
        <v>59300413</v>
      </c>
      <c r="EC19" s="95">
        <v>53007054</v>
      </c>
      <c r="ED19" s="95">
        <v>46249218</v>
      </c>
      <c r="EE19" s="95">
        <v>44352506</v>
      </c>
      <c r="EF19" s="95">
        <v>44226225</v>
      </c>
      <c r="EG19" s="145">
        <v>49330230</v>
      </c>
      <c r="EH19" s="134">
        <v>55917090</v>
      </c>
      <c r="EI19" s="134">
        <v>57081910</v>
      </c>
      <c r="EJ19" s="134">
        <v>58466480</v>
      </c>
      <c r="EK19" s="134">
        <v>59641570</v>
      </c>
      <c r="EL19" s="134">
        <v>59508660</v>
      </c>
      <c r="EM19" s="134">
        <v>56520150</v>
      </c>
      <c r="EN19" s="134">
        <v>47472880</v>
      </c>
      <c r="EO19" s="134">
        <v>37158460</v>
      </c>
      <c r="EP19" s="134">
        <v>31188480</v>
      </c>
      <c r="EQ19" s="134">
        <v>22910510</v>
      </c>
      <c r="ER19" s="134">
        <v>24234270</v>
      </c>
      <c r="ES19" s="134">
        <v>30347550</v>
      </c>
      <c r="ET19" s="134">
        <v>34751420</v>
      </c>
      <c r="EU19" s="134">
        <v>42542470</v>
      </c>
      <c r="EV19" s="134">
        <v>44789110</v>
      </c>
      <c r="EW19" s="134">
        <v>42415040</v>
      </c>
      <c r="EX19" s="134">
        <v>44340540</v>
      </c>
      <c r="EY19" s="134">
        <v>46079220</v>
      </c>
      <c r="EZ19" s="95">
        <v>43887827</v>
      </c>
      <c r="FA19" s="95">
        <v>40571123</v>
      </c>
      <c r="FB19" s="95">
        <v>43686837</v>
      </c>
      <c r="FC19" s="78">
        <v>41688844</v>
      </c>
      <c r="FD19" s="95">
        <v>42046582</v>
      </c>
      <c r="FE19" s="95">
        <v>46205417</v>
      </c>
      <c r="FF19" s="95">
        <v>48645742</v>
      </c>
      <c r="FG19" s="95">
        <v>48002954</v>
      </c>
      <c r="FH19" s="95">
        <v>47153505</v>
      </c>
      <c r="FI19" s="95">
        <v>47798853</v>
      </c>
      <c r="FJ19" s="95">
        <v>50686523</v>
      </c>
      <c r="FK19" s="95">
        <v>49394193</v>
      </c>
      <c r="FL19" s="95">
        <v>47249572</v>
      </c>
      <c r="FM19" s="95">
        <v>54465976</v>
      </c>
      <c r="FN19" s="95">
        <v>52580186</v>
      </c>
      <c r="FO19" s="95">
        <v>52864119</v>
      </c>
      <c r="FP19" s="95">
        <v>50231159</v>
      </c>
      <c r="FQ19" s="95">
        <v>50007844</v>
      </c>
      <c r="FR19" s="134">
        <v>58777100</v>
      </c>
      <c r="FS19" s="134">
        <v>58345390</v>
      </c>
      <c r="FT19" s="134">
        <v>62158780</v>
      </c>
      <c r="FU19" s="134">
        <v>60580830</v>
      </c>
      <c r="FV19" s="134">
        <v>57567610</v>
      </c>
      <c r="FW19" s="134">
        <v>57319450</v>
      </c>
      <c r="FX19" s="95">
        <v>46269264</v>
      </c>
      <c r="FY19" s="95">
        <v>41333328</v>
      </c>
      <c r="FZ19" s="95">
        <v>35994717</v>
      </c>
      <c r="GA19" s="95">
        <v>36463900</v>
      </c>
      <c r="GB19" s="95">
        <v>37300205</v>
      </c>
      <c r="GC19" s="95">
        <v>40876137</v>
      </c>
      <c r="GD19" s="95">
        <v>54855031</v>
      </c>
      <c r="GE19" s="95">
        <v>59877410</v>
      </c>
      <c r="GF19" s="95">
        <v>52884397</v>
      </c>
      <c r="GG19" s="95">
        <v>39862802</v>
      </c>
      <c r="GH19" s="95">
        <v>47689728</v>
      </c>
      <c r="GI19" s="95">
        <v>60029570</v>
      </c>
      <c r="GJ19" s="95">
        <v>59061711</v>
      </c>
      <c r="GK19" s="95">
        <v>66783630</v>
      </c>
      <c r="GL19" s="95">
        <v>59778336</v>
      </c>
      <c r="GM19" s="95">
        <v>57170705</v>
      </c>
      <c r="GN19" s="95">
        <v>51247184</v>
      </c>
      <c r="GO19" s="95">
        <v>58581983</v>
      </c>
      <c r="GP19" s="95">
        <v>70747326</v>
      </c>
      <c r="GQ19" s="95">
        <v>76958254</v>
      </c>
      <c r="GR19" s="95">
        <v>81492810</v>
      </c>
      <c r="GS19" s="95">
        <v>77944605</v>
      </c>
      <c r="GT19" s="95">
        <v>72789012</v>
      </c>
      <c r="GU19" s="95">
        <v>66291189</v>
      </c>
      <c r="GV19" s="95">
        <v>60526658</v>
      </c>
      <c r="GW19" s="95">
        <v>50709893</v>
      </c>
      <c r="GX19" s="78">
        <v>48862005</v>
      </c>
      <c r="GY19" s="95">
        <v>37899040</v>
      </c>
      <c r="GZ19" s="95">
        <v>35884149</v>
      </c>
      <c r="HA19" s="95">
        <v>39310384</v>
      </c>
      <c r="HB19" s="95">
        <v>49130697</v>
      </c>
      <c r="HC19" s="134">
        <v>53853800</v>
      </c>
      <c r="HD19" s="95">
        <v>60481782</v>
      </c>
      <c r="HE19" s="95">
        <v>63411965</v>
      </c>
      <c r="HF19" s="95">
        <v>65485489</v>
      </c>
      <c r="HG19" s="95">
        <v>62402792</v>
      </c>
      <c r="HH19" s="134">
        <v>64405700</v>
      </c>
      <c r="HI19" s="134">
        <v>68599660</v>
      </c>
      <c r="HJ19" s="134">
        <v>63872710</v>
      </c>
      <c r="HK19" s="134">
        <v>55572970</v>
      </c>
      <c r="HL19" s="134">
        <v>58389340</v>
      </c>
      <c r="HM19" s="134">
        <v>61360910</v>
      </c>
      <c r="HN19" s="95">
        <v>66731478</v>
      </c>
      <c r="HO19" s="95">
        <v>68375818</v>
      </c>
      <c r="HP19" s="95">
        <v>68611252</v>
      </c>
      <c r="HQ19" s="95">
        <v>65698476</v>
      </c>
      <c r="HR19" s="95">
        <v>70762228</v>
      </c>
      <c r="HS19" s="134">
        <v>80680400</v>
      </c>
      <c r="HT19" s="134">
        <v>79946040</v>
      </c>
      <c r="HU19" s="134">
        <v>79651690</v>
      </c>
      <c r="HV19" s="134">
        <v>71026200</v>
      </c>
      <c r="HW19" s="95">
        <v>72082956</v>
      </c>
      <c r="HX19" s="95">
        <v>66900002</v>
      </c>
      <c r="HY19" s="95">
        <v>68444262</v>
      </c>
      <c r="HZ19" s="95">
        <v>73460326</v>
      </c>
      <c r="IA19" s="95">
        <v>79613944</v>
      </c>
      <c r="IB19" s="95">
        <v>86564152</v>
      </c>
      <c r="IC19" s="95">
        <v>73318719</v>
      </c>
      <c r="ID19" s="95">
        <v>71600367</v>
      </c>
      <c r="IE19" s="95">
        <v>68711771</v>
      </c>
      <c r="IF19" s="95">
        <v>68264576</v>
      </c>
      <c r="IG19" s="95">
        <v>67952846</v>
      </c>
      <c r="IH19" s="95">
        <v>68190917</v>
      </c>
      <c r="II19" s="95">
        <v>69402590</v>
      </c>
      <c r="IJ19" s="95">
        <v>69544960</v>
      </c>
      <c r="IK19" s="95">
        <v>72753582</v>
      </c>
      <c r="IL19" s="95">
        <v>82695655</v>
      </c>
      <c r="IM19" s="95">
        <v>88307124</v>
      </c>
      <c r="IN19" s="95">
        <v>87164181</v>
      </c>
      <c r="IO19" s="95">
        <v>87328073</v>
      </c>
      <c r="IP19" s="95">
        <v>92927307</v>
      </c>
      <c r="IQ19" s="95">
        <v>97052771</v>
      </c>
      <c r="IR19" s="95">
        <v>96126570</v>
      </c>
      <c r="IS19" s="95">
        <v>89403811</v>
      </c>
      <c r="IT19" s="95">
        <v>80529871</v>
      </c>
      <c r="IU19" s="95">
        <v>81299483</v>
      </c>
      <c r="IV19" s="95">
        <v>69212498</v>
      </c>
      <c r="IW19" s="95">
        <v>67638027</v>
      </c>
      <c r="IX19" s="95">
        <v>67260111</v>
      </c>
      <c r="IY19" s="95">
        <v>70302175</v>
      </c>
      <c r="IZ19" s="95">
        <v>73768354</v>
      </c>
      <c r="JA19" s="95">
        <v>76205271</v>
      </c>
      <c r="JB19" s="95">
        <v>75439000</v>
      </c>
      <c r="JC19" s="95">
        <v>75187168</v>
      </c>
      <c r="JD19" s="95">
        <v>68022536</v>
      </c>
      <c r="JE19" s="95">
        <v>56925501</v>
      </c>
      <c r="JF19" s="95">
        <v>59089577</v>
      </c>
      <c r="JG19" s="95">
        <v>60354857</v>
      </c>
      <c r="JH19" s="95">
        <v>52400276</v>
      </c>
      <c r="JI19" s="95">
        <v>59242025</v>
      </c>
      <c r="JJ19" s="95">
        <v>67548451</v>
      </c>
      <c r="JK19" s="95">
        <v>75318069</v>
      </c>
      <c r="JL19" s="95">
        <v>78704231</v>
      </c>
      <c r="JM19" s="95">
        <v>77350979</v>
      </c>
      <c r="JN19" s="95">
        <v>78021721</v>
      </c>
      <c r="JO19" s="95">
        <v>76761897</v>
      </c>
      <c r="JP19" s="95">
        <v>72982946</v>
      </c>
      <c r="JQ19" s="95">
        <v>73934315</v>
      </c>
      <c r="JR19" s="95">
        <v>70775759</v>
      </c>
      <c r="JS19" s="95">
        <v>68742076</v>
      </c>
      <c r="JT19" s="95">
        <v>52137449</v>
      </c>
      <c r="JU19" s="95">
        <v>57892133</v>
      </c>
      <c r="JV19" s="95">
        <v>71168176</v>
      </c>
      <c r="JW19" s="95">
        <v>73232575</v>
      </c>
      <c r="JX19" s="95">
        <v>77003141</v>
      </c>
      <c r="JY19" s="95">
        <v>82084115</v>
      </c>
      <c r="JZ19" s="95">
        <v>88771292</v>
      </c>
      <c r="KA19" s="95">
        <v>88477994</v>
      </c>
      <c r="KB19" s="134">
        <v>87532010</v>
      </c>
      <c r="KC19" s="134">
        <v>84065810</v>
      </c>
      <c r="KD19" s="134">
        <v>77597950</v>
      </c>
      <c r="KE19" s="134">
        <v>72451630</v>
      </c>
      <c r="KF19" s="134">
        <v>64138820</v>
      </c>
      <c r="KG19" s="134">
        <v>70509230</v>
      </c>
      <c r="KH19" s="95">
        <v>75864526</v>
      </c>
      <c r="KI19" s="95">
        <v>79360724</v>
      </c>
      <c r="KJ19" s="95">
        <v>79609406</v>
      </c>
      <c r="KK19" s="95">
        <v>75826078</v>
      </c>
      <c r="KL19" s="95">
        <v>78240816</v>
      </c>
      <c r="KM19" s="95">
        <v>76230682</v>
      </c>
      <c r="KN19" s="134">
        <v>78234620</v>
      </c>
      <c r="KO19" s="134">
        <v>77002890</v>
      </c>
      <c r="KP19" s="134">
        <v>76332240</v>
      </c>
      <c r="KQ19" s="134">
        <v>71722450</v>
      </c>
      <c r="KR19" s="134">
        <v>70903250</v>
      </c>
      <c r="KS19" s="134">
        <v>70877980</v>
      </c>
      <c r="KT19" s="95">
        <v>75003420</v>
      </c>
      <c r="KU19" s="95">
        <v>87792605</v>
      </c>
      <c r="KV19" s="95">
        <v>85285852</v>
      </c>
      <c r="KW19" s="95">
        <v>96937434</v>
      </c>
      <c r="KX19" s="95">
        <v>106321768</v>
      </c>
      <c r="KY19" s="95">
        <v>113329479</v>
      </c>
      <c r="KZ19" s="95">
        <v>112604709</v>
      </c>
      <c r="LA19" s="95">
        <v>102274831</v>
      </c>
      <c r="LB19" s="95">
        <v>95827987</v>
      </c>
      <c r="LC19" s="95">
        <v>94484227</v>
      </c>
      <c r="LD19" s="95">
        <v>93335789</v>
      </c>
      <c r="LE19" s="95">
        <v>101183395</v>
      </c>
      <c r="LF19" s="95">
        <v>111910905</v>
      </c>
      <c r="LG19" s="95">
        <v>115987722</v>
      </c>
      <c r="LH19" s="95">
        <v>112475967</v>
      </c>
      <c r="LI19" s="95">
        <v>102759258</v>
      </c>
      <c r="LJ19" s="95">
        <v>101863777</v>
      </c>
      <c r="LK19" s="95">
        <v>90740792</v>
      </c>
      <c r="LL19" s="95">
        <v>89003222</v>
      </c>
      <c r="LM19" s="95">
        <v>85275363</v>
      </c>
      <c r="LN19" s="95">
        <v>79034738</v>
      </c>
      <c r="LO19" s="95">
        <v>83082272</v>
      </c>
      <c r="LP19" s="95">
        <v>84066122</v>
      </c>
      <c r="LQ19" s="95">
        <v>87541443</v>
      </c>
      <c r="LR19" s="95">
        <v>97716771</v>
      </c>
      <c r="LS19" s="95">
        <v>99763602</v>
      </c>
      <c r="LT19" s="95">
        <v>92208751</v>
      </c>
      <c r="LU19" s="95">
        <v>90404379</v>
      </c>
      <c r="LV19" s="95">
        <v>95692629</v>
      </c>
      <c r="LW19" s="95">
        <v>97993406</v>
      </c>
      <c r="LX19" s="95">
        <v>90481506</v>
      </c>
      <c r="LY19" s="95">
        <v>95411178</v>
      </c>
      <c r="LZ19" s="95">
        <v>91243855</v>
      </c>
      <c r="MA19" s="95">
        <v>83502982</v>
      </c>
      <c r="MB19" s="95">
        <v>93042049</v>
      </c>
      <c r="MC19" s="134">
        <v>100523860</v>
      </c>
      <c r="MD19" s="95">
        <v>110019797</v>
      </c>
      <c r="ME19" s="95">
        <v>126374477</v>
      </c>
      <c r="MF19" s="95">
        <v>135192355</v>
      </c>
      <c r="MG19" s="95">
        <v>151044179</v>
      </c>
      <c r="MH19" s="95">
        <v>174966949</v>
      </c>
      <c r="MI19" s="95">
        <v>182554283</v>
      </c>
      <c r="MJ19" s="134">
        <v>192004410</v>
      </c>
      <c r="MK19" s="134">
        <v>198129250</v>
      </c>
      <c r="ML19" s="134">
        <v>184778050</v>
      </c>
      <c r="MM19" s="134">
        <v>179020800</v>
      </c>
      <c r="MN19" s="134">
        <v>174878400</v>
      </c>
      <c r="MO19" s="134">
        <v>178723630</v>
      </c>
      <c r="MP19" s="134">
        <v>190379100</v>
      </c>
      <c r="MQ19" s="134">
        <v>196555700</v>
      </c>
      <c r="MR19" s="134">
        <v>197477180</v>
      </c>
      <c r="MS19" s="134">
        <v>191125020</v>
      </c>
      <c r="MT19" s="134">
        <v>186149390</v>
      </c>
      <c r="MU19" s="134">
        <v>185487250</v>
      </c>
      <c r="MV19" s="95">
        <v>172970093</v>
      </c>
      <c r="MW19" s="95">
        <v>145387295</v>
      </c>
      <c r="MX19" s="95">
        <v>143062251</v>
      </c>
      <c r="MY19" s="95">
        <v>142988395</v>
      </c>
      <c r="MZ19" s="95">
        <v>134586418</v>
      </c>
      <c r="NA19" s="95">
        <v>138568685</v>
      </c>
      <c r="NB19" s="95">
        <v>156343318</v>
      </c>
      <c r="NC19" s="95">
        <v>175725873</v>
      </c>
      <c r="ND19" s="95">
        <v>183863415</v>
      </c>
      <c r="NE19" s="95">
        <v>190571075</v>
      </c>
      <c r="NF19" s="95">
        <v>189933575</v>
      </c>
      <c r="NG19" s="95">
        <v>195837128</v>
      </c>
      <c r="NH19" s="95">
        <v>174263601</v>
      </c>
      <c r="NI19" s="95">
        <v>174049625</v>
      </c>
      <c r="NJ19" s="95">
        <v>167289473</v>
      </c>
      <c r="NK19" s="95">
        <v>175385744</v>
      </c>
      <c r="NL19" s="95">
        <v>154234187</v>
      </c>
      <c r="NM19" s="95">
        <v>160233378</v>
      </c>
      <c r="NN19" s="95">
        <v>173004191</v>
      </c>
      <c r="NO19" s="95">
        <v>184906650</v>
      </c>
      <c r="NP19" s="95">
        <v>197973718</v>
      </c>
      <c r="NQ19" s="95">
        <v>206037406</v>
      </c>
      <c r="NR19" s="95">
        <v>202116696</v>
      </c>
      <c r="NS19" s="95">
        <v>215849571</v>
      </c>
      <c r="NT19" s="95">
        <v>222046876</v>
      </c>
      <c r="NU19" s="95">
        <v>225159100</v>
      </c>
      <c r="NV19" s="95">
        <v>221978765</v>
      </c>
      <c r="NW19" s="95">
        <v>224116310</v>
      </c>
      <c r="NX19" s="95">
        <v>226428230</v>
      </c>
      <c r="NY19" s="95">
        <v>231329955</v>
      </c>
      <c r="NZ19" s="95">
        <v>234185925</v>
      </c>
      <c r="OA19" s="95">
        <v>231966025</v>
      </c>
      <c r="OB19" s="95">
        <v>235704035</v>
      </c>
      <c r="OC19" s="95">
        <v>232302150</v>
      </c>
      <c r="OD19" s="95">
        <v>238083885</v>
      </c>
      <c r="OE19" s="95">
        <v>243553840</v>
      </c>
      <c r="OF19" s="95">
        <v>235485155</v>
      </c>
      <c r="OG19" s="95">
        <v>217200135</v>
      </c>
      <c r="OH19" s="95">
        <v>223497440</v>
      </c>
      <c r="OI19" s="95">
        <v>227000105</v>
      </c>
      <c r="OJ19" s="95">
        <v>227648430</v>
      </c>
      <c r="OK19" s="95">
        <v>223878055</v>
      </c>
      <c r="OL19" s="95">
        <v>228564430</v>
      </c>
      <c r="OM19" s="95">
        <v>244285745</v>
      </c>
      <c r="ON19" s="95">
        <v>235375930</v>
      </c>
      <c r="OO19" s="95">
        <v>223730140</v>
      </c>
      <c r="OP19" s="95">
        <v>219833130</v>
      </c>
      <c r="OQ19" s="95">
        <v>203871850</v>
      </c>
      <c r="OR19" s="78">
        <v>198162275</v>
      </c>
      <c r="OS19" s="95">
        <v>191179360</v>
      </c>
      <c r="OT19" s="95">
        <v>180237180</v>
      </c>
      <c r="OU19" s="95">
        <v>179681990</v>
      </c>
      <c r="OV19" s="95">
        <v>179186160</v>
      </c>
      <c r="OW19" s="95">
        <v>188868500</v>
      </c>
      <c r="OX19" s="95">
        <v>197841130</v>
      </c>
      <c r="OY19" s="95">
        <v>215899440</v>
      </c>
      <c r="OZ19" s="95">
        <v>203317480</v>
      </c>
      <c r="PA19" s="95">
        <v>189273085</v>
      </c>
      <c r="PB19" s="95">
        <v>172511570</v>
      </c>
      <c r="PC19" s="95">
        <v>166329555</v>
      </c>
      <c r="PD19" s="95">
        <v>152859119</v>
      </c>
      <c r="PE19" s="95">
        <v>142667714</v>
      </c>
      <c r="PF19" s="95">
        <v>136384884</v>
      </c>
      <c r="PG19" s="95">
        <v>137533124</v>
      </c>
      <c r="PH19" s="95">
        <v>139090214</v>
      </c>
      <c r="PI19" s="95">
        <v>129216269</v>
      </c>
      <c r="PJ19" s="95">
        <v>134413944</v>
      </c>
      <c r="PK19" s="95">
        <v>147614274</v>
      </c>
      <c r="PL19" s="95">
        <v>146976444</v>
      </c>
      <c r="PM19" s="95">
        <v>148227439</v>
      </c>
      <c r="PN19" s="71">
        <v>145905024</v>
      </c>
      <c r="PO19" s="71">
        <v>146458684</v>
      </c>
      <c r="PP19" s="71">
        <v>137931729</v>
      </c>
      <c r="PQ19" s="71">
        <v>143182709</v>
      </c>
      <c r="PR19" s="71">
        <v>145273369</v>
      </c>
      <c r="PS19" s="78">
        <v>145286340</v>
      </c>
      <c r="PT19" s="71">
        <v>140287665</v>
      </c>
      <c r="PU19" s="71">
        <v>129900810</v>
      </c>
      <c r="PV19" s="71">
        <v>146637085</v>
      </c>
      <c r="PW19" s="71">
        <v>159866410</v>
      </c>
      <c r="PX19" s="71">
        <v>160599505</v>
      </c>
      <c r="PY19" s="71">
        <v>153875870</v>
      </c>
      <c r="PZ19" s="71">
        <v>155808265</v>
      </c>
      <c r="QA19" s="71">
        <v>155394105</v>
      </c>
      <c r="QB19" s="95">
        <v>148427169</v>
      </c>
      <c r="QC19" s="95">
        <v>151901550</v>
      </c>
      <c r="QD19" s="95">
        <v>145670240</v>
      </c>
      <c r="QE19" s="95">
        <v>151501089</v>
      </c>
      <c r="QF19" s="95">
        <v>146163701</v>
      </c>
      <c r="QG19" s="95">
        <v>148231916</v>
      </c>
      <c r="QH19" s="95">
        <v>156028773</v>
      </c>
      <c r="QI19" s="134">
        <v>157300000</v>
      </c>
      <c r="QJ19" s="134">
        <v>149300000</v>
      </c>
      <c r="QK19" s="77">
        <v>136919851</v>
      </c>
      <c r="QL19" s="134">
        <v>123600000</v>
      </c>
      <c r="QM19" s="132">
        <v>101200000</v>
      </c>
      <c r="QN19" s="95">
        <v>83065522</v>
      </c>
      <c r="QO19" s="95">
        <v>67984653</v>
      </c>
      <c r="QP19" s="95">
        <v>48420678</v>
      </c>
      <c r="QQ19" s="95">
        <v>53772122</v>
      </c>
      <c r="QR19" s="77">
        <v>37000000</v>
      </c>
      <c r="QS19" s="134">
        <v>46703314</v>
      </c>
      <c r="QT19" s="134">
        <v>69300000</v>
      </c>
      <c r="QU19" s="132">
        <v>69900000</v>
      </c>
      <c r="QV19" s="132">
        <v>58100000</v>
      </c>
      <c r="QW19" s="132">
        <v>53300000</v>
      </c>
      <c r="QX19" s="132">
        <v>50200000</v>
      </c>
      <c r="QY19" s="132">
        <v>55400000</v>
      </c>
      <c r="QZ19" s="95">
        <v>53756427</v>
      </c>
      <c r="RA19" s="95">
        <v>58748447</v>
      </c>
      <c r="RB19" s="95">
        <v>58243998</v>
      </c>
      <c r="RC19" s="95">
        <v>94240037</v>
      </c>
      <c r="RD19" s="95">
        <v>92072014</v>
      </c>
      <c r="RE19" s="95">
        <v>109590856</v>
      </c>
      <c r="RF19" s="132">
        <v>137000000</v>
      </c>
      <c r="RG19" s="132">
        <v>143500000</v>
      </c>
      <c r="RH19" s="132">
        <v>136000000</v>
      </c>
      <c r="RI19" s="132">
        <v>129500000</v>
      </c>
      <c r="RJ19" s="132">
        <v>138400000</v>
      </c>
      <c r="RK19" s="132">
        <v>140400000</v>
      </c>
      <c r="RL19" s="132">
        <v>121800000</v>
      </c>
      <c r="RM19" s="132">
        <v>115200000</v>
      </c>
      <c r="RN19" s="132">
        <v>106800000</v>
      </c>
      <c r="RO19" s="132">
        <v>111200000</v>
      </c>
      <c r="RP19" s="132">
        <v>107500000</v>
      </c>
      <c r="RQ19" s="132">
        <v>118700000</v>
      </c>
      <c r="RR19" s="95">
        <v>141417075</v>
      </c>
      <c r="RS19" s="95">
        <v>159860677</v>
      </c>
      <c r="RT19" s="95">
        <v>165098602</v>
      </c>
      <c r="RU19" s="95">
        <v>159302739</v>
      </c>
      <c r="RV19" s="95">
        <v>156876699</v>
      </c>
      <c r="RW19" s="95">
        <v>155565971</v>
      </c>
      <c r="RX19" s="95">
        <v>142066846</v>
      </c>
      <c r="RY19" s="95">
        <v>110689958</v>
      </c>
      <c r="RZ19" s="95">
        <v>97763921</v>
      </c>
      <c r="SA19" s="134">
        <v>109300000</v>
      </c>
      <c r="SB19" s="95">
        <v>97906925</v>
      </c>
      <c r="SC19" s="95">
        <v>111936615</v>
      </c>
      <c r="SD19" s="134">
        <v>124700000</v>
      </c>
      <c r="SE19" s="132">
        <v>132100000</v>
      </c>
      <c r="SF19" s="132">
        <v>125900000</v>
      </c>
      <c r="SG19" s="132">
        <v>106900000</v>
      </c>
      <c r="SH19" s="132">
        <v>111300000</v>
      </c>
      <c r="SI19" s="132">
        <v>103600000</v>
      </c>
      <c r="SJ19" s="132">
        <v>80600000</v>
      </c>
      <c r="SK19" s="132">
        <v>92800000</v>
      </c>
      <c r="SL19" s="132">
        <v>102200000</v>
      </c>
      <c r="SM19" s="95">
        <v>114975648</v>
      </c>
      <c r="SN19" s="95">
        <v>99065687</v>
      </c>
      <c r="SO19" s="95">
        <v>102887947</v>
      </c>
      <c r="SP19" s="95">
        <v>123843576</v>
      </c>
      <c r="SQ19" s="95">
        <v>141364640</v>
      </c>
      <c r="SR19" s="134">
        <v>129900000</v>
      </c>
      <c r="SS19" s="95">
        <v>116404085</v>
      </c>
      <c r="ST19" s="95">
        <v>123101768</v>
      </c>
      <c r="SU19" s="134">
        <v>117900000</v>
      </c>
      <c r="SV19" s="95">
        <v>114461557</v>
      </c>
      <c r="SW19" s="134">
        <v>103700000</v>
      </c>
      <c r="SX19" s="95">
        <v>92993868</v>
      </c>
      <c r="SY19" s="95">
        <v>113648837</v>
      </c>
      <c r="SZ19" s="134">
        <v>120000000</v>
      </c>
      <c r="TA19" s="95">
        <v>123096180</v>
      </c>
      <c r="TB19" s="132">
        <v>137800000</v>
      </c>
      <c r="TC19" s="95">
        <v>153682625</v>
      </c>
      <c r="TD19" s="95">
        <v>143330585</v>
      </c>
      <c r="TE19" s="78">
        <v>130700000</v>
      </c>
      <c r="TF19" s="95">
        <v>114894585</v>
      </c>
      <c r="TG19" s="95">
        <v>95880101</v>
      </c>
      <c r="TH19" s="95">
        <v>83390047</v>
      </c>
      <c r="TI19" s="95">
        <v>77024661</v>
      </c>
      <c r="TJ19" s="95">
        <v>91949389</v>
      </c>
      <c r="TK19" s="95">
        <v>135806010</v>
      </c>
      <c r="TL19" s="95">
        <v>138217875</v>
      </c>
      <c r="TM19" s="95">
        <v>156596811</v>
      </c>
      <c r="TN19" s="95">
        <v>191479454</v>
      </c>
      <c r="TO19" s="95">
        <v>219745185</v>
      </c>
      <c r="TP19" s="95">
        <v>213173212</v>
      </c>
      <c r="TQ19" s="95">
        <v>192757423</v>
      </c>
      <c r="TR19" s="95">
        <v>192337909</v>
      </c>
      <c r="TS19" s="95">
        <v>169160144</v>
      </c>
      <c r="TT19" s="95">
        <v>153311843</v>
      </c>
      <c r="TU19" s="95">
        <v>141668532</v>
      </c>
      <c r="TV19" s="95">
        <v>157004756</v>
      </c>
      <c r="TW19" s="95">
        <v>137189565</v>
      </c>
      <c r="TX19" s="95">
        <v>143020597</v>
      </c>
      <c r="TY19" s="95">
        <v>153409110</v>
      </c>
      <c r="TZ19" s="95">
        <v>188921356</v>
      </c>
      <c r="UA19" s="95">
        <v>214088555</v>
      </c>
      <c r="UB19" s="95">
        <v>226716108</v>
      </c>
      <c r="UC19" s="95">
        <v>228410571</v>
      </c>
      <c r="UD19" s="95">
        <v>215498684</v>
      </c>
      <c r="UE19" s="134">
        <v>217700000</v>
      </c>
      <c r="UF19" s="95">
        <v>209016248</v>
      </c>
      <c r="UG19" s="95">
        <v>198941066</v>
      </c>
      <c r="UH19" s="95">
        <v>211280575</v>
      </c>
      <c r="UI19" s="95">
        <v>252745814</v>
      </c>
      <c r="UJ19" s="95">
        <v>252982493</v>
      </c>
      <c r="UK19" s="95">
        <v>262810601</v>
      </c>
      <c r="UL19" s="95">
        <v>271093416</v>
      </c>
      <c r="UM19" s="95">
        <v>300471580</v>
      </c>
      <c r="UN19" s="95">
        <v>285426494</v>
      </c>
      <c r="UO19" s="95">
        <v>285561440</v>
      </c>
      <c r="UP19" s="95">
        <v>293800635</v>
      </c>
      <c r="UQ19" s="95">
        <v>290977735</v>
      </c>
      <c r="UR19" s="95">
        <v>275875640</v>
      </c>
      <c r="US19" s="95">
        <v>280210335</v>
      </c>
      <c r="UT19" s="95">
        <v>295361305</v>
      </c>
      <c r="UU19" s="95">
        <v>311391380</v>
      </c>
      <c r="UV19" s="95">
        <v>293056287</v>
      </c>
      <c r="UW19" s="95">
        <v>325132345</v>
      </c>
      <c r="UX19" s="95">
        <v>350291352</v>
      </c>
      <c r="UY19" s="95">
        <v>372455815</v>
      </c>
      <c r="UZ19" s="95">
        <v>373778020</v>
      </c>
      <c r="VA19" s="134">
        <v>364600000</v>
      </c>
      <c r="VB19" s="78">
        <v>361845585</v>
      </c>
      <c r="VC19" s="78">
        <v>322410208</v>
      </c>
      <c r="VD19" s="78">
        <v>313455467</v>
      </c>
      <c r="VE19" s="78">
        <v>298128117</v>
      </c>
      <c r="VF19" s="134">
        <v>278200000</v>
      </c>
      <c r="VG19" s="78">
        <v>293346595</v>
      </c>
      <c r="VH19" s="95">
        <v>269291445</v>
      </c>
      <c r="VI19" s="95">
        <v>282816612</v>
      </c>
      <c r="VJ19" s="95">
        <v>322248970</v>
      </c>
      <c r="VK19" s="95">
        <v>352670865</v>
      </c>
      <c r="VL19" s="95">
        <v>351538385</v>
      </c>
      <c r="VM19" s="95">
        <v>338509642</v>
      </c>
      <c r="VN19" s="95">
        <v>318722817</v>
      </c>
      <c r="VO19" s="95">
        <v>297657357</v>
      </c>
      <c r="VP19" s="95">
        <v>276704597</v>
      </c>
      <c r="VQ19" s="95">
        <v>265912632</v>
      </c>
      <c r="VR19" s="95">
        <v>260672707</v>
      </c>
      <c r="VS19" s="95">
        <v>261586632</v>
      </c>
      <c r="VT19" s="95">
        <v>234072052</v>
      </c>
      <c r="VU19" s="95">
        <v>240586885</v>
      </c>
      <c r="VV19" s="95">
        <v>273770475</v>
      </c>
      <c r="VW19" s="95">
        <v>294008652</v>
      </c>
      <c r="VX19" s="95">
        <v>287785347</v>
      </c>
      <c r="VY19" s="95">
        <v>254531660</v>
      </c>
      <c r="VZ19" s="95">
        <v>241353855</v>
      </c>
      <c r="WA19" s="95">
        <v>242826690</v>
      </c>
      <c r="WB19" s="95">
        <v>219574150</v>
      </c>
      <c r="WC19" s="95">
        <v>170831800</v>
      </c>
      <c r="WD19" s="95">
        <v>144944212</v>
      </c>
      <c r="WE19" s="95">
        <v>154921917</v>
      </c>
      <c r="WF19" s="95">
        <v>122333990</v>
      </c>
      <c r="WG19" s="95">
        <v>127680270</v>
      </c>
      <c r="WH19" s="95">
        <v>154360862</v>
      </c>
      <c r="WI19" s="95">
        <v>167497200</v>
      </c>
      <c r="WJ19" s="95">
        <v>145910290</v>
      </c>
      <c r="WK19" s="95">
        <v>129105913</v>
      </c>
      <c r="WL19" s="95">
        <v>124195620</v>
      </c>
      <c r="WM19" s="95">
        <v>136934596</v>
      </c>
      <c r="WN19" s="95">
        <v>118960520</v>
      </c>
      <c r="WO19" s="95">
        <v>125581544</v>
      </c>
      <c r="WP19" s="95">
        <v>129667059</v>
      </c>
      <c r="WQ19" s="95">
        <v>164527496</v>
      </c>
      <c r="WR19" s="95">
        <v>155970812</v>
      </c>
      <c r="WS19" s="95">
        <v>164707712</v>
      </c>
      <c r="WT19" s="95">
        <v>195948889</v>
      </c>
      <c r="WU19" s="95">
        <v>213085969</v>
      </c>
      <c r="WV19" s="95">
        <v>185223454</v>
      </c>
      <c r="WW19" s="95">
        <v>139307234</v>
      </c>
      <c r="WX19" s="95">
        <v>133453767</v>
      </c>
      <c r="WY19" s="95">
        <v>160801309</v>
      </c>
      <c r="WZ19" s="95">
        <v>171045707</v>
      </c>
      <c r="XA19" s="95">
        <v>184403014</v>
      </c>
      <c r="XB19" s="95">
        <v>189219649</v>
      </c>
      <c r="XC19" s="95">
        <v>205347916</v>
      </c>
      <c r="XD19" s="134">
        <v>219700000</v>
      </c>
      <c r="XE19" s="95">
        <v>247945101</v>
      </c>
      <c r="XF19" s="95">
        <v>291260761</v>
      </c>
      <c r="XG19" s="95">
        <v>339401201</v>
      </c>
      <c r="XH19" s="95">
        <v>379982538</v>
      </c>
      <c r="XI19" s="95">
        <v>349631268</v>
      </c>
      <c r="XJ19" s="95">
        <v>327931586</v>
      </c>
      <c r="XK19" s="95">
        <v>306871844</v>
      </c>
      <c r="XL19" s="95">
        <v>298815796</v>
      </c>
      <c r="XM19" s="95">
        <v>305502986</v>
      </c>
      <c r="XN19" s="95">
        <v>312481281</v>
      </c>
      <c r="XO19" s="95">
        <v>323418902</v>
      </c>
      <c r="XP19" s="95">
        <v>309568499</v>
      </c>
      <c r="XQ19" s="95">
        <v>325431909</v>
      </c>
      <c r="XR19" s="95">
        <v>370768069</v>
      </c>
      <c r="XS19" s="95">
        <v>400977019</v>
      </c>
      <c r="XT19" s="95">
        <v>399672641</v>
      </c>
      <c r="XU19" s="95">
        <v>377702802</v>
      </c>
      <c r="XV19" s="95">
        <v>364069061</v>
      </c>
      <c r="XW19" s="95">
        <v>336144862</v>
      </c>
      <c r="XX19" s="95">
        <v>294975316</v>
      </c>
      <c r="XY19" s="95">
        <v>261243184</v>
      </c>
      <c r="XZ19" s="95">
        <v>242713151</v>
      </c>
      <c r="YA19" s="95">
        <v>230553020</v>
      </c>
      <c r="YB19" s="95">
        <v>185737729</v>
      </c>
      <c r="YC19" s="95">
        <v>177082151</v>
      </c>
      <c r="YD19" s="95">
        <v>224340326</v>
      </c>
      <c r="YE19" s="95">
        <v>268714424</v>
      </c>
      <c r="YF19" s="95">
        <v>268650254</v>
      </c>
      <c r="YG19" s="95">
        <v>243886609</v>
      </c>
      <c r="YH19" s="95">
        <v>240166503</v>
      </c>
      <c r="YI19" s="95">
        <v>181073464</v>
      </c>
      <c r="YJ19" s="95">
        <v>144274604</v>
      </c>
      <c r="YK19" s="95">
        <v>153704269</v>
      </c>
      <c r="YL19" s="95">
        <v>158187988</v>
      </c>
      <c r="YM19" s="95">
        <v>171071118</v>
      </c>
      <c r="YN19" s="95">
        <v>138273692</v>
      </c>
      <c r="YO19" s="95">
        <v>147402303</v>
      </c>
      <c r="YP19" s="95">
        <v>196688423</v>
      </c>
      <c r="YQ19" s="95">
        <v>259218788</v>
      </c>
      <c r="YR19" s="95">
        <v>286605801</v>
      </c>
      <c r="YS19" s="95">
        <v>288902424</v>
      </c>
      <c r="YT19" s="95">
        <v>288905627</v>
      </c>
      <c r="YU19" s="95">
        <v>241075086</v>
      </c>
      <c r="YV19" s="95">
        <v>184081474</v>
      </c>
      <c r="YW19" s="95">
        <v>149357458</v>
      </c>
      <c r="YX19" s="95">
        <v>126080551</v>
      </c>
      <c r="YY19" s="95">
        <v>104677470</v>
      </c>
      <c r="YZ19" s="95">
        <v>72560295</v>
      </c>
      <c r="ZA19" s="95">
        <v>51438650</v>
      </c>
      <c r="ZB19" s="95">
        <v>56554695</v>
      </c>
      <c r="ZC19" s="95">
        <v>80233720</v>
      </c>
      <c r="ZD19" s="95">
        <v>111826472</v>
      </c>
      <c r="ZE19" s="95">
        <v>123837632</v>
      </c>
      <c r="ZF19" s="95">
        <v>104894759</v>
      </c>
      <c r="ZG19" s="95">
        <v>84774160</v>
      </c>
      <c r="ZH19" s="95">
        <v>105628434</v>
      </c>
      <c r="ZI19" s="95">
        <v>115833155</v>
      </c>
      <c r="ZJ19" s="95">
        <v>134954387</v>
      </c>
      <c r="ZK19" s="95">
        <v>166611656</v>
      </c>
      <c r="ZL19" s="95">
        <v>180100458</v>
      </c>
      <c r="ZM19" s="95">
        <v>196051041</v>
      </c>
      <c r="ZN19" s="95">
        <v>235466891</v>
      </c>
      <c r="ZO19" s="95">
        <v>284913618</v>
      </c>
      <c r="ZP19" s="95">
        <v>314801738</v>
      </c>
      <c r="ZQ19" s="95">
        <v>343488930</v>
      </c>
      <c r="ZR19" s="95">
        <v>355876818</v>
      </c>
      <c r="ZS19" s="95">
        <v>328415679</v>
      </c>
      <c r="ZT19" s="95">
        <v>296427148</v>
      </c>
      <c r="ZU19" s="95">
        <v>283832036</v>
      </c>
      <c r="ZV19" s="95">
        <v>298481612</v>
      </c>
      <c r="ZW19" s="95">
        <v>332191696</v>
      </c>
      <c r="ZX19" s="95">
        <v>338084076</v>
      </c>
      <c r="ZY19" s="95">
        <v>370997103</v>
      </c>
      <c r="ZZ19" s="95">
        <v>419405668</v>
      </c>
      <c r="AAA19" s="78">
        <v>467500000</v>
      </c>
      <c r="AAB19" s="78">
        <v>516200000</v>
      </c>
      <c r="AAC19" s="95">
        <v>543419160</v>
      </c>
      <c r="AAD19" s="95">
        <v>556022008</v>
      </c>
      <c r="AAE19" s="95">
        <v>560486442</v>
      </c>
      <c r="AAF19" s="95">
        <v>571268652</v>
      </c>
      <c r="AAG19" s="95">
        <v>589483757</v>
      </c>
      <c r="AAH19" s="95">
        <v>600329274</v>
      </c>
      <c r="AAI19" s="95">
        <v>614209884</v>
      </c>
      <c r="AAJ19" s="95">
        <v>624460209</v>
      </c>
      <c r="AAK19" s="95">
        <v>629642685</v>
      </c>
      <c r="AAL19" s="95">
        <v>668643270</v>
      </c>
      <c r="AAM19" s="95">
        <v>706056424</v>
      </c>
      <c r="AAN19" s="95">
        <v>721939932</v>
      </c>
      <c r="AAO19" s="95">
        <v>745542785</v>
      </c>
      <c r="AAP19" s="95">
        <v>757603328</v>
      </c>
      <c r="AAQ19" s="95">
        <v>742050728</v>
      </c>
      <c r="AAR19" s="95">
        <v>697603566</v>
      </c>
      <c r="AAS19" s="95">
        <v>702768892</v>
      </c>
      <c r="AAT19" s="144">
        <v>717200000</v>
      </c>
      <c r="AAU19" s="95">
        <v>729622264</v>
      </c>
      <c r="AAV19" s="78">
        <v>721144712</v>
      </c>
      <c r="AAW19" s="95">
        <v>724984005</v>
      </c>
      <c r="AAX19" s="95">
        <v>761691638</v>
      </c>
      <c r="AAY19" s="95">
        <v>805330287</v>
      </c>
      <c r="AAZ19" s="95">
        <v>837591589</v>
      </c>
      <c r="ABA19" s="95">
        <v>851139839</v>
      </c>
      <c r="ABB19" s="95">
        <v>865381376</v>
      </c>
      <c r="ABC19" s="95">
        <v>851574711</v>
      </c>
      <c r="ABD19" s="95">
        <v>820363110</v>
      </c>
      <c r="ABE19" s="95">
        <v>804931814</v>
      </c>
      <c r="ABF19" s="95">
        <v>817313652</v>
      </c>
      <c r="ABG19" s="95">
        <v>824973905</v>
      </c>
      <c r="ABH19" s="95">
        <v>790932543</v>
      </c>
      <c r="ABI19" s="95">
        <v>790078159</v>
      </c>
      <c r="ABJ19" s="95">
        <v>813909999</v>
      </c>
      <c r="ABK19" s="95">
        <v>854844210</v>
      </c>
      <c r="ABL19" s="95">
        <v>899087579</v>
      </c>
      <c r="ABM19" s="95">
        <v>926564789</v>
      </c>
      <c r="ABN19" s="95">
        <v>934812845</v>
      </c>
      <c r="ABO19" s="95">
        <v>898793553</v>
      </c>
      <c r="ABP19" s="95">
        <v>809658928</v>
      </c>
      <c r="ABQ19" s="95">
        <v>764906629</v>
      </c>
      <c r="ABR19" s="95">
        <v>746414218</v>
      </c>
      <c r="ABS19" s="95">
        <v>741827369</v>
      </c>
      <c r="ABT19" s="95">
        <v>715051916</v>
      </c>
      <c r="ABU19" s="95">
        <v>705625930</v>
      </c>
      <c r="ABV19" s="134">
        <v>724700000</v>
      </c>
      <c r="ABW19" s="95">
        <v>762340884</v>
      </c>
      <c r="ABX19" s="95">
        <v>780599510</v>
      </c>
      <c r="ABY19" s="95">
        <v>791468726</v>
      </c>
      <c r="ABZ19" s="95">
        <v>800665652</v>
      </c>
      <c r="ACA19" s="95">
        <v>781263388</v>
      </c>
      <c r="ACB19" s="95">
        <v>742043148</v>
      </c>
      <c r="ACC19" s="95">
        <v>711119624</v>
      </c>
      <c r="ACD19" s="95">
        <v>695083119</v>
      </c>
      <c r="ACE19" s="95">
        <v>700190526</v>
      </c>
      <c r="ACF19" s="95">
        <v>673986438</v>
      </c>
      <c r="ACG19" s="95">
        <v>669545160</v>
      </c>
      <c r="ACH19" s="95">
        <v>718617500</v>
      </c>
      <c r="ACI19" s="95">
        <v>778521785</v>
      </c>
      <c r="ACJ19" s="95">
        <v>817867226</v>
      </c>
      <c r="ACK19" s="95">
        <v>830385783</v>
      </c>
      <c r="ACL19" s="95">
        <v>832102544</v>
      </c>
      <c r="ACM19" s="95">
        <v>800215194</v>
      </c>
      <c r="ACN19" s="95">
        <v>760631560</v>
      </c>
      <c r="ACO19" s="95">
        <v>753830001</v>
      </c>
      <c r="ACP19" s="95">
        <v>759139650</v>
      </c>
      <c r="ACQ19" s="73">
        <v>772557183</v>
      </c>
      <c r="ACR19" s="95">
        <v>770442626</v>
      </c>
      <c r="ACS19" s="95">
        <v>788527997</v>
      </c>
      <c r="ACT19" s="95">
        <v>830524370</v>
      </c>
      <c r="ACU19" s="95">
        <v>889157996</v>
      </c>
      <c r="ACV19" s="95">
        <v>919669253</v>
      </c>
      <c r="ACW19" s="95">
        <v>948614267</v>
      </c>
      <c r="ACX19" s="95">
        <v>968365490</v>
      </c>
      <c r="ACY19" s="95">
        <v>975242212</v>
      </c>
      <c r="ACZ19" s="95">
        <v>953218823</v>
      </c>
      <c r="ADA19" s="95">
        <v>944728276</v>
      </c>
      <c r="ADB19" s="95">
        <v>946356343</v>
      </c>
      <c r="ADC19" s="95">
        <v>959435010</v>
      </c>
      <c r="ADD19" s="95">
        <v>955281378</v>
      </c>
      <c r="ADE19" s="95">
        <v>952003387</v>
      </c>
      <c r="ADF19" s="95">
        <v>983521960</v>
      </c>
      <c r="ADG19" s="95">
        <v>1033562777</v>
      </c>
      <c r="ADH19" s="95">
        <v>1060029229</v>
      </c>
      <c r="ADI19" s="95">
        <v>1073416078</v>
      </c>
      <c r="ADJ19" s="95">
        <v>1082709906</v>
      </c>
      <c r="ADK19" s="95">
        <v>1063227261</v>
      </c>
      <c r="ADL19" s="95">
        <v>1011040063</v>
      </c>
      <c r="ADM19" s="95">
        <v>984603507</v>
      </c>
      <c r="ADN19" s="95">
        <v>987921180</v>
      </c>
      <c r="ADO19" s="95">
        <v>987230356</v>
      </c>
      <c r="ADP19" s="95">
        <v>961089379</v>
      </c>
      <c r="ADQ19" s="95">
        <v>945772391</v>
      </c>
      <c r="ADR19" s="95">
        <v>974522882</v>
      </c>
      <c r="ADS19" s="95">
        <v>1007885291</v>
      </c>
      <c r="ADT19" s="95">
        <v>1025069377</v>
      </c>
      <c r="ADU19" s="95">
        <v>1040199873</v>
      </c>
      <c r="ADV19" s="95">
        <v>1038103230</v>
      </c>
      <c r="ADW19" s="95">
        <v>1012271446</v>
      </c>
      <c r="ADX19" s="95">
        <v>962621682</v>
      </c>
      <c r="ADY19" s="95">
        <v>946650387</v>
      </c>
      <c r="ADZ19" s="78">
        <v>948500000</v>
      </c>
      <c r="AEA19" s="78">
        <v>949400000</v>
      </c>
      <c r="AEB19" s="78">
        <v>949000000</v>
      </c>
      <c r="AEC19" s="78">
        <v>954000000</v>
      </c>
      <c r="AED19" s="144">
        <v>977700000</v>
      </c>
      <c r="AEE19" s="95">
        <v>1038179381</v>
      </c>
      <c r="AEF19" s="95">
        <v>1072305501</v>
      </c>
      <c r="AEG19" s="95">
        <v>1080505591</v>
      </c>
      <c r="AEH19" s="95">
        <v>1089321818</v>
      </c>
      <c r="AEI19" s="95">
        <v>1071902888</v>
      </c>
      <c r="AEJ19" s="95">
        <v>1037740982</v>
      </c>
      <c r="AEK19" s="95">
        <v>1042910672</v>
      </c>
      <c r="AEL19" s="95">
        <v>1056887710</v>
      </c>
      <c r="AEM19" s="95">
        <v>1081039966</v>
      </c>
      <c r="AEN19" s="95">
        <v>1072177739</v>
      </c>
      <c r="AEO19" s="95">
        <v>1070466537</v>
      </c>
      <c r="AEP19" s="95">
        <v>1089112731</v>
      </c>
      <c r="AEQ19" s="95">
        <v>1133738919</v>
      </c>
      <c r="AER19" s="95">
        <v>1154274167</v>
      </c>
      <c r="AES19" s="95">
        <v>1159240823</v>
      </c>
      <c r="AET19" s="95">
        <v>1174709638</v>
      </c>
      <c r="AEU19" s="77">
        <v>1169010015</v>
      </c>
      <c r="AEV19" s="78">
        <v>1146000000</v>
      </c>
      <c r="AEW19" s="78">
        <v>1153200000</v>
      </c>
      <c r="AEX19" s="78">
        <v>1160900000</v>
      </c>
      <c r="AEY19" s="78">
        <v>1178600000</v>
      </c>
      <c r="AEZ19" s="78">
        <v>1182000000</v>
      </c>
      <c r="AFA19" s="78">
        <v>1196100000</v>
      </c>
      <c r="AFB19" s="95">
        <v>1224405891</v>
      </c>
      <c r="AFC19" s="95">
        <v>1256631187</v>
      </c>
      <c r="AFD19" s="95">
        <v>1269379136</v>
      </c>
      <c r="AFE19" s="95">
        <v>1268094495</v>
      </c>
      <c r="AFF19" s="95">
        <v>1246540752</v>
      </c>
      <c r="AFG19" s="95">
        <v>1216071135</v>
      </c>
      <c r="AFH19" s="78">
        <v>1150500000</v>
      </c>
      <c r="AFI19" s="78">
        <v>1088800000</v>
      </c>
      <c r="AFJ19" s="78">
        <v>1041200000</v>
      </c>
      <c r="AFK19" s="78">
        <v>1019600000</v>
      </c>
      <c r="AFL19" s="78">
        <v>1008100000</v>
      </c>
      <c r="AFM19" s="78">
        <v>998300000</v>
      </c>
      <c r="AFN19" s="78">
        <v>1013000000</v>
      </c>
      <c r="AFO19" s="78">
        <v>1036400000</v>
      </c>
      <c r="AFP19" s="78">
        <v>1040400000</v>
      </c>
      <c r="AFQ19" s="78">
        <v>1030100000</v>
      </c>
      <c r="AFR19" s="78">
        <v>1020600000</v>
      </c>
      <c r="AFS19" s="78">
        <v>1004900000</v>
      </c>
      <c r="AFT19" s="95">
        <v>978295103</v>
      </c>
      <c r="AFU19" s="95">
        <v>962590043</v>
      </c>
      <c r="AFV19" s="95">
        <v>960272198</v>
      </c>
      <c r="AFW19" s="95">
        <v>963382488</v>
      </c>
      <c r="AFX19" s="95">
        <v>957023603</v>
      </c>
      <c r="AFY19" s="95">
        <v>942695050</v>
      </c>
      <c r="AFZ19" s="95">
        <v>939193512</v>
      </c>
      <c r="AGA19" s="95">
        <v>952802586</v>
      </c>
      <c r="AGB19" s="95">
        <v>954481652</v>
      </c>
      <c r="AGC19" s="95">
        <v>946100147</v>
      </c>
      <c r="AGD19" s="95">
        <v>943286832</v>
      </c>
      <c r="AGE19" s="95">
        <v>929686455</v>
      </c>
      <c r="AGF19" s="95">
        <v>907398898</v>
      </c>
      <c r="AGG19" s="95">
        <v>896128438</v>
      </c>
      <c r="AGH19" s="95">
        <v>878066422</v>
      </c>
      <c r="AGI19" s="95">
        <v>864870042</v>
      </c>
      <c r="AGJ19" s="95">
        <v>855050448</v>
      </c>
      <c r="AGK19" s="95">
        <v>839409581</v>
      </c>
      <c r="AGL19" s="73">
        <v>842195374</v>
      </c>
      <c r="AGM19" s="95">
        <v>856914381</v>
      </c>
      <c r="AGN19" s="95">
        <v>859063183</v>
      </c>
      <c r="AGO19" s="95">
        <v>852596988</v>
      </c>
      <c r="AGP19" s="95">
        <v>843942551</v>
      </c>
      <c r="AGQ19" s="95">
        <v>831869925</v>
      </c>
      <c r="AGR19" s="95">
        <v>808469554</v>
      </c>
      <c r="AGS19" s="95">
        <v>800392627</v>
      </c>
      <c r="AGT19" s="95">
        <v>785461358</v>
      </c>
      <c r="AGU19" s="95">
        <v>772530254</v>
      </c>
      <c r="AGV19" s="158"/>
    </row>
    <row r="20" spans="1:880" s="134" customFormat="1" x14ac:dyDescent="0.2">
      <c r="A20" s="88" t="s">
        <v>2104</v>
      </c>
      <c r="B20" s="88"/>
      <c r="AJ20" s="95"/>
      <c r="AK20" s="95"/>
      <c r="AL20" s="95"/>
      <c r="AM20" s="95"/>
      <c r="AO20" s="78">
        <v>2765330</v>
      </c>
      <c r="AV20" s="95">
        <v>-625690</v>
      </c>
      <c r="AW20" s="95">
        <v>-1743430</v>
      </c>
      <c r="AX20" s="95">
        <v>-2016260</v>
      </c>
      <c r="AY20" s="145">
        <v>-1038640</v>
      </c>
      <c r="AZ20" s="145">
        <v>-1299340</v>
      </c>
      <c r="BA20" s="95"/>
      <c r="BB20" s="145">
        <v>-2495090</v>
      </c>
      <c r="BC20" s="145">
        <v>-3643510</v>
      </c>
      <c r="BD20" s="145">
        <v>-4526120</v>
      </c>
      <c r="BE20" s="145">
        <v>-3637960</v>
      </c>
      <c r="BF20" s="145">
        <v>-3555090</v>
      </c>
      <c r="BG20" s="145">
        <v>-4454800</v>
      </c>
      <c r="BN20" s="78"/>
      <c r="BO20" s="145"/>
      <c r="BP20" s="145"/>
      <c r="BQ20" s="145"/>
      <c r="BR20" s="145"/>
      <c r="BS20" s="145"/>
      <c r="BT20" s="95"/>
      <c r="BU20" s="9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L20" s="145"/>
      <c r="CM20" s="145"/>
      <c r="CN20" s="78"/>
      <c r="CO20" s="76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95"/>
      <c r="ED20" s="95"/>
      <c r="EE20" s="95"/>
      <c r="EF20" s="95"/>
      <c r="EG20" s="145"/>
      <c r="EZ20" s="95"/>
      <c r="FA20" s="95"/>
      <c r="FB20" s="95"/>
      <c r="FC20" s="78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78"/>
      <c r="GY20" s="95"/>
      <c r="GZ20" s="95"/>
      <c r="HA20" s="95"/>
      <c r="HB20" s="95"/>
      <c r="HD20" s="95"/>
      <c r="HE20" s="95"/>
      <c r="HF20" s="95"/>
      <c r="HG20" s="95"/>
      <c r="HN20" s="95"/>
      <c r="HO20" s="95"/>
      <c r="HP20" s="95"/>
      <c r="HQ20" s="95"/>
      <c r="HR20" s="95"/>
      <c r="HS20" s="78"/>
      <c r="HT20" s="78"/>
      <c r="HU20" s="78"/>
      <c r="HV20" s="78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  <c r="IW20" s="95"/>
      <c r="IX20" s="95"/>
      <c r="IY20" s="95"/>
      <c r="IZ20" s="95"/>
      <c r="JA20" s="95"/>
      <c r="JB20" s="95"/>
      <c r="JC20" s="95"/>
      <c r="JD20" s="95"/>
      <c r="JE20" s="95"/>
      <c r="JF20" s="95"/>
      <c r="JG20" s="95"/>
      <c r="JH20" s="95"/>
      <c r="JI20" s="95"/>
      <c r="JJ20" s="95"/>
      <c r="JK20" s="95"/>
      <c r="JL20" s="95"/>
      <c r="JM20" s="95"/>
      <c r="JN20" s="95"/>
      <c r="JO20" s="95"/>
      <c r="JP20" s="95"/>
      <c r="JQ20" s="95"/>
      <c r="JR20" s="95"/>
      <c r="JS20" s="95"/>
      <c r="JT20" s="95"/>
      <c r="JU20" s="95"/>
      <c r="JV20" s="95"/>
      <c r="JW20" s="95"/>
      <c r="JX20" s="95"/>
      <c r="JY20" s="95"/>
      <c r="JZ20" s="95"/>
      <c r="KA20" s="95"/>
      <c r="KH20" s="95"/>
      <c r="KI20" s="95"/>
      <c r="KJ20" s="95"/>
      <c r="KK20" s="95"/>
      <c r="KL20" s="95"/>
      <c r="KM20" s="95"/>
      <c r="KT20" s="95"/>
      <c r="KU20" s="95"/>
      <c r="KV20" s="95"/>
      <c r="KW20" s="95"/>
      <c r="KX20" s="95"/>
      <c r="KY20" s="95"/>
      <c r="KZ20" s="95"/>
      <c r="LA20" s="95"/>
      <c r="LB20" s="95"/>
      <c r="LC20" s="95"/>
      <c r="LD20" s="95"/>
      <c r="LE20" s="95"/>
      <c r="LF20" s="95"/>
      <c r="LG20" s="95"/>
      <c r="LH20" s="95"/>
      <c r="LI20" s="95"/>
      <c r="LJ20" s="95"/>
      <c r="LK20" s="95"/>
      <c r="LL20" s="95"/>
      <c r="LM20" s="95"/>
      <c r="LN20" s="95"/>
      <c r="LO20" s="95"/>
      <c r="LP20" s="95"/>
      <c r="LQ20" s="95"/>
      <c r="LR20" s="95"/>
      <c r="LS20" s="95"/>
      <c r="LT20" s="95"/>
      <c r="LU20" s="95"/>
      <c r="LV20" s="95"/>
      <c r="LW20" s="95"/>
      <c r="LX20" s="95"/>
      <c r="LY20" s="95"/>
      <c r="LZ20" s="95"/>
      <c r="MA20" s="95"/>
      <c r="MB20" s="95"/>
      <c r="MD20" s="95"/>
      <c r="ME20" s="95"/>
      <c r="MF20" s="95"/>
      <c r="MG20" s="95"/>
      <c r="MH20" s="95"/>
      <c r="MI20" s="95"/>
      <c r="MV20" s="95"/>
      <c r="MW20" s="95"/>
      <c r="MX20" s="95"/>
      <c r="MY20" s="95"/>
      <c r="MZ20" s="95"/>
      <c r="NA20" s="95"/>
      <c r="NB20" s="95"/>
      <c r="NC20" s="95"/>
      <c r="ND20" s="95"/>
      <c r="NE20" s="95"/>
      <c r="NF20" s="95"/>
      <c r="NG20" s="95"/>
      <c r="NH20" s="95"/>
      <c r="NI20" s="95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5"/>
      <c r="NX20" s="95"/>
      <c r="NY20" s="95"/>
      <c r="NZ20" s="95"/>
      <c r="OA20" s="95"/>
      <c r="OB20" s="95"/>
      <c r="OC20" s="95"/>
      <c r="OD20" s="95"/>
      <c r="OE20" s="95"/>
      <c r="OF20" s="95"/>
      <c r="OG20" s="95"/>
      <c r="OH20" s="95"/>
      <c r="OI20" s="95"/>
      <c r="OJ20" s="95"/>
      <c r="OK20" s="95"/>
      <c r="OL20" s="95"/>
      <c r="OM20" s="95"/>
      <c r="ON20" s="95"/>
      <c r="OO20" s="95"/>
      <c r="OP20" s="95"/>
      <c r="OQ20" s="95"/>
      <c r="OR20" s="78"/>
      <c r="OS20" s="95"/>
      <c r="OT20" s="95"/>
      <c r="OU20" s="95"/>
      <c r="OV20" s="95"/>
      <c r="OW20" s="95"/>
      <c r="OX20" s="95"/>
      <c r="OY20" s="95"/>
      <c r="OZ20" s="95"/>
      <c r="PA20" s="95"/>
      <c r="PB20" s="95"/>
      <c r="PC20" s="95"/>
      <c r="PD20" s="95"/>
      <c r="PE20" s="95"/>
      <c r="PF20" s="95"/>
      <c r="PG20" s="95"/>
      <c r="PH20" s="95"/>
      <c r="PI20" s="95"/>
      <c r="PJ20" s="95"/>
      <c r="PK20" s="95"/>
      <c r="PL20" s="95"/>
      <c r="PM20" s="95"/>
      <c r="PN20" s="78"/>
      <c r="PO20" s="78"/>
      <c r="PP20" s="78"/>
      <c r="PQ20" s="78"/>
      <c r="PR20" s="78"/>
      <c r="PS20" s="78"/>
      <c r="PT20" s="78"/>
      <c r="PU20" s="78"/>
      <c r="PV20" s="78"/>
      <c r="PW20" s="78"/>
      <c r="PX20" s="78"/>
      <c r="PY20" s="78"/>
      <c r="PZ20" s="78"/>
      <c r="QA20" s="78"/>
      <c r="QB20" s="95"/>
      <c r="QC20" s="95"/>
      <c r="QD20" s="95"/>
      <c r="QE20" s="95"/>
      <c r="QF20" s="95"/>
      <c r="QG20" s="95"/>
      <c r="QH20" s="95"/>
      <c r="QI20" s="72"/>
      <c r="QJ20" s="78"/>
      <c r="QK20" s="95"/>
      <c r="QL20" s="78"/>
      <c r="QM20" s="78"/>
      <c r="QN20" s="95"/>
      <c r="QO20" s="95"/>
      <c r="QP20" s="95"/>
      <c r="QQ20" s="95"/>
      <c r="QR20" s="95"/>
      <c r="QS20" s="95"/>
      <c r="QT20" s="78"/>
      <c r="QU20" s="78"/>
      <c r="QV20" s="78"/>
      <c r="QW20" s="78"/>
      <c r="QX20" s="78"/>
      <c r="QY20" s="78"/>
      <c r="QZ20" s="95"/>
      <c r="RA20" s="95"/>
      <c r="RB20" s="95"/>
      <c r="RC20" s="95"/>
      <c r="RD20" s="95"/>
      <c r="RE20" s="95"/>
      <c r="RF20" s="78"/>
      <c r="RG20" s="78"/>
      <c r="RH20" s="78"/>
      <c r="RI20" s="78"/>
      <c r="RJ20" s="78"/>
      <c r="RK20" s="78"/>
      <c r="RL20" s="78"/>
      <c r="RM20" s="78"/>
      <c r="RN20" s="78"/>
      <c r="RO20" s="78"/>
      <c r="RP20" s="78"/>
      <c r="RQ20" s="78"/>
      <c r="RR20" s="95"/>
      <c r="RS20" s="95"/>
      <c r="RT20" s="95"/>
      <c r="RU20" s="95"/>
      <c r="RV20" s="95"/>
      <c r="RW20" s="95"/>
      <c r="RX20" s="95"/>
      <c r="RY20" s="95"/>
      <c r="RZ20" s="95"/>
      <c r="SA20" s="78"/>
      <c r="SB20" s="95"/>
      <c r="SC20" s="95"/>
      <c r="SD20" s="78"/>
      <c r="SE20" s="78"/>
      <c r="SF20" s="78"/>
      <c r="SG20" s="78"/>
      <c r="SH20" s="78"/>
      <c r="SI20" s="78"/>
      <c r="SJ20" s="78"/>
      <c r="SK20" s="78"/>
      <c r="SL20" s="78"/>
      <c r="SM20" s="95"/>
      <c r="SN20" s="95"/>
      <c r="SO20" s="95"/>
      <c r="SP20" s="95"/>
      <c r="SQ20" s="95"/>
      <c r="SR20" s="78"/>
      <c r="SS20" s="95"/>
      <c r="ST20" s="95"/>
      <c r="SU20" s="78"/>
      <c r="SV20" s="95"/>
      <c r="SW20" s="78"/>
      <c r="SX20" s="95"/>
      <c r="SY20" s="95"/>
      <c r="SZ20" s="78"/>
      <c r="TA20" s="95"/>
      <c r="TB20" s="78"/>
      <c r="TC20" s="95"/>
      <c r="TD20" s="95"/>
      <c r="TE20" s="78"/>
      <c r="TF20" s="95"/>
      <c r="TG20" s="95"/>
      <c r="TH20" s="95"/>
      <c r="TI20" s="95"/>
      <c r="TJ20" s="95"/>
      <c r="TK20" s="95"/>
      <c r="TL20" s="95"/>
      <c r="TM20" s="95"/>
      <c r="TN20" s="95"/>
      <c r="TO20" s="95"/>
      <c r="TP20" s="95"/>
      <c r="TQ20" s="95"/>
      <c r="TR20" s="95"/>
      <c r="TS20" s="95"/>
      <c r="TT20" s="95"/>
      <c r="TU20" s="95"/>
      <c r="TV20" s="95"/>
      <c r="TW20" s="95"/>
      <c r="TX20" s="95"/>
      <c r="TY20" s="95"/>
      <c r="TZ20" s="95"/>
      <c r="UA20" s="95"/>
      <c r="UB20" s="95"/>
      <c r="UC20" s="95"/>
      <c r="UD20" s="95"/>
      <c r="UE20" s="78"/>
      <c r="UF20" s="95"/>
      <c r="UG20" s="95"/>
      <c r="UH20" s="95"/>
      <c r="UI20" s="95"/>
      <c r="UJ20" s="95"/>
      <c r="UK20" s="95"/>
      <c r="UL20" s="95"/>
      <c r="UM20" s="95"/>
      <c r="UN20" s="95"/>
      <c r="UO20" s="95"/>
      <c r="UP20" s="95"/>
      <c r="UQ20" s="95"/>
      <c r="UR20" s="95"/>
      <c r="US20" s="95"/>
      <c r="UT20" s="95"/>
      <c r="UU20" s="95"/>
      <c r="UV20" s="95"/>
      <c r="UW20" s="95"/>
      <c r="UX20" s="95"/>
      <c r="UY20" s="95"/>
      <c r="UZ20" s="95"/>
      <c r="VA20" s="78"/>
      <c r="VB20" s="78"/>
      <c r="VC20" s="78"/>
      <c r="VD20" s="78"/>
      <c r="VE20" s="78"/>
      <c r="VF20" s="78"/>
      <c r="VG20" s="78"/>
      <c r="VH20" s="95"/>
      <c r="VI20" s="95"/>
      <c r="VJ20" s="95"/>
      <c r="VK20" s="95"/>
      <c r="VL20" s="95"/>
      <c r="VM20" s="95"/>
      <c r="VN20" s="95"/>
      <c r="VO20" s="95"/>
      <c r="VP20" s="95"/>
      <c r="VQ20" s="95"/>
      <c r="VR20" s="95"/>
      <c r="VS20" s="95"/>
      <c r="VT20" s="95"/>
      <c r="VU20" s="95"/>
      <c r="VV20" s="95"/>
      <c r="VW20" s="95"/>
      <c r="VX20" s="95"/>
      <c r="VY20" s="95"/>
      <c r="VZ20" s="95"/>
      <c r="WA20" s="95"/>
      <c r="WB20" s="95"/>
      <c r="WC20" s="95"/>
      <c r="WD20" s="95"/>
      <c r="WE20" s="95"/>
      <c r="WF20" s="95"/>
      <c r="WG20" s="95"/>
      <c r="WH20" s="95"/>
      <c r="WI20" s="95"/>
      <c r="WJ20" s="95"/>
      <c r="WK20" s="95"/>
      <c r="WL20" s="95"/>
      <c r="WM20" s="95"/>
      <c r="WN20" s="95"/>
      <c r="WO20" s="95"/>
      <c r="WP20" s="95"/>
      <c r="WQ20" s="95"/>
      <c r="WR20" s="95"/>
      <c r="WS20" s="95"/>
      <c r="WT20" s="95"/>
      <c r="WU20" s="95"/>
      <c r="WV20" s="95"/>
      <c r="WW20" s="95"/>
      <c r="WX20" s="95"/>
      <c r="WY20" s="95"/>
      <c r="WZ20" s="95"/>
      <c r="XA20" s="95"/>
      <c r="XB20" s="95"/>
      <c r="XC20" s="95"/>
      <c r="XD20" s="78"/>
      <c r="XE20" s="95"/>
      <c r="XF20" s="95"/>
      <c r="XG20" s="95"/>
      <c r="XH20" s="95"/>
      <c r="XI20" s="95"/>
      <c r="XJ20" s="95"/>
      <c r="XK20" s="95"/>
      <c r="XL20" s="95"/>
      <c r="XM20" s="95"/>
      <c r="XN20" s="95"/>
      <c r="XO20" s="95"/>
      <c r="XP20" s="95"/>
      <c r="XQ20" s="95"/>
      <c r="XR20" s="95"/>
      <c r="XS20" s="95"/>
      <c r="XT20" s="95"/>
      <c r="XU20" s="95"/>
      <c r="XV20" s="95"/>
      <c r="XW20" s="95"/>
      <c r="XX20" s="95"/>
      <c r="XY20" s="95"/>
      <c r="XZ20" s="95"/>
      <c r="YA20" s="95"/>
      <c r="YB20" s="95"/>
      <c r="YC20" s="95"/>
      <c r="YD20" s="95"/>
      <c r="YE20" s="95"/>
      <c r="YF20" s="95"/>
      <c r="YG20" s="95"/>
      <c r="YH20" s="95"/>
      <c r="YI20" s="95"/>
      <c r="YJ20" s="95"/>
      <c r="YK20" s="95"/>
      <c r="YL20" s="95"/>
      <c r="YM20" s="95"/>
      <c r="YN20" s="95"/>
      <c r="YO20" s="95"/>
      <c r="YP20" s="95"/>
      <c r="YQ20" s="95"/>
      <c r="YR20" s="95"/>
      <c r="YS20" s="95"/>
      <c r="YT20" s="95"/>
      <c r="YU20" s="95"/>
      <c r="YV20" s="95"/>
      <c r="YW20" s="95"/>
      <c r="YX20" s="95"/>
      <c r="YY20" s="95"/>
      <c r="YZ20" s="95"/>
      <c r="ZA20" s="95"/>
      <c r="ZB20" s="95"/>
      <c r="ZC20" s="95"/>
      <c r="ZD20" s="95"/>
      <c r="ZE20" s="95"/>
      <c r="ZF20" s="95"/>
      <c r="ZG20" s="95"/>
      <c r="ZH20" s="95"/>
      <c r="ZI20" s="95"/>
      <c r="ZJ20" s="95"/>
      <c r="ZK20" s="95"/>
      <c r="ZL20" s="95"/>
      <c r="ZM20" s="95"/>
      <c r="ZN20" s="95"/>
      <c r="ZO20" s="95"/>
      <c r="ZP20" s="95"/>
      <c r="ZQ20" s="95"/>
      <c r="ZR20" s="95"/>
      <c r="ZS20" s="95"/>
      <c r="ZT20" s="95"/>
      <c r="ZU20" s="95"/>
      <c r="ZV20" s="95"/>
      <c r="ZW20" s="95"/>
      <c r="ZX20" s="95"/>
      <c r="ZY20" s="95"/>
      <c r="ZZ20" s="95"/>
      <c r="AAA20" s="78"/>
      <c r="AAB20" s="78"/>
      <c r="AAC20" s="95"/>
      <c r="AAD20" s="95"/>
      <c r="AAE20" s="95"/>
      <c r="AAF20" s="95"/>
      <c r="AAG20" s="95"/>
      <c r="AAH20" s="95"/>
      <c r="AAI20" s="95"/>
      <c r="AAJ20" s="95"/>
      <c r="AAK20" s="95"/>
      <c r="AAL20" s="95"/>
      <c r="AAM20" s="95"/>
      <c r="AAN20" s="95"/>
      <c r="AAO20" s="95"/>
      <c r="AAP20" s="95"/>
      <c r="AAQ20" s="95"/>
      <c r="AAR20" s="95"/>
      <c r="AAS20" s="95"/>
      <c r="AAT20" s="144"/>
      <c r="AAU20" s="95"/>
      <c r="AAV20" s="78"/>
      <c r="AAW20" s="95"/>
      <c r="AAX20" s="95"/>
      <c r="AAY20" s="95"/>
      <c r="AAZ20" s="95"/>
      <c r="ABA20" s="95"/>
      <c r="ABB20" s="95"/>
      <c r="ABC20" s="95"/>
      <c r="ABD20" s="95"/>
      <c r="ABE20" s="95"/>
      <c r="ABF20" s="95"/>
      <c r="ABG20" s="95"/>
      <c r="ABH20" s="95"/>
      <c r="ABI20" s="95"/>
      <c r="ABJ20" s="95"/>
      <c r="ABK20" s="95"/>
      <c r="ABL20" s="95"/>
      <c r="ABM20" s="95"/>
      <c r="ABN20" s="95"/>
      <c r="ABO20" s="95"/>
      <c r="ABP20" s="95"/>
      <c r="ABQ20" s="95"/>
      <c r="ABR20" s="95"/>
      <c r="ABS20" s="95"/>
      <c r="ABT20" s="95"/>
      <c r="ABU20" s="95"/>
      <c r="ABV20" s="72"/>
      <c r="ABW20" s="95"/>
      <c r="ABX20" s="95"/>
      <c r="ABY20" s="95"/>
      <c r="ABZ20" s="95"/>
      <c r="ACA20" s="95"/>
      <c r="ACB20" s="95"/>
      <c r="ACC20" s="95"/>
      <c r="ACD20" s="95"/>
      <c r="ACE20" s="95"/>
      <c r="ACF20" s="95"/>
      <c r="ACG20" s="95"/>
      <c r="ACH20" s="95"/>
      <c r="ACI20" s="95"/>
      <c r="ACJ20" s="95"/>
      <c r="ACK20" s="95"/>
      <c r="ACL20" s="95"/>
      <c r="ACM20" s="95"/>
      <c r="ACN20" s="95"/>
      <c r="ACO20" s="95"/>
      <c r="ACP20" s="95"/>
      <c r="ACQ20" s="73"/>
      <c r="ACR20" s="95"/>
      <c r="ACS20" s="95"/>
      <c r="ACT20" s="95"/>
      <c r="ACU20" s="95"/>
      <c r="ACV20" s="95"/>
      <c r="ACW20" s="95"/>
      <c r="ACX20" s="95"/>
      <c r="ACY20" s="95"/>
      <c r="ACZ20" s="95"/>
      <c r="ADA20" s="95"/>
      <c r="ADB20" s="95"/>
      <c r="ADC20" s="95"/>
      <c r="ADD20" s="95"/>
      <c r="ADE20" s="95"/>
      <c r="ADF20" s="95"/>
      <c r="ADG20" s="95"/>
      <c r="ADH20" s="95"/>
      <c r="ADI20" s="95"/>
      <c r="ADJ20" s="95"/>
      <c r="ADK20" s="95"/>
      <c r="ADL20" s="95"/>
      <c r="ADM20" s="95"/>
      <c r="ADN20" s="95"/>
      <c r="ADO20" s="95"/>
      <c r="ADP20" s="95"/>
      <c r="ADQ20" s="95"/>
      <c r="ADR20" s="95"/>
      <c r="ADS20" s="95"/>
      <c r="ADT20" s="95"/>
      <c r="ADU20" s="95"/>
      <c r="ADV20" s="95"/>
      <c r="ADW20" s="95"/>
      <c r="ADX20" s="95"/>
      <c r="ADY20" s="95"/>
      <c r="ADZ20" s="144"/>
      <c r="AEA20" s="144"/>
      <c r="AEB20" s="144"/>
      <c r="AEC20" s="144"/>
      <c r="AED20" s="144"/>
      <c r="AEE20" s="95"/>
      <c r="AEF20" s="95"/>
      <c r="AEG20" s="95"/>
      <c r="AEH20" s="95"/>
      <c r="AEI20" s="95"/>
      <c r="AEJ20" s="95"/>
      <c r="AEK20" s="95"/>
      <c r="AEL20" s="95"/>
      <c r="AEM20" s="95"/>
      <c r="AEN20" s="95"/>
      <c r="AEO20" s="95"/>
      <c r="AEP20" s="95"/>
      <c r="AEQ20" s="95"/>
      <c r="AER20" s="95"/>
      <c r="AES20" s="95"/>
      <c r="AET20" s="95"/>
      <c r="AEU20" s="95"/>
      <c r="AEV20" s="78"/>
      <c r="AEW20" s="78"/>
      <c r="AEX20" s="78"/>
      <c r="AEY20" s="78"/>
      <c r="AEZ20" s="78"/>
      <c r="AFA20" s="78"/>
      <c r="AFB20" s="95"/>
      <c r="AFC20" s="95"/>
      <c r="AFD20" s="95"/>
      <c r="AFE20" s="95"/>
      <c r="AFF20" s="95"/>
      <c r="AFG20" s="95"/>
      <c r="AFH20" s="78"/>
      <c r="AFI20" s="78"/>
      <c r="AFJ20" s="78"/>
      <c r="AFK20" s="78"/>
      <c r="AFL20" s="78"/>
      <c r="AFM20" s="78"/>
      <c r="AFN20" s="78"/>
      <c r="AFO20" s="78"/>
      <c r="AFP20" s="78"/>
      <c r="AFQ20" s="78"/>
      <c r="AFR20" s="78"/>
      <c r="AFS20" s="78"/>
      <c r="AFT20" s="95"/>
      <c r="AFU20" s="95"/>
      <c r="AFV20" s="95"/>
      <c r="AFW20" s="95"/>
      <c r="AFX20" s="95"/>
      <c r="AFY20" s="95"/>
      <c r="AFZ20" s="95"/>
      <c r="AGA20" s="95"/>
      <c r="AGB20" s="95"/>
      <c r="AGC20" s="95"/>
      <c r="AGD20" s="95"/>
      <c r="AGE20" s="95"/>
      <c r="AGF20" s="95"/>
      <c r="AGG20" s="95"/>
      <c r="AGH20" s="95"/>
      <c r="AGI20" s="95"/>
      <c r="AGJ20" s="95"/>
      <c r="AGK20" s="95"/>
      <c r="AGL20" s="73"/>
      <c r="AGM20" s="95"/>
      <c r="AGN20" s="95"/>
      <c r="AGO20" s="95"/>
      <c r="AGP20" s="95"/>
      <c r="AGQ20" s="95"/>
      <c r="AGR20" s="95"/>
      <c r="AGS20" s="95"/>
      <c r="AGT20" s="95"/>
      <c r="AGU20" s="95"/>
      <c r="AGV20" s="158"/>
    </row>
    <row r="21" spans="1:880" s="134" customFormat="1" x14ac:dyDescent="0.2">
      <c r="A21" s="88" t="s">
        <v>2158</v>
      </c>
      <c r="B21" s="88"/>
      <c r="AJ21" s="95"/>
      <c r="AK21" s="95">
        <v>2530</v>
      </c>
      <c r="AL21" s="95">
        <v>520170</v>
      </c>
      <c r="AM21" s="95">
        <v>2014840</v>
      </c>
      <c r="AN21" s="134">
        <v>2004140</v>
      </c>
      <c r="AO21" s="78">
        <v>2004175</v>
      </c>
      <c r="AP21" s="134">
        <v>3804180</v>
      </c>
      <c r="AQ21" s="134">
        <v>3704180</v>
      </c>
      <c r="AR21" s="134">
        <v>4604180</v>
      </c>
      <c r="AS21" s="134">
        <v>1079140</v>
      </c>
      <c r="AT21" s="134">
        <v>529200</v>
      </c>
      <c r="AU21" s="134">
        <v>600710</v>
      </c>
      <c r="AV21" s="95">
        <v>1550000</v>
      </c>
      <c r="AW21" s="95">
        <v>50000</v>
      </c>
      <c r="AX21" s="95">
        <v>170</v>
      </c>
      <c r="AY21" s="145">
        <v>215</v>
      </c>
      <c r="AZ21" s="145">
        <v>215</v>
      </c>
      <c r="BA21" s="95">
        <v>2565</v>
      </c>
      <c r="BB21" s="145">
        <v>2615</v>
      </c>
      <c r="BC21" s="145">
        <v>2375</v>
      </c>
      <c r="BD21" s="145">
        <v>2185</v>
      </c>
      <c r="BE21" s="145">
        <v>212185</v>
      </c>
      <c r="BF21" s="145">
        <v>212165</v>
      </c>
      <c r="BG21" s="145">
        <v>212130</v>
      </c>
      <c r="BH21" s="134">
        <v>212130</v>
      </c>
      <c r="BI21" s="134">
        <v>119640</v>
      </c>
      <c r="BJ21" s="134">
        <v>119600</v>
      </c>
      <c r="BK21" s="134">
        <v>119590</v>
      </c>
      <c r="BL21" s="134">
        <v>147490</v>
      </c>
      <c r="BM21" s="134">
        <v>147490</v>
      </c>
      <c r="BN21" s="145">
        <v>147495</v>
      </c>
      <c r="BO21" s="145">
        <v>147495</v>
      </c>
      <c r="BP21" s="145">
        <v>147495</v>
      </c>
      <c r="BQ21" s="145">
        <v>147495</v>
      </c>
      <c r="BR21" s="145">
        <v>147495</v>
      </c>
      <c r="BS21" s="145">
        <v>147495</v>
      </c>
      <c r="BT21" s="95">
        <v>147495</v>
      </c>
      <c r="BU21" s="95">
        <v>147495</v>
      </c>
      <c r="BV21" s="145">
        <v>147495</v>
      </c>
      <c r="BW21" s="145">
        <v>147515</v>
      </c>
      <c r="BX21" s="145">
        <v>147495</v>
      </c>
      <c r="BY21" s="145">
        <v>147495</v>
      </c>
      <c r="BZ21" s="145">
        <v>147495</v>
      </c>
      <c r="CA21" s="145">
        <v>147495</v>
      </c>
      <c r="CB21" s="95">
        <v>147495</v>
      </c>
      <c r="CC21" s="95">
        <v>147495</v>
      </c>
      <c r="CD21" s="145">
        <v>147495</v>
      </c>
      <c r="CE21" s="145">
        <v>147505</v>
      </c>
      <c r="CF21" s="145">
        <v>147495</v>
      </c>
      <c r="CG21" s="145">
        <v>148166</v>
      </c>
      <c r="CH21" s="145">
        <v>147495</v>
      </c>
      <c r="CI21" s="145">
        <v>312495</v>
      </c>
      <c r="CJ21" s="78">
        <v>312495</v>
      </c>
      <c r="CK21" s="134">
        <v>312490</v>
      </c>
      <c r="CL21" s="145">
        <v>312495</v>
      </c>
      <c r="CM21" s="145">
        <v>312495</v>
      </c>
      <c r="CN21" s="145">
        <v>312495</v>
      </c>
      <c r="CO21" s="76">
        <v>312495</v>
      </c>
      <c r="CP21" s="145">
        <v>312495</v>
      </c>
      <c r="CQ21" s="145">
        <v>312495</v>
      </c>
      <c r="CR21" s="145">
        <v>312495</v>
      </c>
      <c r="CS21" s="145">
        <v>312495</v>
      </c>
      <c r="CT21" s="145">
        <v>312495</v>
      </c>
      <c r="CU21" s="145">
        <v>312495</v>
      </c>
      <c r="CV21" s="145">
        <v>312495</v>
      </c>
      <c r="CW21" s="145">
        <v>312495</v>
      </c>
      <c r="CX21" s="145">
        <v>312495</v>
      </c>
      <c r="CY21" s="145">
        <v>312495</v>
      </c>
      <c r="CZ21" s="145">
        <v>312495</v>
      </c>
      <c r="DA21" s="145">
        <v>312495</v>
      </c>
      <c r="DB21" s="145">
        <v>312495</v>
      </c>
      <c r="DC21" s="145">
        <v>312495</v>
      </c>
      <c r="DD21" s="145">
        <v>312495</v>
      </c>
      <c r="DE21" s="145">
        <v>312495</v>
      </c>
      <c r="DF21" s="145">
        <v>72495</v>
      </c>
      <c r="DG21" s="145">
        <v>72525</v>
      </c>
      <c r="DH21" s="145">
        <v>72525</v>
      </c>
      <c r="DI21" s="145">
        <v>72495</v>
      </c>
      <c r="DJ21" s="145">
        <v>72495</v>
      </c>
      <c r="DK21" s="145">
        <v>72495</v>
      </c>
      <c r="DL21" s="145">
        <v>72495</v>
      </c>
      <c r="DM21" s="145">
        <v>72495</v>
      </c>
      <c r="DN21" s="145">
        <v>72495</v>
      </c>
      <c r="DO21" s="145">
        <v>72495</v>
      </c>
      <c r="DP21" s="145">
        <v>72495</v>
      </c>
      <c r="DQ21" s="145">
        <v>72495</v>
      </c>
      <c r="DR21" s="145">
        <v>72495</v>
      </c>
      <c r="DS21" s="145">
        <v>72495</v>
      </c>
      <c r="DT21" s="145">
        <v>72495</v>
      </c>
      <c r="DU21" s="145">
        <v>72495</v>
      </c>
      <c r="DV21" s="145">
        <v>72495</v>
      </c>
      <c r="DW21" s="145">
        <v>72495</v>
      </c>
      <c r="DX21" s="145">
        <v>72495</v>
      </c>
      <c r="DY21" s="145">
        <v>72495</v>
      </c>
      <c r="DZ21" s="145">
        <v>72495</v>
      </c>
      <c r="EA21" s="145">
        <v>72495</v>
      </c>
      <c r="EB21" s="145">
        <v>72495</v>
      </c>
      <c r="EC21" s="145">
        <v>72495</v>
      </c>
      <c r="ED21" s="95">
        <v>72495</v>
      </c>
      <c r="EE21" s="95">
        <v>72495</v>
      </c>
      <c r="EF21" s="95">
        <v>72495</v>
      </c>
      <c r="EG21" s="95">
        <v>72495</v>
      </c>
      <c r="EH21" s="134">
        <v>72490</v>
      </c>
      <c r="EI21" s="134">
        <v>72490</v>
      </c>
      <c r="EJ21" s="134">
        <v>72490</v>
      </c>
      <c r="EK21" s="134">
        <v>72490</v>
      </c>
      <c r="EL21" s="134">
        <v>72490</v>
      </c>
      <c r="EM21" s="134">
        <v>72490</v>
      </c>
      <c r="EN21" s="134">
        <v>72490</v>
      </c>
      <c r="EO21" s="134">
        <v>72490</v>
      </c>
      <c r="EP21" s="134">
        <v>72490</v>
      </c>
      <c r="EQ21" s="134">
        <v>72490</v>
      </c>
      <c r="ER21" s="134">
        <v>72490</v>
      </c>
      <c r="ES21" s="134">
        <v>72490</v>
      </c>
      <c r="ET21" s="134">
        <v>72490</v>
      </c>
      <c r="EU21" s="134">
        <v>72490</v>
      </c>
      <c r="EV21" s="134">
        <v>72490</v>
      </c>
      <c r="EW21" s="134">
        <v>72490</v>
      </c>
      <c r="EX21" s="134">
        <v>72490</v>
      </c>
      <c r="EY21" s="134">
        <v>72490</v>
      </c>
      <c r="EZ21" s="95">
        <v>72495</v>
      </c>
      <c r="FA21" s="95">
        <v>72495</v>
      </c>
      <c r="FB21" s="95">
        <v>72495</v>
      </c>
      <c r="FC21" s="78">
        <v>72495</v>
      </c>
      <c r="FD21" s="95">
        <v>72495</v>
      </c>
      <c r="FE21" s="95">
        <v>72495</v>
      </c>
      <c r="FF21" s="95">
        <v>72495</v>
      </c>
      <c r="FG21" s="95">
        <v>72495</v>
      </c>
      <c r="FH21" s="95">
        <v>72495</v>
      </c>
      <c r="FI21" s="95">
        <v>72495</v>
      </c>
      <c r="FJ21" s="95">
        <v>72495</v>
      </c>
      <c r="FK21" s="95">
        <v>72495</v>
      </c>
      <c r="FL21" s="95">
        <v>72495</v>
      </c>
      <c r="FM21" s="95">
        <v>72495</v>
      </c>
      <c r="FN21" s="95">
        <v>72495</v>
      </c>
      <c r="FO21" s="95"/>
      <c r="FP21" s="95"/>
      <c r="FQ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D21" s="95"/>
      <c r="HE21" s="95"/>
      <c r="HF21" s="95"/>
      <c r="HG21" s="95"/>
      <c r="HN21" s="95"/>
      <c r="HO21" s="95"/>
      <c r="HP21" s="95"/>
      <c r="HQ21" s="95"/>
      <c r="HR21" s="95"/>
      <c r="HS21" s="78"/>
      <c r="HT21" s="78"/>
      <c r="HU21" s="78"/>
      <c r="HV21" s="78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  <c r="IW21" s="95"/>
      <c r="IX21" s="95"/>
      <c r="IY21" s="95"/>
      <c r="IZ21" s="95"/>
      <c r="JA21" s="95"/>
      <c r="JB21" s="95"/>
      <c r="JC21" s="95"/>
      <c r="JD21" s="95"/>
      <c r="JE21" s="95"/>
      <c r="JF21" s="95"/>
      <c r="JG21" s="95"/>
      <c r="JH21" s="95"/>
      <c r="JI21" s="95"/>
      <c r="JJ21" s="95"/>
      <c r="JK21" s="95"/>
      <c r="JL21" s="95"/>
      <c r="JM21" s="95"/>
      <c r="JN21" s="95"/>
      <c r="JO21" s="95"/>
      <c r="JP21" s="95"/>
      <c r="JQ21" s="95"/>
      <c r="JR21" s="95"/>
      <c r="JS21" s="95"/>
      <c r="JT21" s="95"/>
      <c r="JU21" s="95"/>
      <c r="JV21" s="95"/>
      <c r="JW21" s="95"/>
      <c r="JX21" s="95"/>
      <c r="JY21" s="95"/>
      <c r="JZ21" s="95"/>
      <c r="KA21" s="95"/>
      <c r="KH21" s="95"/>
      <c r="KI21" s="95"/>
      <c r="KJ21" s="95"/>
      <c r="KK21" s="95"/>
      <c r="KL21" s="95"/>
      <c r="KM21" s="95"/>
      <c r="KT21" s="95"/>
      <c r="KU21" s="95"/>
      <c r="KV21" s="95"/>
      <c r="KW21" s="95"/>
      <c r="KX21" s="95"/>
      <c r="KY21" s="95"/>
      <c r="KZ21" s="95"/>
      <c r="LA21" s="95"/>
      <c r="LB21" s="95"/>
      <c r="LC21" s="95"/>
      <c r="LD21" s="95"/>
      <c r="LE21" s="95"/>
      <c r="LF21" s="95"/>
      <c r="LG21" s="95"/>
      <c r="LH21" s="95"/>
      <c r="LI21" s="95"/>
      <c r="LJ21" s="95"/>
      <c r="LK21" s="95"/>
      <c r="LL21" s="95"/>
      <c r="LM21" s="95"/>
      <c r="LN21" s="95"/>
      <c r="LO21" s="95"/>
      <c r="LP21" s="95"/>
      <c r="LQ21" s="95"/>
      <c r="LR21" s="95"/>
      <c r="LS21" s="95"/>
      <c r="LT21" s="95"/>
      <c r="LU21" s="95"/>
      <c r="LV21" s="95"/>
      <c r="LW21" s="95"/>
      <c r="LX21" s="95"/>
      <c r="LY21" s="95"/>
      <c r="LZ21" s="95"/>
      <c r="MA21" s="95"/>
      <c r="MB21" s="95"/>
      <c r="MD21" s="95"/>
      <c r="ME21" s="78"/>
      <c r="MF21" s="95"/>
      <c r="MG21" s="95"/>
      <c r="MH21" s="95"/>
      <c r="MI21" s="95"/>
      <c r="MV21" s="95"/>
      <c r="MW21" s="95"/>
      <c r="MX21" s="95"/>
      <c r="MY21" s="95"/>
      <c r="MZ21" s="95"/>
      <c r="NA21" s="95"/>
      <c r="NB21" s="95"/>
      <c r="NC21" s="95"/>
      <c r="ND21" s="95"/>
      <c r="NE21" s="95"/>
      <c r="NF21" s="95"/>
      <c r="NG21" s="95"/>
      <c r="NH21" s="95"/>
      <c r="NI21" s="95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5"/>
      <c r="NX21" s="95"/>
      <c r="NY21" s="95"/>
      <c r="NZ21" s="95"/>
      <c r="OA21" s="95"/>
      <c r="OB21" s="95"/>
      <c r="OC21" s="95"/>
      <c r="OD21" s="95"/>
      <c r="OE21" s="95"/>
      <c r="OF21" s="95"/>
      <c r="OG21" s="95"/>
      <c r="OH21" s="95"/>
      <c r="OI21" s="95"/>
      <c r="OJ21" s="95"/>
      <c r="OK21" s="95"/>
      <c r="OL21" s="95"/>
      <c r="OM21" s="95"/>
      <c r="ON21" s="95"/>
      <c r="OO21" s="95"/>
      <c r="OP21" s="95"/>
      <c r="OQ21" s="95"/>
      <c r="OR21" s="95"/>
      <c r="OS21" s="95"/>
      <c r="OT21" s="95"/>
      <c r="OU21" s="95"/>
      <c r="OV21" s="95"/>
      <c r="OW21" s="95"/>
      <c r="OX21" s="95"/>
      <c r="OY21" s="95"/>
      <c r="OZ21" s="95"/>
      <c r="PA21" s="95"/>
      <c r="PB21" s="95"/>
      <c r="PC21" s="95"/>
      <c r="PD21" s="95"/>
      <c r="PE21" s="95"/>
      <c r="PF21" s="95"/>
      <c r="PG21" s="95"/>
      <c r="PH21" s="95"/>
      <c r="PI21" s="95"/>
      <c r="PJ21" s="95"/>
      <c r="PK21" s="95"/>
      <c r="PL21" s="95"/>
      <c r="PM21" s="95"/>
      <c r="PN21" s="78"/>
      <c r="PO21" s="78"/>
      <c r="PP21" s="78"/>
      <c r="PQ21" s="78"/>
      <c r="PR21" s="78"/>
      <c r="PS21" s="78">
        <v>2554204</v>
      </c>
      <c r="PT21" s="71">
        <v>2554204</v>
      </c>
      <c r="PU21" s="71">
        <v>2554204</v>
      </c>
      <c r="PV21" s="71">
        <v>2554204</v>
      </c>
      <c r="PW21" s="71">
        <v>2554204</v>
      </c>
      <c r="PX21" s="71">
        <v>2554204</v>
      </c>
      <c r="PY21" s="71">
        <v>2554204</v>
      </c>
      <c r="PZ21" s="71">
        <v>2554204</v>
      </c>
      <c r="QA21" s="71">
        <v>2554204</v>
      </c>
      <c r="QB21" s="95">
        <v>3593815</v>
      </c>
      <c r="QC21" s="95">
        <v>4798294</v>
      </c>
      <c r="QD21" s="95">
        <v>16764554</v>
      </c>
      <c r="QE21" s="95">
        <v>30531720</v>
      </c>
      <c r="QF21" s="95">
        <v>34030718</v>
      </c>
      <c r="QG21" s="95">
        <v>34277538</v>
      </c>
      <c r="QH21" s="95">
        <v>35421676</v>
      </c>
      <c r="QI21" s="78">
        <v>35400000</v>
      </c>
      <c r="QJ21" s="78">
        <v>38400000</v>
      </c>
      <c r="QK21" s="73">
        <v>39465108</v>
      </c>
      <c r="QL21" s="78">
        <v>51700000</v>
      </c>
      <c r="QM21" s="78">
        <v>60750000</v>
      </c>
      <c r="QN21" s="95">
        <v>68437192</v>
      </c>
      <c r="QO21" s="95">
        <v>81470551</v>
      </c>
      <c r="QP21" s="95">
        <v>100899396</v>
      </c>
      <c r="QQ21" s="95">
        <v>112500187</v>
      </c>
      <c r="QR21" s="73">
        <v>119500000</v>
      </c>
      <c r="QS21" s="95">
        <v>124747395</v>
      </c>
      <c r="QT21" s="78">
        <v>127300000</v>
      </c>
      <c r="QU21" s="134">
        <v>130400000</v>
      </c>
      <c r="QV21" s="78">
        <v>126300000</v>
      </c>
      <c r="QW21" s="78">
        <v>129800000</v>
      </c>
      <c r="QX21" s="78">
        <v>119100000</v>
      </c>
      <c r="QY21" s="78">
        <v>114500000</v>
      </c>
      <c r="QZ21" s="95">
        <v>108937735</v>
      </c>
      <c r="RA21" s="95">
        <v>117345091</v>
      </c>
      <c r="RB21" s="95">
        <v>104846062</v>
      </c>
      <c r="RC21" s="95">
        <v>86677776</v>
      </c>
      <c r="RD21" s="95">
        <v>85426770</v>
      </c>
      <c r="RE21" s="95">
        <v>81195268</v>
      </c>
      <c r="RF21" s="78">
        <v>81200000</v>
      </c>
      <c r="RG21" s="78">
        <v>73400000</v>
      </c>
      <c r="RH21" s="78">
        <v>72900000</v>
      </c>
      <c r="RI21" s="78">
        <v>76000000</v>
      </c>
      <c r="RJ21" s="78">
        <v>80200000</v>
      </c>
      <c r="RK21" s="78">
        <v>65600000</v>
      </c>
      <c r="RL21" s="78">
        <v>58900000</v>
      </c>
      <c r="RM21" s="78">
        <v>64100000</v>
      </c>
      <c r="RN21" s="78">
        <v>70000000</v>
      </c>
      <c r="RO21" s="78">
        <v>105400000</v>
      </c>
      <c r="RP21" s="78">
        <v>105000000</v>
      </c>
      <c r="RQ21" s="78">
        <v>96900000</v>
      </c>
      <c r="RR21" s="95">
        <v>95678774</v>
      </c>
      <c r="RS21" s="95">
        <v>92246647</v>
      </c>
      <c r="RT21" s="95">
        <v>90666462</v>
      </c>
      <c r="RU21" s="95">
        <v>87203945</v>
      </c>
      <c r="RV21" s="95">
        <v>86684375</v>
      </c>
      <c r="RW21" s="95">
        <v>87020833</v>
      </c>
      <c r="RX21" s="73">
        <v>95483063</v>
      </c>
      <c r="RY21" s="95">
        <v>112763941</v>
      </c>
      <c r="RZ21" s="95">
        <v>130739243</v>
      </c>
      <c r="SA21" s="78">
        <v>147900000</v>
      </c>
      <c r="SB21" s="95">
        <v>142602474</v>
      </c>
      <c r="SC21" s="95">
        <v>139407314</v>
      </c>
      <c r="SD21" s="78">
        <v>141000000</v>
      </c>
      <c r="SE21" s="78">
        <v>143600000</v>
      </c>
      <c r="SF21" s="78">
        <v>151100000</v>
      </c>
      <c r="SG21" s="78">
        <v>159200000</v>
      </c>
      <c r="SH21" s="78">
        <v>152700000</v>
      </c>
      <c r="SI21" s="78">
        <v>149400000</v>
      </c>
      <c r="SJ21" s="78">
        <v>149300000</v>
      </c>
      <c r="SK21" s="78">
        <v>138100000</v>
      </c>
      <c r="SL21" s="78">
        <v>155400000</v>
      </c>
      <c r="SM21" s="95">
        <v>161843503</v>
      </c>
      <c r="SN21" s="95">
        <v>162038702</v>
      </c>
      <c r="SO21" s="95">
        <v>170084807</v>
      </c>
      <c r="SP21" s="95">
        <v>182704203</v>
      </c>
      <c r="SQ21" s="95">
        <v>183796689</v>
      </c>
      <c r="SR21" s="78">
        <v>183600000</v>
      </c>
      <c r="SS21" s="95">
        <v>160664325</v>
      </c>
      <c r="ST21" s="95">
        <v>157549865</v>
      </c>
      <c r="SU21" s="78">
        <v>161300000</v>
      </c>
      <c r="SV21" s="95">
        <v>158029068</v>
      </c>
      <c r="SW21" s="78">
        <v>153700000</v>
      </c>
      <c r="SX21" s="95">
        <v>165625806</v>
      </c>
      <c r="SY21" s="95">
        <v>161102084</v>
      </c>
      <c r="SZ21" s="78">
        <v>158900000</v>
      </c>
      <c r="TA21" s="95">
        <v>160104423</v>
      </c>
      <c r="TB21" s="78">
        <v>156900000</v>
      </c>
      <c r="TC21" s="95">
        <v>143246038</v>
      </c>
      <c r="TD21" s="95">
        <v>125674320</v>
      </c>
      <c r="TE21" s="78">
        <v>112700000</v>
      </c>
      <c r="TF21" s="95">
        <v>102043655</v>
      </c>
      <c r="TG21" s="95">
        <v>89626763</v>
      </c>
      <c r="TH21" s="95">
        <v>93123179</v>
      </c>
      <c r="TI21" s="95">
        <v>81616215</v>
      </c>
      <c r="TJ21" s="95">
        <v>74813283</v>
      </c>
      <c r="TK21" s="95">
        <v>57394868</v>
      </c>
      <c r="TL21" s="95">
        <v>46833331</v>
      </c>
      <c r="TM21" s="95">
        <v>41804334</v>
      </c>
      <c r="TN21" s="95">
        <v>38516641</v>
      </c>
      <c r="TO21" s="95">
        <v>34596120</v>
      </c>
      <c r="TP21" s="95">
        <v>34302581</v>
      </c>
      <c r="TQ21" s="95">
        <v>50023114</v>
      </c>
      <c r="TR21" s="95">
        <v>55262943</v>
      </c>
      <c r="TS21" s="95">
        <v>63304407</v>
      </c>
      <c r="TT21" s="95">
        <v>69005059</v>
      </c>
      <c r="TU21" s="95">
        <v>69390522</v>
      </c>
      <c r="TV21" s="95">
        <v>61995866</v>
      </c>
      <c r="TW21" s="95">
        <v>54957611</v>
      </c>
      <c r="TX21" s="95">
        <v>42632375</v>
      </c>
      <c r="TY21" s="95">
        <v>50413023</v>
      </c>
      <c r="TZ21" s="95">
        <v>49037523</v>
      </c>
      <c r="UA21" s="95">
        <v>60130797</v>
      </c>
      <c r="UB21" s="95">
        <v>61813599</v>
      </c>
      <c r="UC21" s="95">
        <v>59542493</v>
      </c>
      <c r="UD21" s="95">
        <v>57218506</v>
      </c>
      <c r="UE21" s="78">
        <v>48100000</v>
      </c>
      <c r="UF21" s="95">
        <v>42789428</v>
      </c>
      <c r="UG21" s="95">
        <v>38085361</v>
      </c>
      <c r="UH21" s="95">
        <v>39404753</v>
      </c>
      <c r="UI21" s="95">
        <v>40692615</v>
      </c>
      <c r="UJ21" s="95">
        <v>33337246</v>
      </c>
      <c r="UK21" s="95">
        <v>23939888</v>
      </c>
      <c r="UL21" s="95">
        <v>19253828</v>
      </c>
      <c r="UM21" s="95">
        <v>19153509</v>
      </c>
      <c r="UN21" s="95">
        <v>14275065</v>
      </c>
      <c r="UO21" s="95">
        <v>6487469</v>
      </c>
      <c r="UP21" s="95">
        <v>2461664</v>
      </c>
      <c r="UQ21" s="95">
        <v>1687544</v>
      </c>
      <c r="UR21" s="95">
        <v>1838024</v>
      </c>
      <c r="US21" s="95">
        <v>559289</v>
      </c>
      <c r="UT21" s="95">
        <v>502094</v>
      </c>
      <c r="UU21" s="95">
        <v>351209</v>
      </c>
      <c r="UV21" s="95">
        <v>255472</v>
      </c>
      <c r="UW21" s="95">
        <v>182669</v>
      </c>
      <c r="UX21" s="95">
        <v>170167</v>
      </c>
      <c r="UY21" s="95">
        <v>203234</v>
      </c>
      <c r="UZ21" s="95">
        <v>289169</v>
      </c>
      <c r="VA21" s="78">
        <v>300000</v>
      </c>
      <c r="VB21" s="78">
        <v>212624</v>
      </c>
      <c r="VC21" s="78">
        <v>281031</v>
      </c>
      <c r="VD21" s="78">
        <v>26663482</v>
      </c>
      <c r="VE21" s="78">
        <v>78711857</v>
      </c>
      <c r="VF21" s="78">
        <v>84200000</v>
      </c>
      <c r="VG21" s="78">
        <v>93025739</v>
      </c>
      <c r="VH21" s="95">
        <v>88290929</v>
      </c>
      <c r="VI21" s="95">
        <v>77231032</v>
      </c>
      <c r="VJ21" s="95">
        <v>64310714</v>
      </c>
      <c r="VK21" s="95">
        <v>54512399</v>
      </c>
      <c r="VL21" s="95">
        <v>44870399</v>
      </c>
      <c r="VM21" s="95">
        <v>38189557</v>
      </c>
      <c r="VN21" s="95">
        <v>30401002</v>
      </c>
      <c r="VO21" s="95">
        <v>39525052</v>
      </c>
      <c r="VP21" s="95">
        <v>36034447</v>
      </c>
      <c r="VQ21" s="95">
        <v>61786732</v>
      </c>
      <c r="VR21" s="95">
        <v>78327457</v>
      </c>
      <c r="VS21" s="95">
        <v>92797267</v>
      </c>
      <c r="VT21" s="95">
        <v>96624082</v>
      </c>
      <c r="VU21" s="95">
        <v>94538669</v>
      </c>
      <c r="VV21" s="95">
        <v>93034724</v>
      </c>
      <c r="VW21" s="95">
        <v>92460202</v>
      </c>
      <c r="VX21" s="95">
        <v>92674507</v>
      </c>
      <c r="VY21" s="95">
        <v>93157124</v>
      </c>
      <c r="VZ21" s="95">
        <v>109518944</v>
      </c>
      <c r="WA21" s="95">
        <v>121274339</v>
      </c>
      <c r="WB21" s="95">
        <v>125729879</v>
      </c>
      <c r="WC21" s="95">
        <v>160952174</v>
      </c>
      <c r="WD21" s="95">
        <v>201690322</v>
      </c>
      <c r="WE21" s="95">
        <v>233316262</v>
      </c>
      <c r="WF21" s="95">
        <v>235485764</v>
      </c>
      <c r="WG21" s="95">
        <v>237024119</v>
      </c>
      <c r="WH21" s="95">
        <v>260779657</v>
      </c>
      <c r="WI21" s="95">
        <v>272222054</v>
      </c>
      <c r="WJ21" s="95">
        <v>287651249</v>
      </c>
      <c r="WK21" s="95">
        <v>296729226</v>
      </c>
      <c r="WL21" s="95">
        <v>274559121</v>
      </c>
      <c r="WM21" s="95">
        <v>263576812</v>
      </c>
      <c r="WN21" s="95">
        <v>266939168</v>
      </c>
      <c r="WO21" s="95">
        <v>288311830</v>
      </c>
      <c r="WP21" s="95">
        <v>290867294</v>
      </c>
      <c r="WQ21" s="95">
        <v>293750798</v>
      </c>
      <c r="WR21" s="95">
        <v>277485277</v>
      </c>
      <c r="WS21" s="95">
        <v>266597392</v>
      </c>
      <c r="WT21" s="95">
        <v>258650805</v>
      </c>
      <c r="WU21" s="95">
        <v>255228420</v>
      </c>
      <c r="WV21" s="95">
        <v>255625140</v>
      </c>
      <c r="WW21" s="95">
        <v>250137495</v>
      </c>
      <c r="WX21" s="95">
        <v>232267890</v>
      </c>
      <c r="WY21" s="95">
        <v>224443365</v>
      </c>
      <c r="WZ21" s="95">
        <v>227569665</v>
      </c>
      <c r="XA21" s="95">
        <v>223537710</v>
      </c>
      <c r="XB21" s="95">
        <v>231311010</v>
      </c>
      <c r="XC21" s="95">
        <v>224353073</v>
      </c>
      <c r="XD21" s="78">
        <v>203400000</v>
      </c>
      <c r="XE21" s="95">
        <v>189140588</v>
      </c>
      <c r="XF21" s="95">
        <v>180038648</v>
      </c>
      <c r="XG21" s="95">
        <v>183601853</v>
      </c>
      <c r="XH21" s="95">
        <v>61588996</v>
      </c>
      <c r="XI21" s="95">
        <v>39243571</v>
      </c>
      <c r="XJ21" s="95">
        <v>63591358</v>
      </c>
      <c r="XK21" s="95">
        <v>88583850</v>
      </c>
      <c r="XL21" s="95">
        <v>93102248</v>
      </c>
      <c r="XM21" s="95">
        <v>83091203</v>
      </c>
      <c r="XN21" s="95">
        <v>67036118</v>
      </c>
      <c r="XO21" s="95">
        <v>76445767</v>
      </c>
      <c r="XP21" s="95">
        <v>76954365</v>
      </c>
      <c r="XQ21" s="95">
        <v>77501520</v>
      </c>
      <c r="XR21" s="95">
        <v>77680335</v>
      </c>
      <c r="XS21" s="95">
        <v>78243525</v>
      </c>
      <c r="XT21" s="95">
        <v>63425858</v>
      </c>
      <c r="XU21" s="95">
        <v>59121427</v>
      </c>
      <c r="XV21" s="95">
        <v>70442033</v>
      </c>
      <c r="XW21" s="95">
        <v>83152642</v>
      </c>
      <c r="XX21" s="95">
        <v>127573808</v>
      </c>
      <c r="XY21" s="95">
        <v>127424662</v>
      </c>
      <c r="XZ21" s="95">
        <v>125810617</v>
      </c>
      <c r="YA21" s="95">
        <v>122427143</v>
      </c>
      <c r="YB21" s="95">
        <v>122431867</v>
      </c>
      <c r="YC21" s="95">
        <v>121149540</v>
      </c>
      <c r="YD21" s="95">
        <v>125105385</v>
      </c>
      <c r="YE21" s="95">
        <v>122892892</v>
      </c>
      <c r="YF21" s="95">
        <v>116545462</v>
      </c>
      <c r="YG21" s="95">
        <v>109925220</v>
      </c>
      <c r="YH21" s="95">
        <v>125565637</v>
      </c>
      <c r="YI21" s="95">
        <v>123784245</v>
      </c>
      <c r="YJ21" s="95">
        <v>119169000</v>
      </c>
      <c r="YK21" s="95">
        <v>125690791</v>
      </c>
      <c r="YL21" s="95">
        <v>121656033</v>
      </c>
      <c r="YM21" s="95">
        <v>119991932</v>
      </c>
      <c r="YN21" s="95">
        <v>113871612</v>
      </c>
      <c r="YO21" s="95">
        <v>99350905</v>
      </c>
      <c r="YP21" s="95">
        <v>71032045</v>
      </c>
      <c r="YQ21" s="95">
        <v>72710150</v>
      </c>
      <c r="YR21" s="95">
        <v>122157763</v>
      </c>
      <c r="YS21" s="95">
        <v>158561496</v>
      </c>
      <c r="YT21" s="95">
        <v>219033334</v>
      </c>
      <c r="YU21" s="95">
        <v>246477918</v>
      </c>
      <c r="YV21" s="95">
        <v>267242793</v>
      </c>
      <c r="YW21" s="95">
        <v>271916765</v>
      </c>
      <c r="YX21" s="95">
        <v>285951371</v>
      </c>
      <c r="YY21" s="95">
        <v>270004248</v>
      </c>
      <c r="YZ21" s="95">
        <v>226398799</v>
      </c>
      <c r="ZA21" s="95">
        <v>191208906</v>
      </c>
      <c r="ZB21" s="95">
        <v>210361645</v>
      </c>
      <c r="ZC21" s="95">
        <v>202081577</v>
      </c>
      <c r="ZD21" s="95">
        <v>203285789</v>
      </c>
      <c r="ZE21" s="95">
        <v>203810903</v>
      </c>
      <c r="ZF21" s="95">
        <v>204074312</v>
      </c>
      <c r="ZG21" s="95">
        <v>204463015</v>
      </c>
      <c r="ZH21" s="95">
        <v>196800139</v>
      </c>
      <c r="ZI21" s="95">
        <v>189120153</v>
      </c>
      <c r="ZJ21" s="95">
        <v>181410472</v>
      </c>
      <c r="ZK21" s="95">
        <v>173699120</v>
      </c>
      <c r="ZL21" s="95">
        <v>145545581</v>
      </c>
      <c r="ZM21" s="95">
        <v>161097415</v>
      </c>
      <c r="ZN21" s="95">
        <v>176915024</v>
      </c>
      <c r="ZO21" s="95">
        <v>191325410</v>
      </c>
      <c r="ZP21" s="95">
        <v>192624693</v>
      </c>
      <c r="ZQ21" s="95">
        <v>184451078</v>
      </c>
      <c r="ZR21" s="95">
        <v>192547039</v>
      </c>
      <c r="ZS21" s="95">
        <v>235352920</v>
      </c>
      <c r="ZT21" s="78">
        <v>296054902</v>
      </c>
      <c r="ZU21" s="78">
        <v>351013825</v>
      </c>
      <c r="ZV21" s="78">
        <v>412989956</v>
      </c>
      <c r="ZW21" s="78">
        <v>443653445</v>
      </c>
      <c r="ZX21" s="78">
        <v>453753803</v>
      </c>
      <c r="ZY21" s="78">
        <v>428569142</v>
      </c>
      <c r="ZZ21" s="78">
        <v>434806860</v>
      </c>
      <c r="AAA21" s="78">
        <v>446200000</v>
      </c>
      <c r="AAB21" s="78">
        <v>391200000</v>
      </c>
      <c r="AAC21" s="78">
        <v>361459633</v>
      </c>
      <c r="AAD21" s="95">
        <v>237542460</v>
      </c>
      <c r="AAE21" s="95">
        <v>238634308</v>
      </c>
      <c r="AAF21" s="78">
        <v>238889782</v>
      </c>
      <c r="AAG21" s="78">
        <v>239990861</v>
      </c>
      <c r="AAH21" s="78">
        <v>240641782</v>
      </c>
      <c r="AAI21" s="78">
        <v>241717026</v>
      </c>
      <c r="AAJ21" s="78">
        <v>242603191</v>
      </c>
      <c r="AAK21" s="78">
        <v>242974874</v>
      </c>
      <c r="AAL21" s="78">
        <v>243544383</v>
      </c>
      <c r="AAM21" s="78">
        <v>243539147</v>
      </c>
      <c r="AAN21" s="78">
        <v>243540941</v>
      </c>
      <c r="AAO21" s="78">
        <v>243432878</v>
      </c>
      <c r="AAP21" s="78">
        <v>243397727</v>
      </c>
      <c r="AAQ21" s="78">
        <v>243256383</v>
      </c>
      <c r="AAR21" s="78">
        <v>243187661</v>
      </c>
      <c r="AAS21" s="78">
        <v>243186556</v>
      </c>
      <c r="AAT21" s="144">
        <v>243200000</v>
      </c>
      <c r="AAU21" s="78">
        <v>243191937</v>
      </c>
      <c r="AAV21" s="78">
        <v>242986203</v>
      </c>
      <c r="AAW21" s="78">
        <v>243191803</v>
      </c>
      <c r="AAX21" s="78">
        <v>243191836</v>
      </c>
      <c r="AAY21" s="78">
        <v>243186858</v>
      </c>
      <c r="AAZ21" s="78">
        <v>243187053</v>
      </c>
      <c r="ABA21" s="78">
        <v>243187106</v>
      </c>
      <c r="ABB21" s="78">
        <v>243188778</v>
      </c>
      <c r="ABC21" s="78">
        <v>243191733</v>
      </c>
      <c r="ABD21" s="78">
        <v>243181719</v>
      </c>
      <c r="ABE21" s="78">
        <v>243186101</v>
      </c>
      <c r="ABF21" s="72">
        <v>243186444</v>
      </c>
      <c r="ABG21" s="72">
        <v>243188263</v>
      </c>
      <c r="ABH21" s="72">
        <v>243186199</v>
      </c>
      <c r="ABI21" s="72">
        <v>243186320</v>
      </c>
      <c r="ABJ21" s="72">
        <v>243186715</v>
      </c>
      <c r="ABK21" s="72">
        <v>243186998</v>
      </c>
      <c r="ABL21" s="72">
        <v>243185662</v>
      </c>
      <c r="ABM21" s="78">
        <v>243188112</v>
      </c>
      <c r="ABN21" s="78">
        <v>243188713</v>
      </c>
      <c r="ABO21" s="78">
        <v>223189971</v>
      </c>
      <c r="ABP21" s="78">
        <v>222189991</v>
      </c>
      <c r="ABQ21" s="78">
        <v>223190291</v>
      </c>
      <c r="ABR21" s="78">
        <v>223191231</v>
      </c>
      <c r="ABS21" s="78">
        <v>223193347</v>
      </c>
      <c r="ABT21" s="78">
        <v>223168216</v>
      </c>
      <c r="ABU21" s="78">
        <v>223157308</v>
      </c>
      <c r="ABV21" s="72">
        <v>223200000</v>
      </c>
      <c r="ABW21" s="95">
        <v>223167503</v>
      </c>
      <c r="ABX21" s="95">
        <v>223167513</v>
      </c>
      <c r="ABY21" s="95">
        <v>223167653</v>
      </c>
      <c r="ABZ21" s="95">
        <v>223167653</v>
      </c>
      <c r="ACA21" s="95">
        <v>223161788</v>
      </c>
      <c r="ACB21" s="95">
        <v>223172578</v>
      </c>
      <c r="ACC21" s="95">
        <v>223172639</v>
      </c>
      <c r="ACD21" s="95">
        <v>223172694</v>
      </c>
      <c r="ACE21" s="95">
        <v>223172728</v>
      </c>
      <c r="ACF21" s="95">
        <v>223172728</v>
      </c>
      <c r="ACG21" s="95">
        <v>223173307</v>
      </c>
      <c r="ACH21" s="95">
        <v>223173467</v>
      </c>
      <c r="ACI21" s="95">
        <v>223173517</v>
      </c>
      <c r="ACJ21" s="95">
        <v>223173549</v>
      </c>
      <c r="ACK21" s="95">
        <v>223174207</v>
      </c>
      <c r="ACL21" s="95">
        <v>223174833</v>
      </c>
      <c r="ACM21" s="95">
        <v>223175048</v>
      </c>
      <c r="ACN21" s="95">
        <v>223176245</v>
      </c>
      <c r="ACO21" s="95">
        <v>223183408</v>
      </c>
      <c r="ACP21" s="95">
        <v>223185229</v>
      </c>
      <c r="ACQ21" s="95">
        <v>223185579</v>
      </c>
      <c r="ACR21" s="95">
        <v>223186184</v>
      </c>
      <c r="ACS21" s="95">
        <v>223187298</v>
      </c>
      <c r="ACT21" s="95">
        <v>223188050</v>
      </c>
      <c r="ACU21" s="95">
        <v>223192397</v>
      </c>
      <c r="ACV21" s="95">
        <v>223193149</v>
      </c>
      <c r="ACW21" s="95">
        <v>223193905</v>
      </c>
      <c r="ACX21" s="95">
        <v>223194303</v>
      </c>
      <c r="ACY21" s="95">
        <v>223195283</v>
      </c>
      <c r="ACZ21" s="95">
        <v>223195951</v>
      </c>
      <c r="ADA21" s="95">
        <v>223196713</v>
      </c>
      <c r="ADB21" s="95">
        <v>223196862</v>
      </c>
      <c r="ADC21" s="95">
        <v>223205996</v>
      </c>
      <c r="ADD21" s="95">
        <v>297608566</v>
      </c>
      <c r="ADE21" s="95">
        <v>297608819</v>
      </c>
      <c r="ADF21" s="95">
        <v>297609018</v>
      </c>
      <c r="ADG21" s="95">
        <v>297609549</v>
      </c>
      <c r="ADH21" s="95">
        <v>297609563</v>
      </c>
      <c r="ADI21" s="95">
        <v>297610342</v>
      </c>
      <c r="ADJ21" s="95">
        <v>297611771</v>
      </c>
      <c r="ADK21" s="95">
        <v>297611862</v>
      </c>
      <c r="ADL21" s="95">
        <v>297619111</v>
      </c>
      <c r="ADM21" s="95">
        <v>297619244</v>
      </c>
      <c r="ADN21" s="95">
        <v>297619271</v>
      </c>
      <c r="ADO21" s="95">
        <v>297633380</v>
      </c>
      <c r="ADP21" s="95">
        <v>297636303</v>
      </c>
      <c r="ADQ21" s="95">
        <v>297636580</v>
      </c>
      <c r="ADR21" s="95">
        <v>297637105</v>
      </c>
      <c r="ADS21" s="95">
        <v>297636022</v>
      </c>
      <c r="ADT21" s="95">
        <v>297636521</v>
      </c>
      <c r="ADU21" s="95">
        <v>297633022</v>
      </c>
      <c r="ADV21" s="95">
        <v>297633848</v>
      </c>
      <c r="ADW21" s="95">
        <v>300913117</v>
      </c>
      <c r="ADX21" s="95">
        <v>311013500</v>
      </c>
      <c r="ADY21" s="95">
        <v>322147234</v>
      </c>
      <c r="ADZ21" s="144">
        <v>322100000</v>
      </c>
      <c r="AEA21" s="144">
        <v>322200000</v>
      </c>
      <c r="AEB21" s="144">
        <v>322200000</v>
      </c>
      <c r="AEC21" s="144">
        <v>322200000</v>
      </c>
      <c r="AED21" s="144">
        <v>322200000</v>
      </c>
      <c r="AEE21" s="95">
        <v>322165172</v>
      </c>
      <c r="AEF21" s="95">
        <v>322166747</v>
      </c>
      <c r="AEG21" s="95">
        <v>322230900</v>
      </c>
      <c r="AEH21" s="95">
        <v>322234387</v>
      </c>
      <c r="AEI21" s="95">
        <v>322234889</v>
      </c>
      <c r="AEJ21" s="95">
        <v>322235022</v>
      </c>
      <c r="AEK21" s="95">
        <v>322729281</v>
      </c>
      <c r="AEL21" s="95">
        <v>322730188</v>
      </c>
      <c r="AEM21" s="95">
        <v>322735835</v>
      </c>
      <c r="AEN21" s="95">
        <v>322736767</v>
      </c>
      <c r="AEO21" s="95">
        <v>322762358</v>
      </c>
      <c r="AEP21" s="95">
        <v>322763050</v>
      </c>
      <c r="AEQ21" s="95">
        <v>322763541</v>
      </c>
      <c r="AER21" s="95">
        <v>322763567</v>
      </c>
      <c r="AES21" s="95">
        <v>322764346</v>
      </c>
      <c r="AET21" s="95">
        <v>322763588</v>
      </c>
      <c r="AEU21" s="95">
        <v>322763774</v>
      </c>
      <c r="AEV21" s="78">
        <v>317400000</v>
      </c>
      <c r="AEW21" s="78">
        <v>262100000</v>
      </c>
      <c r="AEX21" s="78">
        <v>237700000</v>
      </c>
      <c r="AEY21" s="78">
        <v>258500000</v>
      </c>
      <c r="AEZ21" s="78">
        <v>275400000</v>
      </c>
      <c r="AFA21" s="78">
        <v>202100000</v>
      </c>
      <c r="AFB21" s="95">
        <v>171358456</v>
      </c>
      <c r="AFC21" s="95">
        <v>165553437</v>
      </c>
      <c r="AFD21" s="95">
        <v>123685045</v>
      </c>
      <c r="AFE21" s="95">
        <v>42082668</v>
      </c>
      <c r="AFF21" s="95">
        <v>42954735</v>
      </c>
      <c r="AFG21" s="95">
        <v>44845352</v>
      </c>
      <c r="AFH21" s="78">
        <v>45600000</v>
      </c>
      <c r="AFI21" s="78">
        <v>48300000</v>
      </c>
      <c r="AFJ21" s="78">
        <v>49200000</v>
      </c>
      <c r="AFK21" s="78">
        <v>52600000</v>
      </c>
      <c r="AFL21" s="78">
        <v>55300000</v>
      </c>
      <c r="AFM21" s="78">
        <v>107100000</v>
      </c>
      <c r="AFN21" s="78">
        <v>107800000</v>
      </c>
      <c r="AFO21" s="78">
        <v>108600000</v>
      </c>
      <c r="AFP21" s="78">
        <v>111100000</v>
      </c>
      <c r="AFQ21" s="78">
        <v>113400000</v>
      </c>
      <c r="AFR21" s="78">
        <v>115300000</v>
      </c>
      <c r="AFS21" s="78">
        <v>117500000</v>
      </c>
      <c r="AFT21" s="95">
        <v>186774379</v>
      </c>
      <c r="AFU21" s="95">
        <v>255201046</v>
      </c>
      <c r="AFV21" s="95">
        <v>256825478</v>
      </c>
      <c r="AFW21" s="95">
        <v>259940532</v>
      </c>
      <c r="AFX21" s="95">
        <v>262603644</v>
      </c>
      <c r="AFY21" s="95">
        <v>264470364</v>
      </c>
      <c r="AFZ21" s="95">
        <v>290649880</v>
      </c>
      <c r="AGA21" s="95">
        <v>291317560</v>
      </c>
      <c r="AGB21" s="95">
        <v>293126602</v>
      </c>
      <c r="AGC21" s="95">
        <v>295126658</v>
      </c>
      <c r="AGD21" s="95">
        <v>296979991</v>
      </c>
      <c r="AGE21" s="95">
        <v>302390557</v>
      </c>
      <c r="AGF21" s="95">
        <v>305055228</v>
      </c>
      <c r="AGG21" s="95">
        <v>373185350</v>
      </c>
      <c r="AGH21" s="95">
        <v>375585009</v>
      </c>
      <c r="AGI21" s="95">
        <v>415244356</v>
      </c>
      <c r="AGJ21" s="95">
        <v>415544955</v>
      </c>
      <c r="AGK21" s="95">
        <v>415541916</v>
      </c>
      <c r="AGL21" s="73">
        <v>415522036</v>
      </c>
      <c r="AGM21" s="95">
        <v>415528407</v>
      </c>
      <c r="AGN21" s="95">
        <v>415529102</v>
      </c>
      <c r="AGO21" s="95">
        <v>415528837</v>
      </c>
      <c r="AGP21" s="95">
        <v>415534522</v>
      </c>
      <c r="AGQ21" s="95">
        <v>415534522</v>
      </c>
      <c r="AGR21" s="95">
        <v>415530495</v>
      </c>
      <c r="AGS21" s="95">
        <v>415525935</v>
      </c>
      <c r="AGT21" s="95">
        <v>415526982</v>
      </c>
      <c r="AGU21" s="95">
        <v>415519103</v>
      </c>
      <c r="AGV21" s="158"/>
    </row>
    <row r="22" spans="1:880" s="134" customFormat="1" ht="12.75" customHeight="1" x14ac:dyDescent="0.2">
      <c r="A22" s="183" t="s">
        <v>2180</v>
      </c>
      <c r="B22" s="88"/>
      <c r="C22" s="134">
        <v>0</v>
      </c>
      <c r="D22" s="134">
        <v>12200000</v>
      </c>
      <c r="E22" s="134">
        <v>9900000</v>
      </c>
      <c r="F22" s="134">
        <v>9200000</v>
      </c>
      <c r="G22" s="134">
        <v>11000000</v>
      </c>
      <c r="H22" s="134">
        <v>8500000</v>
      </c>
      <c r="I22" s="134">
        <v>3800000</v>
      </c>
      <c r="J22" s="134">
        <v>8200000</v>
      </c>
      <c r="K22" s="134">
        <v>7900000</v>
      </c>
      <c r="L22" s="134">
        <v>7900000</v>
      </c>
      <c r="M22" s="134">
        <v>10900000</v>
      </c>
      <c r="N22" s="134">
        <v>13000000</v>
      </c>
      <c r="O22" s="134">
        <v>13000000</v>
      </c>
      <c r="P22" s="134">
        <v>13000000</v>
      </c>
      <c r="Q22" s="134">
        <v>13000000</v>
      </c>
      <c r="R22" s="134">
        <v>13000000</v>
      </c>
      <c r="S22" s="134">
        <v>13000000</v>
      </c>
      <c r="T22" s="134">
        <v>7200000</v>
      </c>
      <c r="U22" s="134">
        <v>3700000</v>
      </c>
      <c r="V22" s="134">
        <v>5200000</v>
      </c>
      <c r="W22" s="134">
        <v>10200000</v>
      </c>
      <c r="X22" s="134">
        <v>11700000</v>
      </c>
      <c r="Y22" s="134">
        <v>11700000</v>
      </c>
      <c r="Z22" s="134">
        <v>7700000</v>
      </c>
      <c r="AA22" s="134">
        <v>7700000</v>
      </c>
      <c r="AB22" s="134">
        <v>10700000</v>
      </c>
      <c r="AC22" s="134">
        <v>9200000</v>
      </c>
      <c r="AD22" s="134">
        <v>8300000</v>
      </c>
      <c r="AE22" s="134">
        <v>5300000</v>
      </c>
      <c r="AF22" s="134">
        <v>2800000</v>
      </c>
      <c r="AG22" s="134">
        <v>10400000</v>
      </c>
      <c r="AH22" s="134">
        <v>13400000</v>
      </c>
      <c r="AI22" s="134">
        <v>13100000</v>
      </c>
      <c r="AJ22" s="95">
        <v>9700000</v>
      </c>
      <c r="AK22" s="95">
        <v>7600000</v>
      </c>
      <c r="AL22" s="95">
        <v>7100000</v>
      </c>
      <c r="AM22" s="95">
        <v>7200000</v>
      </c>
      <c r="AN22" s="134">
        <v>8700000</v>
      </c>
      <c r="AO22" s="78">
        <v>7200000</v>
      </c>
      <c r="AP22" s="134">
        <v>4000000</v>
      </c>
      <c r="AQ22" s="134">
        <v>6300000</v>
      </c>
      <c r="AR22" s="134">
        <v>5700000</v>
      </c>
      <c r="AS22" s="134">
        <v>12570000</v>
      </c>
      <c r="AT22" s="134">
        <v>12570000</v>
      </c>
      <c r="AU22" s="134">
        <v>9620000</v>
      </c>
      <c r="AV22" s="95">
        <v>15590000</v>
      </c>
      <c r="AW22" s="95">
        <v>11190000</v>
      </c>
      <c r="AX22" s="95">
        <v>10770000</v>
      </c>
      <c r="AY22" s="78">
        <v>10070000</v>
      </c>
      <c r="AZ22" s="78">
        <v>3500000</v>
      </c>
      <c r="BA22" s="95">
        <v>4200000</v>
      </c>
      <c r="BB22" s="78">
        <v>3400000</v>
      </c>
      <c r="BC22" s="78">
        <v>3000000</v>
      </c>
      <c r="BD22" s="78">
        <v>3823047</v>
      </c>
      <c r="BE22" s="78">
        <v>4542878</v>
      </c>
      <c r="BF22" s="78">
        <v>7342878</v>
      </c>
      <c r="BG22" s="78">
        <v>8342878</v>
      </c>
      <c r="BH22" s="134">
        <v>6242880</v>
      </c>
      <c r="BI22" s="134">
        <v>5935380</v>
      </c>
      <c r="BJ22" s="134">
        <v>6666290</v>
      </c>
      <c r="BK22" s="134">
        <v>4891720</v>
      </c>
      <c r="BL22" s="134">
        <v>7461720</v>
      </c>
      <c r="BM22" s="134">
        <v>13361720</v>
      </c>
      <c r="BN22" s="78">
        <v>16761718</v>
      </c>
      <c r="BO22" s="78">
        <v>14561718</v>
      </c>
      <c r="BP22" s="78">
        <v>9763718</v>
      </c>
      <c r="BQ22" s="78">
        <v>5763718</v>
      </c>
      <c r="BR22" s="78">
        <v>4063718</v>
      </c>
      <c r="BS22" s="78">
        <v>3961718</v>
      </c>
      <c r="BT22" s="95">
        <v>4961718</v>
      </c>
      <c r="BU22" s="95">
        <v>5261718</v>
      </c>
      <c r="BV22" s="78">
        <v>5261718</v>
      </c>
      <c r="BW22" s="78">
        <v>5261718</v>
      </c>
      <c r="BX22" s="78">
        <v>5261718</v>
      </c>
      <c r="BY22" s="78">
        <v>13161718</v>
      </c>
      <c r="BZ22" s="78">
        <v>10961718</v>
      </c>
      <c r="CA22" s="78">
        <v>8161718</v>
      </c>
      <c r="CB22" s="78">
        <v>5661718</v>
      </c>
      <c r="CC22" s="78">
        <v>3861718</v>
      </c>
      <c r="CD22" s="78">
        <v>3361718</v>
      </c>
      <c r="CE22" s="78">
        <v>3361718</v>
      </c>
      <c r="CF22" s="78">
        <v>7961718</v>
      </c>
      <c r="CG22" s="78">
        <v>14861718</v>
      </c>
      <c r="CH22" s="78">
        <v>21061718</v>
      </c>
      <c r="CI22" s="78">
        <v>20913718</v>
      </c>
      <c r="CJ22" s="145">
        <v>24215718</v>
      </c>
      <c r="CK22" s="134">
        <v>23717720</v>
      </c>
      <c r="CL22" s="78">
        <v>20669718</v>
      </c>
      <c r="CM22" s="78">
        <v>15871718</v>
      </c>
      <c r="CN22" s="145">
        <v>9940718</v>
      </c>
      <c r="CO22" s="76">
        <v>9082718</v>
      </c>
      <c r="CP22" s="78">
        <v>15784718</v>
      </c>
      <c r="CQ22" s="78">
        <v>15784718</v>
      </c>
      <c r="CR22" s="78">
        <v>14484718</v>
      </c>
      <c r="CS22" s="78">
        <v>17834718</v>
      </c>
      <c r="CT22" s="78">
        <v>17334718</v>
      </c>
      <c r="CU22" s="78">
        <v>14836718</v>
      </c>
      <c r="CV22" s="78">
        <v>15836718</v>
      </c>
      <c r="CW22" s="78">
        <v>13536718</v>
      </c>
      <c r="CX22" s="78">
        <v>14410718</v>
      </c>
      <c r="CY22" s="78">
        <v>13730718</v>
      </c>
      <c r="CZ22" s="78">
        <v>6324488</v>
      </c>
      <c r="DA22" s="78">
        <v>4436859</v>
      </c>
      <c r="DB22" s="78">
        <v>4323859</v>
      </c>
      <c r="DC22" s="78">
        <v>4523859</v>
      </c>
      <c r="DD22" s="78">
        <v>4623859</v>
      </c>
      <c r="DE22" s="78">
        <v>5123859</v>
      </c>
      <c r="DF22" s="78">
        <v>5373859</v>
      </c>
      <c r="DG22" s="78">
        <v>5573859</v>
      </c>
      <c r="DH22" s="78">
        <v>5773859</v>
      </c>
      <c r="DI22" s="78">
        <v>5873859</v>
      </c>
      <c r="DJ22" s="78">
        <v>5870022</v>
      </c>
      <c r="DK22" s="78">
        <v>5870022</v>
      </c>
      <c r="DL22" s="78">
        <v>5870022</v>
      </c>
      <c r="DM22" s="78">
        <v>5970022</v>
      </c>
      <c r="DN22" s="78">
        <v>6070022</v>
      </c>
      <c r="DO22" s="78">
        <v>8470022</v>
      </c>
      <c r="DP22" s="78">
        <v>12320022</v>
      </c>
      <c r="DQ22" s="78">
        <v>20120022</v>
      </c>
      <c r="DR22" s="78">
        <v>24290022</v>
      </c>
      <c r="DS22" s="78">
        <v>30640022</v>
      </c>
      <c r="DT22" s="78">
        <v>31640259</v>
      </c>
      <c r="DU22" s="78">
        <v>29409864</v>
      </c>
      <c r="DV22" s="78">
        <v>26699000</v>
      </c>
      <c r="DW22" s="78">
        <v>24687003</v>
      </c>
      <c r="DX22" s="78">
        <v>22687007</v>
      </c>
      <c r="DY22" s="78">
        <v>20802007</v>
      </c>
      <c r="DZ22" s="78">
        <v>17260515</v>
      </c>
      <c r="EA22" s="78">
        <v>16110515</v>
      </c>
      <c r="EB22" s="78">
        <v>12442594</v>
      </c>
      <c r="EC22" s="95">
        <v>11542593</v>
      </c>
      <c r="ED22" s="95">
        <v>11942594</v>
      </c>
      <c r="EE22" s="95">
        <v>10986081</v>
      </c>
      <c r="EF22" s="95">
        <v>8828082</v>
      </c>
      <c r="EG22" s="78">
        <v>5714082</v>
      </c>
      <c r="EH22" s="134">
        <v>5364080</v>
      </c>
      <c r="EI22" s="134">
        <v>5414080</v>
      </c>
      <c r="EJ22" s="134">
        <v>5014080</v>
      </c>
      <c r="EK22" s="134">
        <v>4214080</v>
      </c>
      <c r="EL22" s="134">
        <v>4043080</v>
      </c>
      <c r="EM22" s="134">
        <v>3793080</v>
      </c>
      <c r="EN22" s="134">
        <v>4623080</v>
      </c>
      <c r="EO22" s="134">
        <v>5618080</v>
      </c>
      <c r="EP22" s="134">
        <v>8655080</v>
      </c>
      <c r="EQ22" s="134">
        <v>12575080</v>
      </c>
      <c r="ER22" s="134">
        <v>11497100</v>
      </c>
      <c r="ES22" s="134">
        <v>12284100</v>
      </c>
      <c r="ET22" s="134">
        <v>9786180</v>
      </c>
      <c r="EU22" s="134">
        <v>7784180</v>
      </c>
      <c r="EV22" s="134">
        <v>6944180</v>
      </c>
      <c r="EW22" s="134">
        <v>6571180</v>
      </c>
      <c r="EX22" s="134">
        <v>7474180</v>
      </c>
      <c r="EY22" s="134">
        <v>7099180</v>
      </c>
      <c r="EZ22" s="95">
        <v>9912180</v>
      </c>
      <c r="FA22" s="95">
        <v>13386179</v>
      </c>
      <c r="FB22" s="95">
        <v>10568180</v>
      </c>
      <c r="FC22" s="78">
        <v>13663513</v>
      </c>
      <c r="FD22" s="95">
        <v>8486035</v>
      </c>
      <c r="FE22" s="95">
        <v>7362165</v>
      </c>
      <c r="FF22" s="95">
        <v>7193425</v>
      </c>
      <c r="FG22" s="95">
        <v>6784653</v>
      </c>
      <c r="FH22" s="95">
        <v>7755622</v>
      </c>
      <c r="FI22" s="95">
        <v>12865564</v>
      </c>
      <c r="FJ22" s="95">
        <v>12665039</v>
      </c>
      <c r="FK22" s="95">
        <v>10502654</v>
      </c>
      <c r="FL22" s="95">
        <v>7897035</v>
      </c>
      <c r="FM22" s="95">
        <v>6223346</v>
      </c>
      <c r="FN22" s="95">
        <v>3222886</v>
      </c>
      <c r="FO22" s="95">
        <v>195603</v>
      </c>
      <c r="FP22" s="95">
        <v>148553</v>
      </c>
      <c r="FQ22" s="95">
        <v>91168</v>
      </c>
      <c r="FR22" s="134">
        <v>141420</v>
      </c>
      <c r="FS22" s="134">
        <v>96300</v>
      </c>
      <c r="FT22" s="134">
        <v>0</v>
      </c>
      <c r="FU22" s="134">
        <v>0</v>
      </c>
      <c r="FV22" s="134">
        <v>0</v>
      </c>
      <c r="FW22" s="134">
        <v>5048910</v>
      </c>
      <c r="FX22" s="95">
        <v>15440613</v>
      </c>
      <c r="FY22" s="95">
        <v>23048244</v>
      </c>
      <c r="FZ22" s="95">
        <v>24731860</v>
      </c>
      <c r="GA22" s="95">
        <v>19733312</v>
      </c>
      <c r="GB22" s="95">
        <v>14924172</v>
      </c>
      <c r="GC22" s="95">
        <v>14595415</v>
      </c>
      <c r="GD22" s="95">
        <v>14956463</v>
      </c>
      <c r="GE22" s="95">
        <v>11710364</v>
      </c>
      <c r="GF22" s="95">
        <v>11675077</v>
      </c>
      <c r="GG22" s="95">
        <v>24122112</v>
      </c>
      <c r="GH22" s="95">
        <v>27256526</v>
      </c>
      <c r="GI22" s="95">
        <v>30459789</v>
      </c>
      <c r="GJ22" s="95">
        <v>34468303</v>
      </c>
      <c r="GK22" s="95">
        <v>32640595</v>
      </c>
      <c r="GL22" s="95">
        <v>24020343</v>
      </c>
      <c r="GM22" s="95">
        <v>21644329</v>
      </c>
      <c r="GN22" s="95">
        <v>24815300</v>
      </c>
      <c r="GO22" s="95">
        <v>15397697</v>
      </c>
      <c r="GP22" s="95">
        <v>10988758</v>
      </c>
      <c r="GQ22" s="95">
        <v>6812600</v>
      </c>
      <c r="GR22" s="95">
        <v>4314999</v>
      </c>
      <c r="GS22" s="95">
        <v>3275363</v>
      </c>
      <c r="GT22" s="95">
        <v>4256947</v>
      </c>
      <c r="GU22" s="95">
        <v>8322575</v>
      </c>
      <c r="GV22" s="95">
        <v>6357306</v>
      </c>
      <c r="GW22" s="95">
        <v>10841582</v>
      </c>
      <c r="GX22" s="95">
        <v>13190889</v>
      </c>
      <c r="GY22" s="95">
        <v>16346235</v>
      </c>
      <c r="GZ22" s="95">
        <v>17190669</v>
      </c>
      <c r="HA22" s="95">
        <v>13229195</v>
      </c>
      <c r="HB22" s="95">
        <v>9095900</v>
      </c>
      <c r="HC22" s="134">
        <v>8568440</v>
      </c>
      <c r="HD22" s="95">
        <v>6926747</v>
      </c>
      <c r="HE22" s="95">
        <v>9891769</v>
      </c>
      <c r="HF22" s="95">
        <v>11629095</v>
      </c>
      <c r="HG22" s="95">
        <v>15125932</v>
      </c>
      <c r="HH22" s="134">
        <v>13573540</v>
      </c>
      <c r="HI22" s="134">
        <v>13696290</v>
      </c>
      <c r="HJ22" s="134">
        <v>8958940</v>
      </c>
      <c r="HK22" s="134">
        <v>8033550</v>
      </c>
      <c r="HL22" s="134">
        <v>10492560</v>
      </c>
      <c r="HM22" s="134">
        <v>9638380</v>
      </c>
      <c r="HN22" s="95">
        <v>9701625</v>
      </c>
      <c r="HO22" s="95">
        <v>10771605</v>
      </c>
      <c r="HP22" s="95">
        <v>9112206</v>
      </c>
      <c r="HQ22" s="95">
        <v>9023317</v>
      </c>
      <c r="HR22" s="95">
        <v>5360315</v>
      </c>
      <c r="HS22" s="134">
        <v>4829250</v>
      </c>
      <c r="HT22" s="134">
        <v>3352130</v>
      </c>
      <c r="HU22" s="134">
        <v>1791420</v>
      </c>
      <c r="HV22" s="134">
        <v>1700010</v>
      </c>
      <c r="HW22" s="95">
        <v>2010225</v>
      </c>
      <c r="HX22" s="95">
        <v>1734109</v>
      </c>
      <c r="HY22" s="95">
        <v>1730745</v>
      </c>
      <c r="HZ22" s="95">
        <v>1818705</v>
      </c>
      <c r="IA22" s="95">
        <v>1890567</v>
      </c>
      <c r="IB22" s="95">
        <v>1967629</v>
      </c>
      <c r="IC22" s="95">
        <v>2233827</v>
      </c>
      <c r="ID22" s="95">
        <v>2317664</v>
      </c>
      <c r="IE22" s="95">
        <v>2510390</v>
      </c>
      <c r="IF22" s="95">
        <v>3109973</v>
      </c>
      <c r="IG22" s="95">
        <v>5960633</v>
      </c>
      <c r="IH22" s="95">
        <v>9225412</v>
      </c>
      <c r="II22" s="95">
        <v>9665264</v>
      </c>
      <c r="IJ22" s="95">
        <v>12454254</v>
      </c>
      <c r="IK22" s="95">
        <v>13972392</v>
      </c>
      <c r="IL22" s="95">
        <v>6414849</v>
      </c>
      <c r="IM22" s="95">
        <v>4580960</v>
      </c>
      <c r="IN22" s="95">
        <v>5721258</v>
      </c>
      <c r="IO22" s="95">
        <v>5464051</v>
      </c>
      <c r="IP22" s="95">
        <v>5251962</v>
      </c>
      <c r="IQ22" s="95">
        <v>5491403</v>
      </c>
      <c r="IR22" s="95">
        <v>5487779</v>
      </c>
      <c r="IS22" s="95">
        <v>4276153</v>
      </c>
      <c r="IT22" s="95">
        <v>3672683</v>
      </c>
      <c r="IU22" s="95">
        <v>3764626</v>
      </c>
      <c r="IV22" s="95">
        <v>4274921</v>
      </c>
      <c r="IW22" s="95">
        <v>3325682</v>
      </c>
      <c r="IX22" s="95">
        <v>2894493</v>
      </c>
      <c r="IY22" s="95">
        <v>5090384</v>
      </c>
      <c r="IZ22" s="95">
        <v>4114330</v>
      </c>
      <c r="JA22" s="95">
        <v>7774918</v>
      </c>
      <c r="JB22" s="95">
        <v>9417849</v>
      </c>
      <c r="JC22" s="95">
        <v>9761701</v>
      </c>
      <c r="JD22" s="95">
        <v>5832183</v>
      </c>
      <c r="JE22" s="95">
        <v>4365633</v>
      </c>
      <c r="JF22" s="95">
        <v>3868703</v>
      </c>
      <c r="JG22" s="95">
        <v>7210553</v>
      </c>
      <c r="JH22" s="95">
        <v>11024229</v>
      </c>
      <c r="JI22" s="95">
        <v>13170740</v>
      </c>
      <c r="JJ22" s="95">
        <v>10806814</v>
      </c>
      <c r="JK22" s="95">
        <v>10289001</v>
      </c>
      <c r="JL22" s="95">
        <v>11021884</v>
      </c>
      <c r="JM22" s="95">
        <v>12792436</v>
      </c>
      <c r="JN22" s="95">
        <v>18098089</v>
      </c>
      <c r="JO22" s="95">
        <v>20865523</v>
      </c>
      <c r="JP22" s="95">
        <v>18361184</v>
      </c>
      <c r="JQ22" s="95">
        <v>15844170</v>
      </c>
      <c r="JR22" s="95">
        <v>14863276</v>
      </c>
      <c r="JS22" s="95">
        <v>17029464</v>
      </c>
      <c r="JT22" s="95">
        <v>18043521</v>
      </c>
      <c r="JU22" s="95">
        <v>17989687</v>
      </c>
      <c r="JV22" s="95">
        <v>17463059</v>
      </c>
      <c r="JW22" s="95">
        <v>11805790</v>
      </c>
      <c r="JX22" s="95">
        <v>6839294</v>
      </c>
      <c r="JY22" s="95">
        <v>13398465</v>
      </c>
      <c r="JZ22" s="95">
        <v>8367263</v>
      </c>
      <c r="KA22" s="95">
        <v>7900036</v>
      </c>
      <c r="KB22" s="134">
        <v>4440410</v>
      </c>
      <c r="KC22" s="134">
        <v>10052580</v>
      </c>
      <c r="KD22" s="134">
        <v>7962660</v>
      </c>
      <c r="KE22" s="134">
        <v>9286090</v>
      </c>
      <c r="KF22" s="134">
        <v>13660180</v>
      </c>
      <c r="KG22" s="134">
        <v>11183600</v>
      </c>
      <c r="KH22" s="95">
        <v>1446019</v>
      </c>
      <c r="KI22" s="95">
        <v>3288186</v>
      </c>
      <c r="KJ22" s="95">
        <v>4840474</v>
      </c>
      <c r="KK22" s="95">
        <v>7220467</v>
      </c>
      <c r="KL22" s="95">
        <v>7336049</v>
      </c>
      <c r="KM22" s="95">
        <v>10557753</v>
      </c>
      <c r="KN22" s="134">
        <v>5887410</v>
      </c>
      <c r="KO22" s="134">
        <v>3987700</v>
      </c>
      <c r="KP22" s="134">
        <v>4417670</v>
      </c>
      <c r="KQ22" s="134">
        <v>7053410</v>
      </c>
      <c r="KR22" s="134">
        <v>9268810</v>
      </c>
      <c r="KS22" s="134">
        <v>8161940</v>
      </c>
      <c r="KT22" s="95">
        <v>5776690</v>
      </c>
      <c r="KU22" s="95">
        <v>7173325</v>
      </c>
      <c r="KV22" s="95">
        <v>11453828</v>
      </c>
      <c r="KW22" s="95">
        <v>10899606</v>
      </c>
      <c r="KX22" s="95">
        <v>11491512</v>
      </c>
      <c r="KY22" s="95">
        <v>12782121</v>
      </c>
      <c r="KZ22" s="95">
        <v>6830556</v>
      </c>
      <c r="LA22" s="95">
        <v>8497104</v>
      </c>
      <c r="LB22" s="95">
        <v>8680878</v>
      </c>
      <c r="LC22" s="95">
        <v>9769539</v>
      </c>
      <c r="LD22" s="95">
        <v>12077367</v>
      </c>
      <c r="LE22" s="95">
        <v>9230196</v>
      </c>
      <c r="LF22" s="95">
        <v>5490071</v>
      </c>
      <c r="LG22" s="95">
        <v>5075384</v>
      </c>
      <c r="LH22" s="95">
        <v>4951289</v>
      </c>
      <c r="LI22" s="95">
        <v>8309223</v>
      </c>
      <c r="LJ22" s="95">
        <v>6059624</v>
      </c>
      <c r="LK22" s="95">
        <v>5062689</v>
      </c>
      <c r="LL22" s="95">
        <v>3229879</v>
      </c>
      <c r="LM22" s="95">
        <v>7997063</v>
      </c>
      <c r="LN22" s="95">
        <v>9873288</v>
      </c>
      <c r="LO22" s="95">
        <v>14475834</v>
      </c>
      <c r="LP22" s="95">
        <v>14367054</v>
      </c>
      <c r="LQ22" s="95">
        <v>10504168</v>
      </c>
      <c r="LR22" s="95">
        <v>5393250</v>
      </c>
      <c r="LS22" s="95">
        <v>5367499</v>
      </c>
      <c r="LT22" s="95">
        <v>9314779</v>
      </c>
      <c r="LU22" s="95">
        <v>10976536</v>
      </c>
      <c r="LV22" s="95">
        <v>10980495</v>
      </c>
      <c r="LW22" s="95">
        <v>8684219</v>
      </c>
      <c r="LX22" s="95">
        <v>4183244</v>
      </c>
      <c r="LY22" s="95">
        <v>7482897</v>
      </c>
      <c r="LZ22" s="95">
        <v>13478995</v>
      </c>
      <c r="MA22" s="95">
        <v>14214843</v>
      </c>
      <c r="MB22" s="95">
        <v>21153596</v>
      </c>
      <c r="MC22" s="134">
        <v>15944990</v>
      </c>
      <c r="MD22" s="95">
        <v>9339078</v>
      </c>
      <c r="ME22" s="95">
        <v>5475597</v>
      </c>
      <c r="MF22" s="95">
        <v>9805220</v>
      </c>
      <c r="MG22" s="95">
        <v>19367246</v>
      </c>
      <c r="MH22" s="95">
        <v>21592566</v>
      </c>
      <c r="MI22" s="95">
        <v>22881372</v>
      </c>
      <c r="MJ22" s="134">
        <v>18402660</v>
      </c>
      <c r="MK22" s="134">
        <v>16270970</v>
      </c>
      <c r="ML22" s="134">
        <v>10811920</v>
      </c>
      <c r="MM22" s="134">
        <v>7883730</v>
      </c>
      <c r="MN22" s="134">
        <v>12269080</v>
      </c>
      <c r="MO22" s="134">
        <v>13080300</v>
      </c>
      <c r="MP22" s="134">
        <v>7762980</v>
      </c>
      <c r="MQ22" s="134">
        <v>3851720</v>
      </c>
      <c r="MR22" s="134">
        <v>1826690</v>
      </c>
      <c r="MS22" s="134">
        <v>1302390</v>
      </c>
      <c r="MT22" s="134">
        <v>3747790</v>
      </c>
      <c r="MU22" s="134">
        <v>3265740</v>
      </c>
      <c r="MV22" s="95">
        <v>5655034</v>
      </c>
      <c r="MW22" s="95">
        <v>12454451</v>
      </c>
      <c r="MX22" s="95">
        <v>13226648</v>
      </c>
      <c r="MY22" s="95">
        <v>17775690</v>
      </c>
      <c r="MZ22" s="95">
        <v>25020012</v>
      </c>
      <c r="NA22" s="95">
        <v>34198320</v>
      </c>
      <c r="NB22" s="95">
        <v>31344827</v>
      </c>
      <c r="NC22" s="95">
        <v>28879947</v>
      </c>
      <c r="ND22" s="95">
        <v>26786975</v>
      </c>
      <c r="NE22" s="95">
        <v>19104325</v>
      </c>
      <c r="NF22" s="95">
        <v>19476240</v>
      </c>
      <c r="NG22" s="95">
        <v>13055162</v>
      </c>
      <c r="NH22" s="95">
        <v>6920509</v>
      </c>
      <c r="NI22" s="95">
        <v>12836570</v>
      </c>
      <c r="NJ22" s="95">
        <v>11377287</v>
      </c>
      <c r="NK22" s="95">
        <v>8682456</v>
      </c>
      <c r="NL22" s="95">
        <v>8125763</v>
      </c>
      <c r="NM22" s="95">
        <v>11060922</v>
      </c>
      <c r="NN22" s="95">
        <v>11890024</v>
      </c>
      <c r="NO22" s="95">
        <v>5562480</v>
      </c>
      <c r="NP22" s="95">
        <v>5036117</v>
      </c>
      <c r="NQ22" s="95">
        <v>3777589</v>
      </c>
      <c r="NR22" s="95">
        <v>3785589</v>
      </c>
      <c r="NS22" s="95">
        <v>362509</v>
      </c>
      <c r="NT22" s="95">
        <v>285009</v>
      </c>
      <c r="NU22" s="95"/>
      <c r="NV22" s="95"/>
      <c r="NW22" s="95"/>
      <c r="NX22" s="95"/>
      <c r="NY22" s="95"/>
      <c r="NZ22" s="95"/>
      <c r="OA22" s="95"/>
      <c r="OB22" s="95"/>
      <c r="OC22" s="95"/>
      <c r="OD22" s="95"/>
      <c r="OE22" s="95"/>
      <c r="OF22" s="95"/>
      <c r="OG22" s="95"/>
      <c r="OH22" s="95"/>
      <c r="OI22" s="95"/>
      <c r="OJ22" s="95"/>
      <c r="OK22" s="95"/>
      <c r="OL22" s="95"/>
      <c r="OM22" s="95"/>
      <c r="ON22" s="95"/>
      <c r="OO22" s="95"/>
      <c r="OP22" s="95"/>
      <c r="OQ22" s="95"/>
      <c r="OR22" s="95"/>
      <c r="OS22" s="95"/>
      <c r="OT22" s="95"/>
      <c r="OU22" s="95"/>
      <c r="OV22" s="95"/>
      <c r="OW22" s="95"/>
      <c r="OX22" s="95"/>
      <c r="OY22" s="95"/>
      <c r="OZ22" s="95"/>
      <c r="PA22" s="95"/>
      <c r="PB22" s="95"/>
      <c r="PC22" s="95"/>
      <c r="PD22" s="95"/>
      <c r="PE22" s="95"/>
      <c r="PF22" s="95"/>
      <c r="PG22" s="95"/>
      <c r="PH22" s="95"/>
      <c r="PI22" s="95"/>
      <c r="PJ22" s="95"/>
      <c r="PK22" s="95"/>
      <c r="PL22" s="95"/>
      <c r="PM22" s="95"/>
      <c r="PN22" s="95"/>
      <c r="PO22" s="95"/>
      <c r="PP22" s="95"/>
      <c r="PQ22" s="95"/>
      <c r="PR22" s="95"/>
      <c r="PS22" s="95"/>
      <c r="PT22" s="95"/>
      <c r="PU22" s="95"/>
      <c r="PV22" s="95"/>
      <c r="PW22" s="95"/>
      <c r="PX22" s="95"/>
      <c r="PY22" s="95"/>
      <c r="PZ22" s="95"/>
      <c r="QA22" s="95"/>
      <c r="QB22" s="95"/>
      <c r="QC22" s="95"/>
      <c r="QD22" s="95"/>
      <c r="QE22" s="95"/>
      <c r="QF22" s="95"/>
      <c r="QG22" s="95"/>
      <c r="QH22" s="95"/>
      <c r="QI22" s="78"/>
      <c r="QJ22" s="78"/>
      <c r="QK22" s="95"/>
      <c r="QL22" s="78"/>
      <c r="QM22" s="39"/>
      <c r="QN22" s="95"/>
      <c r="QO22" s="95"/>
      <c r="QP22" s="95"/>
      <c r="QQ22" s="95"/>
      <c r="QR22" s="95"/>
      <c r="QS22" s="95"/>
      <c r="QT22" s="78"/>
      <c r="QU22" s="39"/>
      <c r="QV22" s="39"/>
      <c r="QW22" s="39"/>
      <c r="QX22" s="39">
        <v>13700000</v>
      </c>
      <c r="QY22" s="39">
        <v>13600000</v>
      </c>
      <c r="QZ22" s="95">
        <v>13433886</v>
      </c>
      <c r="RA22" s="95">
        <v>18567391</v>
      </c>
      <c r="RB22" s="95">
        <v>18948764</v>
      </c>
      <c r="RC22" s="95">
        <v>17741241</v>
      </c>
      <c r="RD22" s="95">
        <v>8450325</v>
      </c>
      <c r="RE22" s="95"/>
      <c r="RF22" s="61"/>
      <c r="RG22" s="61"/>
      <c r="RH22" s="61"/>
      <c r="RI22" s="61"/>
      <c r="RJ22" s="61"/>
      <c r="RK22" s="61"/>
      <c r="RL22" s="61"/>
      <c r="RM22" s="61"/>
      <c r="RN22" s="61"/>
      <c r="RO22" s="60"/>
      <c r="RP22" s="61"/>
      <c r="RQ22" s="61"/>
      <c r="RR22" s="95"/>
      <c r="RS22" s="95"/>
      <c r="RT22" s="95"/>
      <c r="RU22" s="95"/>
      <c r="RV22" s="95"/>
      <c r="RW22" s="95"/>
      <c r="RX22" s="95"/>
      <c r="RY22" s="95"/>
      <c r="RZ22" s="95"/>
      <c r="SA22" s="78"/>
      <c r="SB22" s="95"/>
      <c r="SC22" s="95"/>
      <c r="SD22" s="78"/>
      <c r="SE22" s="39"/>
      <c r="SF22" s="39"/>
      <c r="SG22" s="39"/>
      <c r="SH22" s="39">
        <v>6000000</v>
      </c>
      <c r="SI22" s="39">
        <v>9300000</v>
      </c>
      <c r="SJ22" s="39">
        <v>6900000</v>
      </c>
      <c r="SK22" s="39">
        <v>16300000</v>
      </c>
      <c r="SL22" s="39">
        <v>7800000</v>
      </c>
      <c r="SM22" s="95">
        <v>5297443</v>
      </c>
      <c r="SN22" s="95">
        <v>2210</v>
      </c>
      <c r="SO22" s="95"/>
      <c r="SP22" s="95"/>
      <c r="SQ22" s="95"/>
      <c r="SR22" s="78"/>
      <c r="SS22" s="95">
        <v>22500004</v>
      </c>
      <c r="ST22" s="95">
        <v>13836501</v>
      </c>
      <c r="SU22" s="78">
        <v>18800000</v>
      </c>
      <c r="SV22" s="95">
        <v>15370544</v>
      </c>
      <c r="SW22" s="78">
        <v>18800000</v>
      </c>
      <c r="SX22" s="95">
        <v>18751215</v>
      </c>
      <c r="SY22" s="95">
        <v>17009003</v>
      </c>
      <c r="SZ22" s="78">
        <v>18900000</v>
      </c>
      <c r="TA22" s="95">
        <v>18891081</v>
      </c>
      <c r="TB22" s="78">
        <v>18900000</v>
      </c>
      <c r="TC22" s="95">
        <v>18891081</v>
      </c>
      <c r="TD22" s="95">
        <v>18889474</v>
      </c>
      <c r="TE22" s="78">
        <v>18900000</v>
      </c>
      <c r="TF22" s="95">
        <v>18889474</v>
      </c>
      <c r="TG22" s="95">
        <v>15805074</v>
      </c>
      <c r="TH22" s="95">
        <v>2212640</v>
      </c>
      <c r="TI22" s="95">
        <v>11282737</v>
      </c>
      <c r="TJ22" s="95">
        <v>8903574</v>
      </c>
      <c r="TK22" s="95">
        <v>9499480</v>
      </c>
      <c r="TL22" s="95">
        <v>20852992</v>
      </c>
      <c r="TM22" s="95">
        <v>20651469</v>
      </c>
      <c r="TN22" s="95">
        <v>18256304</v>
      </c>
      <c r="TO22" s="95">
        <v>27594244</v>
      </c>
      <c r="TP22" s="95">
        <v>17069746</v>
      </c>
      <c r="TQ22" s="95">
        <v>9264762</v>
      </c>
      <c r="TR22" s="95">
        <v>9277807</v>
      </c>
      <c r="TS22" s="95">
        <v>17372878</v>
      </c>
      <c r="TT22" s="95">
        <v>46311987</v>
      </c>
      <c r="TU22" s="95">
        <v>35714220</v>
      </c>
      <c r="TV22" s="95">
        <v>18683942</v>
      </c>
      <c r="TW22" s="95">
        <v>30602638</v>
      </c>
      <c r="TX22" s="95">
        <v>33920267</v>
      </c>
      <c r="TY22" s="95">
        <v>19961971</v>
      </c>
      <c r="TZ22" s="95">
        <v>8887045</v>
      </c>
      <c r="UA22" s="95">
        <v>5715292</v>
      </c>
      <c r="UB22" s="95">
        <v>8043737</v>
      </c>
      <c r="UC22" s="95">
        <v>21055795</v>
      </c>
      <c r="UD22" s="95">
        <v>18937884</v>
      </c>
      <c r="UE22" s="78">
        <v>10400000</v>
      </c>
      <c r="UF22" s="95">
        <v>7662808</v>
      </c>
      <c r="UG22" s="95">
        <v>5563137</v>
      </c>
      <c r="UH22" s="95">
        <v>2801751</v>
      </c>
      <c r="UI22" s="95">
        <v>786970</v>
      </c>
      <c r="UJ22" s="95">
        <v>786970</v>
      </c>
      <c r="UK22" s="95">
        <v>786970</v>
      </c>
      <c r="UL22" s="95">
        <v>786970</v>
      </c>
      <c r="UM22" s="95">
        <v>786970</v>
      </c>
      <c r="UN22" s="95">
        <v>786970</v>
      </c>
      <c r="UO22" s="95">
        <v>786970</v>
      </c>
      <c r="UP22" s="95">
        <v>786970</v>
      </c>
      <c r="UQ22" s="95">
        <v>786970</v>
      </c>
      <c r="UR22" s="95">
        <v>786970</v>
      </c>
      <c r="US22" s="95">
        <v>786970</v>
      </c>
      <c r="UT22" s="95">
        <v>786970</v>
      </c>
      <c r="UU22" s="95">
        <v>786970</v>
      </c>
      <c r="UV22" s="95">
        <v>786970</v>
      </c>
      <c r="UW22" s="95">
        <v>786970</v>
      </c>
      <c r="UX22" s="95">
        <v>786970</v>
      </c>
      <c r="UY22" s="95">
        <v>786970</v>
      </c>
      <c r="UZ22" s="95">
        <v>786970</v>
      </c>
      <c r="VA22" s="78">
        <v>800000</v>
      </c>
      <c r="VB22" s="78">
        <v>786970</v>
      </c>
      <c r="VC22" s="78">
        <v>786970</v>
      </c>
      <c r="VD22" s="78">
        <v>786970</v>
      </c>
      <c r="VE22" s="78">
        <v>786970</v>
      </c>
      <c r="VF22" s="78">
        <v>800000</v>
      </c>
      <c r="VG22" s="78">
        <v>786970</v>
      </c>
      <c r="VH22" s="95">
        <v>786970</v>
      </c>
      <c r="VI22" s="95">
        <v>786970</v>
      </c>
      <c r="VJ22" s="95">
        <v>786970</v>
      </c>
      <c r="VK22" s="95">
        <v>786970</v>
      </c>
      <c r="VL22" s="95">
        <v>786970</v>
      </c>
      <c r="VM22" s="95">
        <v>786970</v>
      </c>
      <c r="VN22" s="95">
        <v>786970</v>
      </c>
      <c r="VO22" s="95">
        <v>786970</v>
      </c>
      <c r="VP22" s="95">
        <v>786970</v>
      </c>
      <c r="VQ22" s="95">
        <v>786970</v>
      </c>
      <c r="VR22" s="95">
        <v>786970</v>
      </c>
      <c r="VS22" s="95">
        <v>786970</v>
      </c>
      <c r="VT22" s="95">
        <v>786970</v>
      </c>
      <c r="VU22" s="95">
        <v>786970</v>
      </c>
      <c r="VV22" s="95">
        <v>786970</v>
      </c>
      <c r="VW22" s="95">
        <v>786970</v>
      </c>
      <c r="VX22" s="95">
        <v>786970</v>
      </c>
      <c r="VY22" s="95">
        <v>786970</v>
      </c>
      <c r="VZ22" s="95">
        <v>786970</v>
      </c>
      <c r="WA22" s="95">
        <v>786970</v>
      </c>
      <c r="WB22" s="95">
        <v>786970</v>
      </c>
      <c r="WC22" s="95">
        <v>786970</v>
      </c>
      <c r="WD22" s="95">
        <v>786970</v>
      </c>
      <c r="WE22" s="95">
        <v>786970</v>
      </c>
      <c r="WF22" s="95">
        <v>786970</v>
      </c>
      <c r="WG22" s="95">
        <v>786970</v>
      </c>
      <c r="WH22" s="95">
        <v>786970</v>
      </c>
      <c r="WI22" s="95">
        <v>786970</v>
      </c>
      <c r="WJ22" s="95">
        <v>3786970</v>
      </c>
      <c r="WK22" s="95">
        <v>11300000</v>
      </c>
      <c r="WL22" s="95">
        <v>22297128</v>
      </c>
      <c r="WM22" s="95">
        <v>22691216</v>
      </c>
      <c r="WN22" s="95">
        <v>15116211</v>
      </c>
      <c r="WO22" s="95">
        <v>3801400</v>
      </c>
      <c r="WP22" s="95">
        <v>8727041</v>
      </c>
      <c r="WQ22" s="95"/>
      <c r="WR22" s="95"/>
      <c r="WS22" s="95"/>
      <c r="WT22" s="95"/>
      <c r="WU22" s="95"/>
      <c r="WV22" s="95"/>
      <c r="WW22" s="95"/>
      <c r="WX22" s="95">
        <v>22126612</v>
      </c>
      <c r="WY22" s="95">
        <v>31210175</v>
      </c>
      <c r="WZ22" s="95">
        <v>15763057</v>
      </c>
      <c r="XA22" s="95"/>
      <c r="XB22" s="95"/>
      <c r="XC22" s="95"/>
      <c r="XD22" s="78"/>
      <c r="XE22" s="95"/>
      <c r="XF22" s="95"/>
      <c r="XG22" s="95"/>
      <c r="XH22" s="95"/>
      <c r="XI22" s="95"/>
      <c r="XJ22" s="95"/>
      <c r="XK22" s="95"/>
      <c r="XL22" s="95"/>
      <c r="XM22" s="95"/>
      <c r="XN22" s="95"/>
      <c r="XO22" s="95"/>
      <c r="XP22" s="95"/>
      <c r="XQ22" s="95"/>
      <c r="XR22" s="95"/>
      <c r="XS22" s="95"/>
      <c r="XT22" s="95"/>
      <c r="XU22" s="95"/>
      <c r="XV22" s="95"/>
      <c r="XW22" s="95"/>
      <c r="XX22" s="95"/>
      <c r="XY22" s="95"/>
      <c r="XZ22" s="95"/>
      <c r="YA22" s="95"/>
      <c r="YB22" s="95">
        <v>9632178</v>
      </c>
      <c r="YC22" s="95">
        <v>10188460</v>
      </c>
      <c r="YD22" s="95">
        <v>12090829</v>
      </c>
      <c r="YE22" s="95">
        <v>13796548</v>
      </c>
      <c r="YF22" s="95">
        <v>5636613</v>
      </c>
      <c r="YG22" s="95">
        <v>13346900</v>
      </c>
      <c r="YH22" s="95">
        <v>16626214</v>
      </c>
      <c r="YI22" s="95">
        <v>18888080</v>
      </c>
      <c r="YJ22" s="95">
        <v>29809025</v>
      </c>
      <c r="YK22" s="95">
        <v>23056462</v>
      </c>
      <c r="YL22" s="95">
        <v>23903471</v>
      </c>
      <c r="YM22" s="95">
        <v>19932772</v>
      </c>
      <c r="YN22" s="95">
        <v>13613024</v>
      </c>
      <c r="YO22" s="95">
        <v>8482201</v>
      </c>
      <c r="YP22" s="95">
        <v>6311226</v>
      </c>
      <c r="YQ22" s="95">
        <v>4759226</v>
      </c>
      <c r="YR22" s="95">
        <v>4548069</v>
      </c>
      <c r="YS22" s="95">
        <v>6874751</v>
      </c>
      <c r="YT22" s="95">
        <v>5774834</v>
      </c>
      <c r="YU22" s="95">
        <v>4848470</v>
      </c>
      <c r="YV22" s="95">
        <v>7838438</v>
      </c>
      <c r="YW22" s="95">
        <v>1828572</v>
      </c>
      <c r="YX22" s="95">
        <v>4526860</v>
      </c>
      <c r="YY22" s="95">
        <v>3890148</v>
      </c>
      <c r="YZ22" s="95">
        <v>6632804</v>
      </c>
      <c r="ZA22" s="95">
        <v>7588514</v>
      </c>
      <c r="ZB22" s="95">
        <v>27808731</v>
      </c>
      <c r="ZC22" s="95">
        <v>103997354</v>
      </c>
      <c r="ZD22" s="95">
        <v>76644071</v>
      </c>
      <c r="ZE22" s="95">
        <v>75419302</v>
      </c>
      <c r="ZF22" s="95">
        <v>90892381</v>
      </c>
      <c r="ZG22" s="95">
        <v>124859767</v>
      </c>
      <c r="ZH22" s="95">
        <v>128340330</v>
      </c>
      <c r="ZI22" s="95">
        <v>83722445</v>
      </c>
      <c r="ZJ22" s="95">
        <v>101667581</v>
      </c>
      <c r="ZK22" s="95">
        <v>156911722</v>
      </c>
      <c r="ZL22" s="95">
        <v>167251510</v>
      </c>
      <c r="ZM22" s="95">
        <v>193818583</v>
      </c>
      <c r="ZN22" s="95">
        <v>209454583</v>
      </c>
      <c r="ZO22" s="95">
        <v>209114139</v>
      </c>
      <c r="ZP22" s="95">
        <v>195085940</v>
      </c>
      <c r="ZQ22" s="95">
        <v>166225797</v>
      </c>
      <c r="ZR22" s="95">
        <v>153289402</v>
      </c>
      <c r="ZS22" s="95">
        <v>146035591</v>
      </c>
      <c r="ZT22" s="78">
        <v>140308395</v>
      </c>
      <c r="ZU22" s="78">
        <v>119448663</v>
      </c>
      <c r="ZV22" s="78">
        <v>91372227</v>
      </c>
      <c r="ZW22" s="78">
        <v>66325959</v>
      </c>
      <c r="ZX22" s="78">
        <v>55651932</v>
      </c>
      <c r="ZY22" s="78">
        <v>42654951</v>
      </c>
      <c r="ZZ22" s="78">
        <v>36103918</v>
      </c>
      <c r="AAA22" s="78">
        <v>36100000</v>
      </c>
      <c r="AAB22" s="78">
        <v>36700000</v>
      </c>
      <c r="AAC22" s="78">
        <v>37231391</v>
      </c>
      <c r="AAD22" s="95">
        <v>38081697</v>
      </c>
      <c r="AAE22" s="95">
        <v>38814904</v>
      </c>
      <c r="AAF22" s="78">
        <v>39636159</v>
      </c>
      <c r="AAG22" s="78">
        <v>40444259</v>
      </c>
      <c r="AAH22" s="78">
        <v>40843971</v>
      </c>
      <c r="AAI22" s="78">
        <v>41447032</v>
      </c>
      <c r="AAJ22" s="78">
        <v>42031835</v>
      </c>
      <c r="AAK22" s="78">
        <v>42031835</v>
      </c>
      <c r="AAL22" s="78">
        <v>42031835</v>
      </c>
      <c r="AAM22" s="78">
        <v>42059404</v>
      </c>
      <c r="AAN22" s="78">
        <v>42059404</v>
      </c>
      <c r="AAO22" s="78">
        <v>42059404</v>
      </c>
      <c r="AAP22" s="78">
        <v>42059404</v>
      </c>
      <c r="AAQ22" s="78">
        <v>42059404</v>
      </c>
      <c r="AAR22" s="78">
        <v>42059404</v>
      </c>
      <c r="AAS22" s="78">
        <v>45567211</v>
      </c>
      <c r="AAT22" s="144">
        <v>45600000</v>
      </c>
      <c r="AAU22" s="78">
        <v>45567211</v>
      </c>
      <c r="AAV22" s="78">
        <v>45567211</v>
      </c>
      <c r="AAW22" s="78">
        <v>45567211</v>
      </c>
      <c r="AAX22" s="78">
        <v>45567211</v>
      </c>
      <c r="AAY22" s="78">
        <v>45567211</v>
      </c>
      <c r="AAZ22" s="78">
        <v>45567211</v>
      </c>
      <c r="ABA22" s="78">
        <v>45567311</v>
      </c>
      <c r="ABB22" s="78">
        <v>45567311</v>
      </c>
      <c r="ABC22" s="78">
        <v>45567311</v>
      </c>
      <c r="ABD22" s="78">
        <v>45567311</v>
      </c>
      <c r="ABE22" s="78">
        <v>45567311</v>
      </c>
      <c r="ABF22" s="72">
        <v>45567311</v>
      </c>
      <c r="ABG22" s="72">
        <v>45567311</v>
      </c>
      <c r="ABH22" s="78">
        <v>45567311</v>
      </c>
      <c r="ABI22" s="72">
        <v>45567311</v>
      </c>
      <c r="ABJ22" s="72">
        <v>45567311</v>
      </c>
      <c r="ABK22" s="78">
        <v>45567300</v>
      </c>
      <c r="ABL22" s="72">
        <v>45567311</v>
      </c>
      <c r="ABM22" s="78">
        <v>48317311</v>
      </c>
      <c r="ABN22" s="78">
        <v>55367311</v>
      </c>
      <c r="ABO22" s="78">
        <v>56167311</v>
      </c>
      <c r="ABP22" s="78">
        <v>57417311</v>
      </c>
      <c r="ABQ22" s="78">
        <v>56917311</v>
      </c>
      <c r="ABR22" s="78">
        <v>57031647</v>
      </c>
      <c r="ABS22" s="78">
        <v>58216762</v>
      </c>
      <c r="ABT22" s="78">
        <v>59890036</v>
      </c>
      <c r="ABU22" s="78">
        <v>60992131</v>
      </c>
      <c r="ABV22" s="78">
        <v>61800000</v>
      </c>
      <c r="ABW22" s="95">
        <v>63416905</v>
      </c>
      <c r="ABX22" s="95">
        <v>64156905</v>
      </c>
      <c r="ABY22" s="95">
        <v>64806905</v>
      </c>
      <c r="ABZ22" s="95">
        <v>64688230</v>
      </c>
      <c r="ACA22" s="95">
        <v>64940905</v>
      </c>
      <c r="ACB22" s="95">
        <v>65626905</v>
      </c>
      <c r="ACC22" s="95">
        <v>65626905</v>
      </c>
      <c r="ACD22" s="95">
        <v>67722868</v>
      </c>
      <c r="ACE22" s="95">
        <v>67352868</v>
      </c>
      <c r="ACF22" s="95">
        <v>67752868</v>
      </c>
      <c r="ACG22" s="95">
        <v>68003303</v>
      </c>
      <c r="ACH22" s="95">
        <v>68913303</v>
      </c>
      <c r="ACI22" s="95">
        <v>69503303</v>
      </c>
      <c r="ACJ22" s="95">
        <v>69948303</v>
      </c>
      <c r="ACK22" s="95">
        <v>70468303</v>
      </c>
      <c r="ACL22" s="95">
        <v>71369517</v>
      </c>
      <c r="ACM22" s="95">
        <v>72359517</v>
      </c>
      <c r="ACN22" s="95">
        <v>72736327</v>
      </c>
      <c r="ACO22" s="95">
        <v>73694517</v>
      </c>
      <c r="ACP22" s="95">
        <v>74154517</v>
      </c>
      <c r="ACQ22" s="95">
        <v>76565190</v>
      </c>
      <c r="ACR22" s="95">
        <v>76565190</v>
      </c>
      <c r="ACS22" s="95">
        <v>77505191</v>
      </c>
      <c r="ACT22" s="95">
        <v>78690190</v>
      </c>
      <c r="ACU22" s="95">
        <v>79355190</v>
      </c>
      <c r="ACV22" s="95">
        <v>78700190</v>
      </c>
      <c r="ACW22" s="95">
        <v>78700190</v>
      </c>
      <c r="ACX22" s="95">
        <v>80380190</v>
      </c>
      <c r="ACY22" s="95">
        <v>80380190</v>
      </c>
      <c r="ACZ22" s="95">
        <v>82040190</v>
      </c>
      <c r="ADA22" s="95">
        <v>83430376</v>
      </c>
      <c r="ADB22" s="95">
        <v>84455376</v>
      </c>
      <c r="ADC22" s="95">
        <v>85305376</v>
      </c>
      <c r="ADD22" s="95">
        <v>88615228</v>
      </c>
      <c r="ADE22" s="95">
        <v>89235228</v>
      </c>
      <c r="ADF22" s="95">
        <v>89905228</v>
      </c>
      <c r="ADG22" s="95">
        <v>90620228</v>
      </c>
      <c r="ADH22" s="95">
        <v>88965732</v>
      </c>
      <c r="ADI22" s="95">
        <v>73484744</v>
      </c>
      <c r="ADJ22" s="95">
        <v>73094136</v>
      </c>
      <c r="ADK22" s="95">
        <v>71703153</v>
      </c>
      <c r="ADL22" s="95">
        <v>74203091</v>
      </c>
      <c r="ADM22" s="95">
        <v>74688765</v>
      </c>
      <c r="ADN22" s="95">
        <v>75688906</v>
      </c>
      <c r="ADO22" s="95">
        <v>76572975</v>
      </c>
      <c r="ADP22" s="95">
        <v>66577601</v>
      </c>
      <c r="ADQ22" s="95">
        <v>62963963</v>
      </c>
      <c r="ADR22" s="95">
        <v>35846893</v>
      </c>
      <c r="ADS22" s="95">
        <v>23369671</v>
      </c>
      <c r="ADT22" s="95">
        <v>27140049</v>
      </c>
      <c r="ADU22" s="95">
        <v>28682160</v>
      </c>
      <c r="ADV22" s="95">
        <v>30221156</v>
      </c>
      <c r="ADW22" s="95">
        <v>37575795</v>
      </c>
      <c r="ADX22" s="95">
        <v>46160148</v>
      </c>
      <c r="ADY22" s="95">
        <v>48773359</v>
      </c>
      <c r="ADZ22" s="144">
        <v>51100000</v>
      </c>
      <c r="AEA22" s="144">
        <v>49500000</v>
      </c>
      <c r="AEB22" s="144">
        <v>44800000</v>
      </c>
      <c r="AEC22" s="144">
        <v>41700000</v>
      </c>
      <c r="AED22" s="144">
        <v>48800000</v>
      </c>
      <c r="AEE22" s="95">
        <v>46259235</v>
      </c>
      <c r="AEF22" s="95">
        <v>45776064</v>
      </c>
      <c r="AEG22" s="95">
        <v>49461314</v>
      </c>
      <c r="AEH22" s="95">
        <v>46499330</v>
      </c>
      <c r="AEI22" s="95">
        <v>39705161</v>
      </c>
      <c r="AEJ22" s="95">
        <v>42766226</v>
      </c>
      <c r="AEK22" s="95">
        <v>23268239</v>
      </c>
      <c r="AEL22" s="95">
        <v>18160561</v>
      </c>
      <c r="AEM22" s="95">
        <v>28510508</v>
      </c>
      <c r="AEN22" s="95">
        <v>33836980</v>
      </c>
      <c r="AEO22" s="95">
        <v>34799264</v>
      </c>
      <c r="AEP22" s="95">
        <v>34799264</v>
      </c>
      <c r="AEQ22" s="95">
        <v>34872657</v>
      </c>
      <c r="AER22" s="95">
        <v>52466584</v>
      </c>
      <c r="AES22" s="95">
        <v>58311120</v>
      </c>
      <c r="AET22" s="95">
        <v>56261870</v>
      </c>
      <c r="AEU22" s="95">
        <v>57618705</v>
      </c>
      <c r="AEV22" s="78">
        <v>53900000</v>
      </c>
      <c r="AEW22" s="78">
        <v>58000000</v>
      </c>
      <c r="AEX22" s="78">
        <v>65800000</v>
      </c>
      <c r="AEY22" s="78">
        <v>69400000</v>
      </c>
      <c r="AEZ22" s="78">
        <v>72000000</v>
      </c>
      <c r="AFA22" s="78">
        <v>78300000</v>
      </c>
      <c r="AFB22" s="95">
        <v>75903321</v>
      </c>
      <c r="AFC22" s="95">
        <v>69008481</v>
      </c>
      <c r="AFD22" s="95">
        <v>51073576</v>
      </c>
      <c r="AFE22" s="95">
        <v>57320833</v>
      </c>
      <c r="AFF22" s="95">
        <v>69224272</v>
      </c>
      <c r="AFG22" s="95">
        <v>77473273</v>
      </c>
      <c r="AFH22" s="78">
        <v>79400000</v>
      </c>
      <c r="AFI22" s="78">
        <v>69500000</v>
      </c>
      <c r="AFJ22" s="78">
        <v>80900000</v>
      </c>
      <c r="AFK22" s="78">
        <v>92300000</v>
      </c>
      <c r="AFL22" s="78">
        <v>96900000</v>
      </c>
      <c r="AFM22" s="78">
        <v>106700000</v>
      </c>
      <c r="AFN22" s="78">
        <v>105800000</v>
      </c>
      <c r="AFO22" s="78">
        <v>107500000</v>
      </c>
      <c r="AFP22" s="78">
        <v>109800000</v>
      </c>
      <c r="AFQ22" s="78">
        <v>122800000</v>
      </c>
      <c r="AFR22" s="78">
        <v>128600000</v>
      </c>
      <c r="AFS22" s="78">
        <v>124800000</v>
      </c>
      <c r="AFT22" s="95">
        <v>128340683</v>
      </c>
      <c r="AFU22" s="95">
        <v>132838045</v>
      </c>
      <c r="AFV22" s="95">
        <v>143441472</v>
      </c>
      <c r="AFW22" s="95">
        <v>155188859</v>
      </c>
      <c r="AFX22" s="95">
        <v>158816313</v>
      </c>
      <c r="AFY22" s="95">
        <v>149405168</v>
      </c>
      <c r="AFZ22" s="95">
        <v>95197420</v>
      </c>
      <c r="AGA22" s="95">
        <v>98399778</v>
      </c>
      <c r="AGB22" s="95">
        <v>99636628</v>
      </c>
      <c r="AGC22" s="95">
        <v>101619181</v>
      </c>
      <c r="AGD22" s="95">
        <v>99085187</v>
      </c>
      <c r="AGE22" s="95">
        <v>102981346</v>
      </c>
      <c r="AGF22" s="95">
        <v>104899596</v>
      </c>
      <c r="AGG22" s="95">
        <v>106941925</v>
      </c>
      <c r="AGH22" s="95">
        <v>111344411</v>
      </c>
      <c r="AGI22" s="95">
        <v>115033738</v>
      </c>
      <c r="AGJ22" s="95">
        <v>118313523</v>
      </c>
      <c r="AGK22" s="95">
        <v>123650371</v>
      </c>
      <c r="AGL22" s="95">
        <v>129480029</v>
      </c>
      <c r="AGM22" s="95">
        <v>136975017</v>
      </c>
      <c r="AGN22" s="95">
        <v>132444511</v>
      </c>
      <c r="AGO22" s="95">
        <v>132881106</v>
      </c>
      <c r="AGP22" s="95">
        <v>134133611</v>
      </c>
      <c r="AGQ22" s="95">
        <v>135402313</v>
      </c>
      <c r="AGR22" s="95">
        <v>142262533</v>
      </c>
      <c r="AGS22" s="95">
        <v>138243167</v>
      </c>
      <c r="AGT22" s="95">
        <v>129288568</v>
      </c>
      <c r="AGU22" s="95">
        <v>131247327</v>
      </c>
      <c r="AGV22" s="158"/>
    </row>
    <row r="23" spans="1:880" s="134" customFormat="1" x14ac:dyDescent="0.2">
      <c r="A23" s="88" t="s">
        <v>2148</v>
      </c>
      <c r="B23" s="8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78"/>
      <c r="AP23" s="95"/>
      <c r="AQ23" s="95"/>
      <c r="AR23" s="95"/>
      <c r="AS23" s="95"/>
      <c r="AT23" s="95"/>
      <c r="AU23" s="95"/>
      <c r="AV23" s="95"/>
      <c r="AW23" s="95"/>
      <c r="AX23" s="95"/>
      <c r="AY23" s="78"/>
      <c r="AZ23" s="78"/>
      <c r="BA23" s="95"/>
      <c r="BB23" s="78"/>
      <c r="BC23" s="78"/>
      <c r="BD23" s="78"/>
      <c r="BE23" s="78"/>
      <c r="BF23" s="78"/>
      <c r="BG23" s="78"/>
      <c r="BH23" s="95"/>
      <c r="BI23" s="95"/>
      <c r="BJ23" s="95"/>
      <c r="BK23" s="95"/>
      <c r="BL23" s="95"/>
      <c r="BM23" s="95"/>
      <c r="BN23" s="78"/>
      <c r="BO23" s="78"/>
      <c r="BP23" s="78"/>
      <c r="BQ23" s="78"/>
      <c r="BR23" s="78"/>
      <c r="BS23" s="78"/>
      <c r="BT23" s="95"/>
      <c r="BU23" s="95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145"/>
      <c r="CK23" s="39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95"/>
      <c r="ED23" s="95"/>
      <c r="EE23" s="95"/>
      <c r="EF23" s="95"/>
      <c r="EG23" s="78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78"/>
      <c r="ET23" s="78"/>
      <c r="EU23" s="78"/>
      <c r="EV23" s="78"/>
      <c r="EW23" s="78"/>
      <c r="EX23" s="78"/>
      <c r="EY23" s="78"/>
      <c r="EZ23" s="95"/>
      <c r="FA23" s="95"/>
      <c r="FB23" s="95"/>
      <c r="FC23" s="78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39"/>
      <c r="FS23" s="39"/>
      <c r="FT23" s="39"/>
      <c r="FU23" s="39"/>
      <c r="FV23" s="39"/>
      <c r="FW23" s="39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39"/>
      <c r="HD23" s="95"/>
      <c r="HE23" s="95"/>
      <c r="HF23" s="95"/>
      <c r="HG23" s="95"/>
      <c r="HH23" s="39"/>
      <c r="HI23" s="39"/>
      <c r="HJ23" s="39"/>
      <c r="HK23" s="39"/>
      <c r="HL23" s="39"/>
      <c r="HM23" s="39"/>
      <c r="HN23" s="95"/>
      <c r="HO23" s="95"/>
      <c r="HP23" s="95"/>
      <c r="HQ23" s="95"/>
      <c r="HR23" s="95"/>
      <c r="HS23" s="78"/>
      <c r="HT23" s="78"/>
      <c r="HU23" s="78"/>
      <c r="HV23" s="78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  <c r="IW23" s="95"/>
      <c r="IX23" s="95"/>
      <c r="IY23" s="95"/>
      <c r="IZ23" s="95"/>
      <c r="JA23" s="95"/>
      <c r="JB23" s="95"/>
      <c r="JC23" s="95"/>
      <c r="JD23" s="95"/>
      <c r="JE23" s="95"/>
      <c r="JF23" s="95"/>
      <c r="JG23" s="95"/>
      <c r="JH23" s="95"/>
      <c r="JI23" s="95"/>
      <c r="JJ23" s="95"/>
      <c r="JK23" s="95"/>
      <c r="JL23" s="95"/>
      <c r="JM23" s="95"/>
      <c r="JN23" s="95"/>
      <c r="JO23" s="95"/>
      <c r="JP23" s="95"/>
      <c r="JQ23" s="95"/>
      <c r="JR23" s="95"/>
      <c r="JS23" s="95"/>
      <c r="JT23" s="95"/>
      <c r="JU23" s="95"/>
      <c r="JV23" s="95"/>
      <c r="JW23" s="95"/>
      <c r="JX23" s="95"/>
      <c r="JY23" s="95"/>
      <c r="JZ23" s="95"/>
      <c r="KA23" s="95"/>
      <c r="KB23" s="39"/>
      <c r="KC23" s="39"/>
      <c r="KD23" s="39"/>
      <c r="KE23" s="39"/>
      <c r="KF23" s="39"/>
      <c r="KG23" s="39"/>
      <c r="KH23" s="95"/>
      <c r="KI23" s="95"/>
      <c r="KJ23" s="95"/>
      <c r="KK23" s="95"/>
      <c r="KL23" s="95"/>
      <c r="KM23" s="95"/>
      <c r="KN23" s="39"/>
      <c r="KO23" s="39"/>
      <c r="KP23" s="39"/>
      <c r="KQ23" s="39"/>
      <c r="KR23" s="39"/>
      <c r="KS23" s="39"/>
      <c r="KT23" s="95"/>
      <c r="KU23" s="95"/>
      <c r="KV23" s="95"/>
      <c r="KW23" s="95"/>
      <c r="KX23" s="95"/>
      <c r="KY23" s="95"/>
      <c r="KZ23" s="95"/>
      <c r="LA23" s="95"/>
      <c r="LB23" s="95"/>
      <c r="LC23" s="95"/>
      <c r="LD23" s="95"/>
      <c r="LE23" s="95"/>
      <c r="LF23" s="95"/>
      <c r="LG23" s="95"/>
      <c r="LH23" s="95"/>
      <c r="LI23" s="95"/>
      <c r="LJ23" s="95"/>
      <c r="LK23" s="95"/>
      <c r="LL23" s="95"/>
      <c r="LM23" s="95"/>
      <c r="LN23" s="95"/>
      <c r="LO23" s="95"/>
      <c r="LP23" s="95"/>
      <c r="LQ23" s="95"/>
      <c r="LR23" s="95"/>
      <c r="LS23" s="95"/>
      <c r="LT23" s="95"/>
      <c r="LU23" s="95"/>
      <c r="LV23" s="95"/>
      <c r="LW23" s="95"/>
      <c r="LX23" s="95"/>
      <c r="LY23" s="95"/>
      <c r="LZ23" s="95"/>
      <c r="MA23" s="95"/>
      <c r="MB23" s="95"/>
      <c r="MC23" s="39"/>
      <c r="MD23" s="95"/>
      <c r="ME23" s="95"/>
      <c r="MF23" s="95"/>
      <c r="MG23" s="95"/>
      <c r="MH23" s="95"/>
      <c r="MI23" s="95"/>
      <c r="MJ23" s="78"/>
      <c r="MK23" s="78"/>
      <c r="ML23" s="78"/>
      <c r="MM23" s="78"/>
      <c r="MN23" s="78"/>
      <c r="MO23" s="78"/>
      <c r="MP23" s="78"/>
      <c r="MQ23" s="78"/>
      <c r="MR23" s="78"/>
      <c r="MS23" s="78"/>
      <c r="MT23" s="78"/>
      <c r="MU23" s="78"/>
      <c r="MV23" s="95"/>
      <c r="MW23" s="95"/>
      <c r="MX23" s="95"/>
      <c r="MY23" s="95"/>
      <c r="MZ23" s="95"/>
      <c r="NA23" s="95"/>
      <c r="NB23" s="95"/>
      <c r="NC23" s="95"/>
      <c r="ND23" s="95"/>
      <c r="NE23" s="95"/>
      <c r="NF23" s="95"/>
      <c r="NG23" s="95"/>
      <c r="NH23" s="95"/>
      <c r="NI23" s="95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5"/>
      <c r="NX23" s="95"/>
      <c r="NY23" s="95"/>
      <c r="NZ23" s="95"/>
      <c r="OA23" s="95"/>
      <c r="OB23" s="95"/>
      <c r="OC23" s="95"/>
      <c r="OD23" s="95"/>
      <c r="OE23" s="95"/>
      <c r="OF23" s="95"/>
      <c r="OG23" s="95"/>
      <c r="OH23" s="95"/>
      <c r="OI23" s="95"/>
      <c r="OJ23" s="95"/>
      <c r="OK23" s="95"/>
      <c r="OL23" s="95"/>
      <c r="OM23" s="95"/>
      <c r="ON23" s="95"/>
      <c r="OO23" s="95"/>
      <c r="OP23" s="95"/>
      <c r="OQ23" s="95"/>
      <c r="OR23" s="95"/>
      <c r="OS23" s="95"/>
      <c r="OT23" s="95"/>
      <c r="OU23" s="95"/>
      <c r="OV23" s="95"/>
      <c r="OW23" s="95"/>
      <c r="OX23" s="95"/>
      <c r="OY23" s="95"/>
      <c r="OZ23" s="95"/>
      <c r="PA23" s="95"/>
      <c r="PB23" s="95"/>
      <c r="PC23" s="95"/>
      <c r="PD23" s="95"/>
      <c r="PE23" s="95"/>
      <c r="PF23" s="95"/>
      <c r="PG23" s="95"/>
      <c r="PH23" s="95"/>
      <c r="PI23" s="95"/>
      <c r="PJ23" s="95"/>
      <c r="PK23" s="95"/>
      <c r="PL23" s="95"/>
      <c r="PM23" s="95"/>
      <c r="PN23" s="95"/>
      <c r="PO23" s="95"/>
      <c r="PP23" s="95"/>
      <c r="PQ23" s="95"/>
      <c r="PR23" s="95"/>
      <c r="PS23" s="95"/>
      <c r="PT23" s="95"/>
      <c r="PU23" s="95"/>
      <c r="PV23" s="95"/>
      <c r="PW23" s="95"/>
      <c r="PX23" s="95"/>
      <c r="PY23" s="95"/>
      <c r="PZ23" s="95"/>
      <c r="QA23" s="95"/>
      <c r="QB23" s="95"/>
      <c r="QC23" s="95"/>
      <c r="QD23" s="95"/>
      <c r="QE23" s="95"/>
      <c r="QF23" s="95"/>
      <c r="QG23" s="95"/>
      <c r="QH23" s="95"/>
      <c r="QI23" s="78"/>
      <c r="QJ23" s="78"/>
      <c r="QK23" s="95"/>
      <c r="QL23" s="78"/>
      <c r="QM23" s="39"/>
      <c r="QN23" s="95"/>
      <c r="QO23" s="95"/>
      <c r="QP23" s="95"/>
      <c r="QQ23" s="95"/>
      <c r="QR23" s="95"/>
      <c r="QS23" s="95"/>
      <c r="QT23" s="78"/>
      <c r="QU23" s="39"/>
      <c r="QV23" s="39"/>
      <c r="QW23" s="39"/>
      <c r="QX23" s="39"/>
      <c r="QY23" s="39"/>
      <c r="QZ23" s="95"/>
      <c r="RA23" s="95"/>
      <c r="RB23" s="95"/>
      <c r="RC23" s="95"/>
      <c r="RD23" s="95"/>
      <c r="RE23" s="95"/>
      <c r="RF23" s="61"/>
      <c r="RG23" s="61"/>
      <c r="RH23" s="61"/>
      <c r="RI23" s="61"/>
      <c r="RJ23" s="61"/>
      <c r="RK23" s="61"/>
      <c r="RL23" s="61"/>
      <c r="RM23" s="61"/>
      <c r="RN23" s="61"/>
      <c r="RO23" s="60"/>
      <c r="RP23" s="61"/>
      <c r="RQ23" s="61"/>
      <c r="RR23" s="95"/>
      <c r="RS23" s="95"/>
      <c r="RT23" s="95"/>
      <c r="RU23" s="95"/>
      <c r="RV23" s="95"/>
      <c r="RW23" s="95"/>
      <c r="RX23" s="95"/>
      <c r="RY23" s="95"/>
      <c r="RZ23" s="95"/>
      <c r="SA23" s="78"/>
      <c r="SB23" s="95"/>
      <c r="SC23" s="95"/>
      <c r="SD23" s="78"/>
      <c r="SE23" s="39"/>
      <c r="SF23" s="39"/>
      <c r="SG23" s="39"/>
      <c r="SH23" s="39"/>
      <c r="SI23" s="39"/>
      <c r="SJ23" s="39"/>
      <c r="SK23" s="39"/>
      <c r="SL23" s="39"/>
      <c r="SM23" s="95"/>
      <c r="SN23" s="95"/>
      <c r="SO23" s="95"/>
      <c r="SP23" s="95"/>
      <c r="SQ23" s="95"/>
      <c r="SR23" s="78"/>
      <c r="SS23" s="95"/>
      <c r="ST23" s="95"/>
      <c r="SU23" s="78"/>
      <c r="SV23" s="95"/>
      <c r="SW23" s="78"/>
      <c r="SX23" s="95"/>
      <c r="SY23" s="95"/>
      <c r="SZ23" s="78"/>
      <c r="TA23" s="95"/>
      <c r="TB23" s="95"/>
      <c r="TC23" s="95"/>
      <c r="TD23" s="95"/>
      <c r="TE23" s="95"/>
      <c r="TF23" s="95"/>
      <c r="TG23" s="95"/>
      <c r="TH23" s="95">
        <v>1765057</v>
      </c>
      <c r="TI23" s="95"/>
      <c r="TJ23" s="95"/>
      <c r="TK23" s="95"/>
      <c r="TL23" s="95"/>
      <c r="TM23" s="95"/>
      <c r="TN23" s="95"/>
      <c r="TO23" s="95"/>
      <c r="TP23" s="95"/>
      <c r="TQ23" s="95"/>
      <c r="TR23" s="95"/>
      <c r="TS23" s="95"/>
      <c r="TT23" s="78"/>
      <c r="TU23" s="95"/>
      <c r="TV23" s="95"/>
      <c r="TW23" s="95"/>
      <c r="TX23" s="95"/>
      <c r="TY23" s="95"/>
      <c r="TZ23" s="95"/>
      <c r="UA23" s="95"/>
      <c r="UB23" s="95"/>
      <c r="UC23" s="95"/>
      <c r="UD23" s="95"/>
      <c r="UE23" s="78"/>
      <c r="UF23" s="95"/>
      <c r="UG23" s="95"/>
      <c r="UH23" s="95"/>
      <c r="UI23" s="95"/>
      <c r="UJ23" s="95"/>
      <c r="UK23" s="95"/>
      <c r="UL23" s="95"/>
      <c r="UM23" s="95"/>
      <c r="UN23" s="95"/>
      <c r="UO23" s="95"/>
      <c r="UP23" s="95"/>
      <c r="UQ23" s="95"/>
      <c r="UR23" s="95"/>
      <c r="US23" s="95"/>
      <c r="UT23" s="95"/>
      <c r="UU23" s="95"/>
      <c r="UV23" s="95"/>
      <c r="UW23" s="95"/>
      <c r="UX23" s="95"/>
      <c r="UY23" s="95"/>
      <c r="UZ23" s="95"/>
      <c r="VA23" s="78"/>
      <c r="VB23" s="78"/>
      <c r="VC23" s="78"/>
      <c r="VD23" s="78"/>
      <c r="VE23" s="78"/>
      <c r="VF23" s="78"/>
      <c r="VG23" s="78"/>
      <c r="VH23" s="95"/>
      <c r="VI23" s="95"/>
      <c r="VJ23" s="95"/>
      <c r="VK23" s="95"/>
      <c r="VL23" s="95"/>
      <c r="VM23" s="95"/>
      <c r="VN23" s="95"/>
      <c r="VO23" s="95"/>
      <c r="VP23" s="95"/>
      <c r="VQ23" s="95"/>
      <c r="VR23" s="95"/>
      <c r="VS23" s="95"/>
      <c r="VT23" s="95"/>
      <c r="VU23" s="95"/>
      <c r="VV23" s="95"/>
      <c r="VW23" s="95"/>
      <c r="VX23" s="95"/>
      <c r="VY23" s="95"/>
      <c r="VZ23" s="95"/>
      <c r="WA23" s="95"/>
      <c r="WB23" s="95"/>
      <c r="WC23" s="95"/>
      <c r="WD23" s="95"/>
      <c r="WE23" s="95"/>
      <c r="WF23" s="95"/>
      <c r="WG23" s="95"/>
      <c r="WH23" s="95"/>
      <c r="WI23" s="95"/>
      <c r="WJ23" s="95"/>
      <c r="WK23" s="95"/>
      <c r="WL23" s="95"/>
      <c r="WM23" s="95"/>
      <c r="WN23" s="95"/>
      <c r="WO23" s="95"/>
      <c r="WP23" s="95"/>
      <c r="WQ23" s="95"/>
      <c r="WR23" s="95"/>
      <c r="WS23" s="95"/>
      <c r="WT23" s="95"/>
      <c r="WU23" s="95"/>
      <c r="WV23" s="95"/>
      <c r="WW23" s="95"/>
      <c r="WX23" s="95"/>
      <c r="WY23" s="95"/>
      <c r="WZ23" s="95"/>
      <c r="XA23" s="95"/>
      <c r="XB23" s="95"/>
      <c r="XC23" s="95"/>
      <c r="XD23" s="78"/>
      <c r="XE23" s="95"/>
      <c r="XF23" s="95"/>
      <c r="XG23" s="95"/>
      <c r="XH23" s="95"/>
      <c r="XI23" s="95"/>
      <c r="XJ23" s="95"/>
      <c r="XK23" s="95"/>
      <c r="XL23" s="95"/>
      <c r="XM23" s="95"/>
      <c r="XN23" s="95"/>
      <c r="XO23" s="95"/>
      <c r="XP23" s="95"/>
      <c r="XQ23" s="95"/>
      <c r="XR23" s="95"/>
      <c r="XS23" s="95"/>
      <c r="XT23" s="95"/>
      <c r="XU23" s="95"/>
      <c r="XV23" s="95"/>
      <c r="XW23" s="95"/>
      <c r="XX23" s="95"/>
      <c r="XY23" s="95"/>
      <c r="XZ23" s="95"/>
      <c r="YA23" s="95"/>
      <c r="YB23" s="95"/>
      <c r="YC23" s="95"/>
      <c r="YD23" s="95"/>
      <c r="YE23" s="95"/>
      <c r="YF23" s="95"/>
      <c r="YG23" s="95"/>
      <c r="YH23" s="95"/>
      <c r="YI23" s="95"/>
      <c r="YJ23" s="95"/>
      <c r="YK23" s="95"/>
      <c r="YL23" s="95"/>
      <c r="YM23" s="95"/>
      <c r="YN23" s="95"/>
      <c r="YO23" s="95"/>
      <c r="YP23" s="95"/>
      <c r="YQ23" s="95"/>
      <c r="YR23" s="95"/>
      <c r="YS23" s="95"/>
      <c r="YT23" s="95"/>
      <c r="YU23" s="95"/>
      <c r="YV23" s="95"/>
      <c r="YW23" s="95"/>
      <c r="YX23" s="95"/>
      <c r="YY23" s="95"/>
      <c r="YZ23" s="95"/>
      <c r="ZA23" s="95"/>
      <c r="ZB23" s="95"/>
      <c r="ZC23" s="95"/>
      <c r="ZD23" s="95"/>
      <c r="ZE23" s="95"/>
      <c r="ZF23" s="95"/>
      <c r="ZG23" s="95"/>
      <c r="ZH23" s="95"/>
      <c r="ZI23" s="95"/>
      <c r="ZJ23" s="95"/>
      <c r="ZK23" s="95"/>
      <c r="ZL23" s="95"/>
      <c r="ZM23" s="95"/>
      <c r="ZN23" s="95"/>
      <c r="ZO23" s="95"/>
      <c r="ZP23" s="95"/>
      <c r="ZQ23" s="95"/>
      <c r="ZR23" s="95"/>
      <c r="ZS23" s="95"/>
      <c r="ZT23" s="78"/>
      <c r="ZU23" s="78"/>
      <c r="ZV23" s="78"/>
      <c r="ZW23" s="78"/>
      <c r="ZX23" s="78"/>
      <c r="ZY23" s="78"/>
      <c r="ZZ23" s="78"/>
      <c r="AAA23" s="95"/>
      <c r="AAB23" s="95"/>
      <c r="AAC23" s="78"/>
      <c r="AAD23" s="95"/>
      <c r="AAE23" s="95"/>
      <c r="AAF23" s="78"/>
      <c r="AAG23" s="78"/>
      <c r="AAH23" s="78"/>
      <c r="AAI23" s="78"/>
      <c r="AAJ23" s="78"/>
      <c r="AAK23" s="78"/>
      <c r="AAL23" s="78"/>
      <c r="AAM23" s="78"/>
      <c r="AAN23" s="78"/>
      <c r="AAO23" s="78"/>
      <c r="AAP23" s="78"/>
      <c r="AAQ23" s="78"/>
      <c r="AAR23" s="78"/>
      <c r="AAS23" s="78"/>
      <c r="AAT23" s="132"/>
      <c r="AAU23" s="78"/>
      <c r="AAV23" s="78"/>
      <c r="AAW23" s="78"/>
      <c r="AAX23" s="78"/>
      <c r="AAY23" s="78"/>
      <c r="AAZ23" s="78"/>
      <c r="ABA23" s="78"/>
      <c r="ABB23" s="78"/>
      <c r="ABC23" s="78"/>
      <c r="ABD23" s="78"/>
      <c r="ABE23" s="78"/>
      <c r="ABF23" s="78"/>
      <c r="ABG23" s="78"/>
      <c r="ABH23" s="78"/>
      <c r="ABI23" s="78"/>
      <c r="ABJ23" s="78"/>
      <c r="ABK23" s="78"/>
      <c r="ABL23" s="78"/>
      <c r="ABM23" s="78"/>
      <c r="ABN23" s="78"/>
      <c r="ABO23" s="78"/>
      <c r="ABP23" s="78"/>
      <c r="ABQ23" s="78"/>
      <c r="ABR23" s="78"/>
      <c r="ABS23" s="78"/>
      <c r="ABT23" s="78"/>
      <c r="ABU23" s="78"/>
      <c r="ABV23" s="78"/>
      <c r="ABW23" s="95"/>
      <c r="ABX23" s="95"/>
      <c r="ABY23" s="95"/>
      <c r="ABZ23" s="95"/>
      <c r="ACA23" s="95"/>
      <c r="ACB23" s="95"/>
      <c r="ACC23" s="95"/>
      <c r="ACD23" s="95"/>
      <c r="ACE23" s="95"/>
      <c r="ACF23" s="95"/>
      <c r="ACG23" s="95"/>
      <c r="ACH23" s="95"/>
      <c r="ACI23" s="95"/>
      <c r="ACJ23" s="95"/>
      <c r="ACK23" s="95"/>
      <c r="ACL23" s="95"/>
      <c r="ACM23" s="95"/>
      <c r="ACN23" s="95"/>
      <c r="ACO23" s="95"/>
      <c r="ACP23" s="95"/>
      <c r="ACQ23" s="95"/>
      <c r="ACR23" s="95"/>
      <c r="ACS23" s="95"/>
      <c r="ACT23" s="95"/>
      <c r="ACU23" s="95"/>
      <c r="ACV23" s="95"/>
      <c r="ACW23" s="95"/>
      <c r="ACX23" s="95"/>
      <c r="ACY23" s="95"/>
      <c r="ACZ23" s="95"/>
      <c r="ADA23" s="95"/>
      <c r="ADB23" s="95"/>
      <c r="ADC23" s="95"/>
      <c r="ADD23" s="95"/>
      <c r="ADE23" s="95"/>
      <c r="ADF23" s="95"/>
      <c r="ADG23" s="95"/>
      <c r="ADH23" s="95"/>
      <c r="ADI23" s="95"/>
      <c r="ADJ23" s="95"/>
      <c r="ADK23" s="95"/>
      <c r="ADL23" s="95"/>
      <c r="ADM23" s="95"/>
      <c r="ADN23" s="95"/>
      <c r="ADO23" s="95"/>
      <c r="ADP23" s="95"/>
      <c r="ADQ23" s="95"/>
      <c r="ADR23" s="95"/>
      <c r="ADS23" s="95"/>
      <c r="ADT23" s="95"/>
      <c r="ADU23" s="95"/>
      <c r="ADV23" s="95"/>
      <c r="ADW23" s="95"/>
      <c r="ADX23" s="95"/>
      <c r="ADY23" s="95"/>
      <c r="ADZ23" s="95"/>
      <c r="AEA23" s="95"/>
      <c r="AEB23" s="95"/>
      <c r="AEC23" s="95"/>
      <c r="AED23" s="95"/>
      <c r="AEE23" s="95"/>
      <c r="AEF23" s="95"/>
      <c r="AEG23" s="95"/>
      <c r="AEH23" s="95"/>
      <c r="AEI23" s="95"/>
      <c r="AEJ23" s="95"/>
      <c r="AEK23" s="95"/>
      <c r="AEL23" s="95"/>
      <c r="AEM23" s="95"/>
      <c r="AEN23" s="95"/>
      <c r="AEO23" s="95"/>
      <c r="AEP23" s="95"/>
      <c r="AEQ23" s="95"/>
      <c r="AER23" s="95"/>
      <c r="AES23" s="95"/>
      <c r="AET23" s="95"/>
      <c r="AEU23" s="95"/>
      <c r="AEV23" s="95"/>
      <c r="AEW23" s="95"/>
      <c r="AEX23" s="95"/>
      <c r="AEY23" s="95"/>
      <c r="AEZ23" s="95"/>
      <c r="AFA23" s="95"/>
      <c r="AFB23" s="95"/>
      <c r="AFC23" s="95"/>
      <c r="AFD23" s="95"/>
      <c r="AFE23" s="95"/>
      <c r="AFF23" s="95"/>
      <c r="AFG23" s="95"/>
      <c r="AFH23" s="95"/>
      <c r="AFI23" s="95"/>
      <c r="AFJ23" s="95"/>
      <c r="AFK23" s="95"/>
      <c r="AFL23" s="95"/>
      <c r="AFM23" s="95"/>
      <c r="AFN23" s="95"/>
      <c r="AFO23" s="95"/>
      <c r="AFP23" s="95"/>
      <c r="AFQ23" s="95"/>
      <c r="AFR23" s="95"/>
      <c r="AFS23" s="95"/>
      <c r="AFT23" s="95"/>
      <c r="AFU23" s="95"/>
      <c r="AFV23" s="95"/>
      <c r="AFW23" s="95"/>
      <c r="AFX23" s="95"/>
      <c r="AFY23" s="95"/>
      <c r="AFZ23" s="95"/>
      <c r="AGA23" s="95"/>
      <c r="AGB23" s="95"/>
      <c r="AGC23" s="95"/>
      <c r="AGD23" s="95"/>
      <c r="AGE23" s="95"/>
      <c r="AGF23" s="95"/>
      <c r="AGG23" s="95"/>
      <c r="AGH23" s="95"/>
      <c r="AGI23" s="95"/>
      <c r="AGJ23" s="95"/>
      <c r="AGK23" s="95"/>
      <c r="AGL23" s="95"/>
      <c r="AGM23" s="95"/>
      <c r="AGN23" s="95"/>
      <c r="AGO23" s="95"/>
      <c r="AGP23" s="95"/>
      <c r="AGQ23" s="95"/>
      <c r="AGR23" s="95"/>
      <c r="AGS23" s="95"/>
      <c r="AGT23" s="95"/>
      <c r="AGU23" s="95"/>
      <c r="AGV23" s="158"/>
    </row>
    <row r="24" spans="1:880" s="166" customFormat="1" x14ac:dyDescent="0.2">
      <c r="A24" s="160" t="s">
        <v>2161</v>
      </c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3"/>
      <c r="CK24" s="164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4"/>
      <c r="FS24" s="164"/>
      <c r="FT24" s="164"/>
      <c r="FU24" s="164"/>
      <c r="FV24" s="164"/>
      <c r="FW24" s="164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4"/>
      <c r="HD24" s="162"/>
      <c r="HE24" s="162"/>
      <c r="HF24" s="162"/>
      <c r="HG24" s="162"/>
      <c r="HH24" s="164"/>
      <c r="HI24" s="164"/>
      <c r="HJ24" s="164"/>
      <c r="HK24" s="164"/>
      <c r="HL24" s="164"/>
      <c r="HM24" s="164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2"/>
      <c r="IR24" s="162"/>
      <c r="IS24" s="162"/>
      <c r="IT24" s="162"/>
      <c r="IU24" s="162"/>
      <c r="IV24" s="162"/>
      <c r="IW24" s="162"/>
      <c r="IX24" s="162"/>
      <c r="IY24" s="162"/>
      <c r="IZ24" s="162"/>
      <c r="JA24" s="162"/>
      <c r="JB24" s="162"/>
      <c r="JC24" s="162"/>
      <c r="JD24" s="162"/>
      <c r="JE24" s="162"/>
      <c r="JF24" s="162"/>
      <c r="JG24" s="162"/>
      <c r="JH24" s="162"/>
      <c r="JI24" s="162"/>
      <c r="JJ24" s="162"/>
      <c r="JK24" s="162"/>
      <c r="JL24" s="162"/>
      <c r="JM24" s="162"/>
      <c r="JN24" s="162"/>
      <c r="JO24" s="162"/>
      <c r="JP24" s="162"/>
      <c r="JQ24" s="162"/>
      <c r="JR24" s="162"/>
      <c r="JS24" s="162"/>
      <c r="JT24" s="162"/>
      <c r="JU24" s="162"/>
      <c r="JV24" s="162"/>
      <c r="JW24" s="162"/>
      <c r="JX24" s="162"/>
      <c r="JY24" s="162"/>
      <c r="JZ24" s="162"/>
      <c r="KA24" s="162"/>
      <c r="KB24" s="164"/>
      <c r="KC24" s="164"/>
      <c r="KD24" s="164"/>
      <c r="KE24" s="164"/>
      <c r="KF24" s="164"/>
      <c r="KG24" s="164"/>
      <c r="KH24" s="162"/>
      <c r="KI24" s="162"/>
      <c r="KJ24" s="162"/>
      <c r="KK24" s="162"/>
      <c r="KL24" s="162"/>
      <c r="KM24" s="162"/>
      <c r="KN24" s="164"/>
      <c r="KO24" s="164"/>
      <c r="KP24" s="164"/>
      <c r="KQ24" s="164"/>
      <c r="KR24" s="164"/>
      <c r="KS24" s="164"/>
      <c r="KT24" s="162"/>
      <c r="KU24" s="162"/>
      <c r="KV24" s="162"/>
      <c r="KW24" s="162"/>
      <c r="KX24" s="162"/>
      <c r="KY24" s="162"/>
      <c r="KZ24" s="162"/>
      <c r="LA24" s="162"/>
      <c r="LB24" s="162"/>
      <c r="LC24" s="162"/>
      <c r="LD24" s="162"/>
      <c r="LE24" s="162"/>
      <c r="LF24" s="162"/>
      <c r="LG24" s="162"/>
      <c r="LH24" s="162"/>
      <c r="LI24" s="162"/>
      <c r="LJ24" s="162"/>
      <c r="LK24" s="162"/>
      <c r="LL24" s="162"/>
      <c r="LM24" s="162"/>
      <c r="LN24" s="162"/>
      <c r="LO24" s="162"/>
      <c r="LP24" s="162"/>
      <c r="LQ24" s="162"/>
      <c r="LR24" s="162"/>
      <c r="LS24" s="162"/>
      <c r="LT24" s="162"/>
      <c r="LU24" s="162"/>
      <c r="LV24" s="162"/>
      <c r="LW24" s="162"/>
      <c r="LX24" s="162"/>
      <c r="LY24" s="162"/>
      <c r="LZ24" s="162"/>
      <c r="MA24" s="162"/>
      <c r="MB24" s="162"/>
      <c r="MC24" s="164"/>
      <c r="MD24" s="162"/>
      <c r="ME24" s="162"/>
      <c r="MF24" s="162"/>
      <c r="MG24" s="162"/>
      <c r="MH24" s="162"/>
      <c r="MI24" s="162"/>
      <c r="MJ24" s="162"/>
      <c r="MK24" s="162"/>
      <c r="ML24" s="162"/>
      <c r="MM24" s="162"/>
      <c r="MN24" s="162"/>
      <c r="MO24" s="162"/>
      <c r="MP24" s="162"/>
      <c r="MQ24" s="162"/>
      <c r="MR24" s="162"/>
      <c r="MS24" s="162"/>
      <c r="MT24" s="162"/>
      <c r="MU24" s="162"/>
      <c r="MV24" s="162"/>
      <c r="MW24" s="162"/>
      <c r="MX24" s="162"/>
      <c r="MY24" s="162"/>
      <c r="MZ24" s="162"/>
      <c r="NA24" s="162"/>
      <c r="NB24" s="162"/>
      <c r="NC24" s="162"/>
      <c r="ND24" s="162"/>
      <c r="NE24" s="162"/>
      <c r="NF24" s="162"/>
      <c r="NG24" s="162"/>
      <c r="NH24" s="162"/>
      <c r="NI24" s="162"/>
      <c r="NJ24" s="162"/>
      <c r="NK24" s="162"/>
      <c r="NL24" s="162"/>
      <c r="NM24" s="162"/>
      <c r="NN24" s="162"/>
      <c r="NO24" s="162"/>
      <c r="NP24" s="162"/>
      <c r="NQ24" s="162"/>
      <c r="NR24" s="162"/>
      <c r="NS24" s="162"/>
      <c r="NT24" s="162"/>
      <c r="NU24" s="162"/>
      <c r="NV24" s="162"/>
      <c r="NW24" s="162"/>
      <c r="NX24" s="162"/>
      <c r="NY24" s="162"/>
      <c r="NZ24" s="162"/>
      <c r="OA24" s="162"/>
      <c r="OB24" s="162"/>
      <c r="OC24" s="162"/>
      <c r="OD24" s="162"/>
      <c r="OE24" s="162"/>
      <c r="OF24" s="162"/>
      <c r="OG24" s="162"/>
      <c r="OH24" s="162"/>
      <c r="OI24" s="162"/>
      <c r="OJ24" s="162"/>
      <c r="OK24" s="162"/>
      <c r="OL24" s="162"/>
      <c r="OM24" s="162"/>
      <c r="ON24" s="162"/>
      <c r="OO24" s="162"/>
      <c r="OP24" s="162"/>
      <c r="OQ24" s="162"/>
      <c r="OR24" s="162"/>
      <c r="OS24" s="162"/>
      <c r="OT24" s="162"/>
      <c r="OU24" s="162"/>
      <c r="OV24" s="162"/>
      <c r="OW24" s="162"/>
      <c r="OX24" s="162"/>
      <c r="OY24" s="162"/>
      <c r="OZ24" s="162"/>
      <c r="PA24" s="162"/>
      <c r="PB24" s="162"/>
      <c r="PC24" s="162"/>
      <c r="PD24" s="162"/>
      <c r="PE24" s="162"/>
      <c r="PF24" s="162"/>
      <c r="PG24" s="162"/>
      <c r="PH24" s="162"/>
      <c r="PI24" s="162"/>
      <c r="PJ24" s="162"/>
      <c r="PK24" s="162"/>
      <c r="PL24" s="162"/>
      <c r="PM24" s="162"/>
      <c r="PN24" s="162"/>
      <c r="PO24" s="162"/>
      <c r="PP24" s="162"/>
      <c r="PQ24" s="162"/>
      <c r="PR24" s="162"/>
      <c r="PS24" s="162"/>
      <c r="PT24" s="162"/>
      <c r="PU24" s="162"/>
      <c r="PV24" s="162"/>
      <c r="PW24" s="162"/>
      <c r="PX24" s="162"/>
      <c r="PY24" s="162"/>
      <c r="PZ24" s="162"/>
      <c r="QA24" s="162"/>
      <c r="QB24" s="162"/>
      <c r="QC24" s="162"/>
      <c r="QD24" s="162"/>
      <c r="QE24" s="162"/>
      <c r="QF24" s="162"/>
      <c r="QG24" s="162"/>
      <c r="QH24" s="162"/>
      <c r="QI24" s="162"/>
      <c r="QJ24" s="162"/>
      <c r="QK24" s="162"/>
      <c r="QL24" s="162"/>
      <c r="QM24" s="164"/>
      <c r="QN24" s="162"/>
      <c r="QO24" s="162"/>
      <c r="QP24" s="162"/>
      <c r="QQ24" s="162"/>
      <c r="QR24" s="162"/>
      <c r="QS24" s="162"/>
      <c r="QT24" s="162"/>
      <c r="QU24" s="164"/>
      <c r="QV24" s="164"/>
      <c r="QW24" s="164"/>
      <c r="QX24" s="164"/>
      <c r="QY24" s="164"/>
      <c r="QZ24" s="162"/>
      <c r="RA24" s="162"/>
      <c r="RB24" s="162"/>
      <c r="RC24" s="162"/>
      <c r="RD24" s="162"/>
      <c r="RE24" s="162"/>
      <c r="RF24" s="162"/>
      <c r="RG24" s="162"/>
      <c r="RH24" s="162"/>
      <c r="RI24" s="162"/>
      <c r="RJ24" s="162"/>
      <c r="RK24" s="162"/>
      <c r="RL24" s="162"/>
      <c r="RM24" s="162"/>
      <c r="RN24" s="162"/>
      <c r="RO24" s="162"/>
      <c r="RP24" s="162"/>
      <c r="RQ24" s="162"/>
      <c r="RR24" s="162"/>
      <c r="RS24" s="162"/>
      <c r="RT24" s="162"/>
      <c r="RU24" s="162"/>
      <c r="RV24" s="162"/>
      <c r="RW24" s="162"/>
      <c r="RX24" s="162"/>
      <c r="RY24" s="162"/>
      <c r="RZ24" s="162"/>
      <c r="SA24" s="162"/>
      <c r="SB24" s="162"/>
      <c r="SC24" s="162"/>
      <c r="SD24" s="162"/>
      <c r="SE24" s="164"/>
      <c r="SF24" s="164"/>
      <c r="SG24" s="164"/>
      <c r="SH24" s="164"/>
      <c r="SI24" s="164"/>
      <c r="SJ24" s="164"/>
      <c r="SK24" s="164"/>
      <c r="SL24" s="164"/>
      <c r="SM24" s="162"/>
      <c r="SN24" s="162"/>
      <c r="SO24" s="162"/>
      <c r="SP24" s="162"/>
      <c r="SQ24" s="162"/>
      <c r="SR24" s="162"/>
      <c r="SS24" s="162"/>
      <c r="ST24" s="162"/>
      <c r="SU24" s="162"/>
      <c r="SV24" s="162"/>
      <c r="SW24" s="162"/>
      <c r="SX24" s="162"/>
      <c r="SY24" s="162"/>
      <c r="SZ24" s="162"/>
      <c r="TA24" s="162"/>
      <c r="TB24" s="162"/>
      <c r="TC24" s="162"/>
      <c r="TD24" s="162"/>
      <c r="TE24" s="162"/>
      <c r="TF24" s="162"/>
      <c r="TG24" s="162"/>
      <c r="TH24" s="162"/>
      <c r="TI24" s="162"/>
      <c r="TJ24" s="162"/>
      <c r="TK24" s="162"/>
      <c r="TL24" s="162"/>
      <c r="TM24" s="162"/>
      <c r="TN24" s="162"/>
      <c r="TO24" s="162"/>
      <c r="TP24" s="162"/>
      <c r="TQ24" s="162"/>
      <c r="TR24" s="162"/>
      <c r="TS24" s="162"/>
      <c r="TT24" s="162"/>
      <c r="TU24" s="162"/>
      <c r="TV24" s="162"/>
      <c r="TW24" s="162"/>
      <c r="TX24" s="162"/>
      <c r="TY24" s="162"/>
      <c r="TZ24" s="162"/>
      <c r="UA24" s="162"/>
      <c r="UB24" s="162"/>
      <c r="UC24" s="162"/>
      <c r="UD24" s="162"/>
      <c r="UE24" s="162"/>
      <c r="UF24" s="162"/>
      <c r="UG24" s="162"/>
      <c r="UH24" s="162"/>
      <c r="UI24" s="162"/>
      <c r="UJ24" s="162"/>
      <c r="UK24" s="162"/>
      <c r="UL24" s="162"/>
      <c r="UM24" s="162"/>
      <c r="UN24" s="162"/>
      <c r="UO24" s="162"/>
      <c r="UP24" s="162"/>
      <c r="UQ24" s="162"/>
      <c r="UR24" s="162"/>
      <c r="US24" s="162"/>
      <c r="UT24" s="162"/>
      <c r="UU24" s="162"/>
      <c r="UV24" s="162"/>
      <c r="UW24" s="162"/>
      <c r="UX24" s="162"/>
      <c r="UY24" s="162"/>
      <c r="UZ24" s="162"/>
      <c r="VA24" s="162"/>
      <c r="VB24" s="162"/>
      <c r="VC24" s="162"/>
      <c r="VD24" s="162"/>
      <c r="VE24" s="162"/>
      <c r="VF24" s="162"/>
      <c r="VG24" s="162"/>
      <c r="VH24" s="162"/>
      <c r="VI24" s="162"/>
      <c r="VJ24" s="162"/>
      <c r="VK24" s="162"/>
      <c r="VL24" s="162"/>
      <c r="VM24" s="162"/>
      <c r="VN24" s="162"/>
      <c r="VO24" s="162"/>
      <c r="VP24" s="162"/>
      <c r="VQ24" s="162"/>
      <c r="VR24" s="162"/>
      <c r="VS24" s="162"/>
      <c r="VT24" s="162"/>
      <c r="VU24" s="162"/>
      <c r="VV24" s="162"/>
      <c r="VW24" s="162"/>
      <c r="VX24" s="162"/>
      <c r="VY24" s="162"/>
      <c r="VZ24" s="162"/>
      <c r="WA24" s="162"/>
      <c r="WB24" s="162"/>
      <c r="WC24" s="162"/>
      <c r="WD24" s="162"/>
      <c r="WE24" s="162"/>
      <c r="WF24" s="162"/>
      <c r="WG24" s="162"/>
      <c r="WH24" s="162"/>
      <c r="WI24" s="162"/>
      <c r="WJ24" s="162"/>
      <c r="WK24" s="162"/>
      <c r="WL24" s="162"/>
      <c r="WM24" s="162"/>
      <c r="WN24" s="162"/>
      <c r="WO24" s="162"/>
      <c r="WP24" s="162"/>
      <c r="WQ24" s="162"/>
      <c r="WR24" s="162"/>
      <c r="WS24" s="162"/>
      <c r="WT24" s="162"/>
      <c r="WU24" s="162"/>
      <c r="WV24" s="162"/>
      <c r="WW24" s="162"/>
      <c r="WX24" s="162"/>
      <c r="WY24" s="162"/>
      <c r="WZ24" s="162"/>
      <c r="XA24" s="162"/>
      <c r="XB24" s="162"/>
      <c r="XC24" s="162"/>
      <c r="XD24" s="162"/>
      <c r="XE24" s="162"/>
      <c r="XF24" s="162"/>
      <c r="XG24" s="162"/>
      <c r="XH24" s="162"/>
      <c r="XI24" s="162"/>
      <c r="XJ24" s="162"/>
      <c r="XK24" s="162"/>
      <c r="XL24" s="162"/>
      <c r="XM24" s="162"/>
      <c r="XN24" s="162"/>
      <c r="XO24" s="162"/>
      <c r="XP24" s="162"/>
      <c r="XQ24" s="162"/>
      <c r="XR24" s="162"/>
      <c r="XS24" s="162"/>
      <c r="XT24" s="162"/>
      <c r="XU24" s="162"/>
      <c r="XV24" s="162"/>
      <c r="XW24" s="162"/>
      <c r="XX24" s="162"/>
      <c r="XY24" s="162"/>
      <c r="XZ24" s="162"/>
      <c r="YA24" s="162"/>
      <c r="YB24" s="162"/>
      <c r="YC24" s="162"/>
      <c r="YD24" s="162"/>
      <c r="YE24" s="162"/>
      <c r="YF24" s="162"/>
      <c r="YG24" s="162"/>
      <c r="YH24" s="162"/>
      <c r="YI24" s="162"/>
      <c r="YJ24" s="162"/>
      <c r="YK24" s="162"/>
      <c r="YL24" s="162"/>
      <c r="YM24" s="162"/>
      <c r="YN24" s="162"/>
      <c r="YO24" s="162"/>
      <c r="YP24" s="162"/>
      <c r="YQ24" s="162"/>
      <c r="YR24" s="162"/>
      <c r="YS24" s="162"/>
      <c r="YT24" s="162"/>
      <c r="YU24" s="162"/>
      <c r="YV24" s="162"/>
      <c r="YW24" s="162"/>
      <c r="YX24" s="162"/>
      <c r="YY24" s="162"/>
      <c r="YZ24" s="162"/>
      <c r="ZA24" s="162"/>
      <c r="ZB24" s="162"/>
      <c r="ZC24" s="162"/>
      <c r="ZD24" s="162"/>
      <c r="ZE24" s="162"/>
      <c r="ZF24" s="162"/>
      <c r="ZG24" s="162"/>
      <c r="ZH24" s="162"/>
      <c r="ZI24" s="162"/>
      <c r="ZJ24" s="162"/>
      <c r="ZK24" s="162"/>
      <c r="ZL24" s="162"/>
      <c r="ZM24" s="162"/>
      <c r="ZN24" s="162"/>
      <c r="ZO24" s="162"/>
      <c r="ZP24" s="162"/>
      <c r="ZQ24" s="162"/>
      <c r="ZR24" s="162"/>
      <c r="ZS24" s="162"/>
      <c r="ZT24" s="162"/>
      <c r="ZU24" s="162"/>
      <c r="ZV24" s="162"/>
      <c r="ZW24" s="162"/>
      <c r="ZX24" s="162"/>
      <c r="ZY24" s="162"/>
      <c r="ZZ24" s="162"/>
      <c r="AAA24" s="162"/>
      <c r="AAB24" s="162"/>
      <c r="AAC24" s="162"/>
      <c r="AAD24" s="162"/>
      <c r="AAE24" s="162"/>
      <c r="AAF24" s="162"/>
      <c r="AAG24" s="162"/>
      <c r="AAH24" s="162"/>
      <c r="AAI24" s="162"/>
      <c r="AAJ24" s="162"/>
      <c r="AAK24" s="162"/>
      <c r="AAL24" s="162"/>
      <c r="AAM24" s="162"/>
      <c r="AAN24" s="162"/>
      <c r="AAO24" s="162"/>
      <c r="AAP24" s="162"/>
      <c r="AAQ24" s="162"/>
      <c r="AAR24" s="162"/>
      <c r="AAS24" s="162"/>
      <c r="AAT24" s="165"/>
      <c r="AAU24" s="162"/>
      <c r="AAV24" s="162"/>
      <c r="AAW24" s="162"/>
      <c r="AAX24" s="162"/>
      <c r="AAY24" s="162"/>
      <c r="AAZ24" s="162"/>
      <c r="ABA24" s="162"/>
      <c r="ABB24" s="162"/>
      <c r="ABC24" s="162"/>
      <c r="ABD24" s="162"/>
      <c r="ABE24" s="162"/>
      <c r="ABF24" s="162"/>
      <c r="ABG24" s="162"/>
      <c r="ABH24" s="162"/>
      <c r="ABI24" s="162"/>
      <c r="ABJ24" s="162"/>
      <c r="ABK24" s="162"/>
      <c r="ABL24" s="162"/>
      <c r="ABM24" s="162"/>
      <c r="ABN24" s="162"/>
      <c r="ABO24" s="162"/>
      <c r="ABP24" s="162"/>
      <c r="ABQ24" s="162"/>
      <c r="ABR24" s="162"/>
      <c r="ABS24" s="162"/>
      <c r="ABT24" s="162"/>
      <c r="ABU24" s="162"/>
      <c r="ABV24" s="162"/>
      <c r="ABW24" s="162"/>
      <c r="ABX24" s="162"/>
      <c r="ABY24" s="162"/>
      <c r="ABZ24" s="162"/>
      <c r="ACA24" s="162"/>
      <c r="ACB24" s="162"/>
      <c r="ACC24" s="162"/>
      <c r="ACD24" s="162"/>
      <c r="ACE24" s="162"/>
      <c r="ACF24" s="162"/>
      <c r="ACG24" s="162"/>
      <c r="ACH24" s="162"/>
      <c r="ACI24" s="162"/>
      <c r="ACJ24" s="162"/>
      <c r="ACK24" s="162"/>
      <c r="ACL24" s="162"/>
      <c r="ACM24" s="162"/>
      <c r="ACN24" s="162"/>
      <c r="ACO24" s="162"/>
      <c r="ACP24" s="162"/>
      <c r="ACQ24" s="162"/>
      <c r="ACR24" s="162"/>
      <c r="ACS24" s="162"/>
      <c r="ACT24" s="162"/>
      <c r="ACU24" s="162"/>
      <c r="ACV24" s="162"/>
      <c r="ACW24" s="162"/>
      <c r="ACX24" s="162"/>
      <c r="ACY24" s="162"/>
      <c r="ACZ24" s="162"/>
      <c r="ADA24" s="162"/>
      <c r="ADB24" s="162"/>
      <c r="ADC24" s="162"/>
      <c r="ADD24" s="162"/>
      <c r="ADE24" s="162"/>
      <c r="ADF24" s="162"/>
      <c r="ADG24" s="162"/>
      <c r="ADH24" s="162"/>
      <c r="ADI24" s="162"/>
      <c r="ADJ24" s="162"/>
      <c r="ADK24" s="162"/>
      <c r="ADL24" s="162"/>
      <c r="ADM24" s="162"/>
      <c r="ADN24" s="162"/>
      <c r="ADO24" s="162"/>
      <c r="ADP24" s="162"/>
      <c r="ADQ24" s="162"/>
      <c r="ADR24" s="162"/>
      <c r="ADS24" s="162"/>
      <c r="ADT24" s="162"/>
      <c r="ADU24" s="162"/>
      <c r="ADV24" s="162"/>
      <c r="ADW24" s="162"/>
      <c r="ADX24" s="162"/>
      <c r="ADY24" s="162"/>
      <c r="ADZ24" s="162"/>
      <c r="AEA24" s="162"/>
      <c r="AEB24" s="162"/>
      <c r="AEC24" s="162"/>
      <c r="AED24" s="162"/>
      <c r="AEE24" s="162"/>
      <c r="AEF24" s="162"/>
      <c r="AEG24" s="162"/>
      <c r="AEH24" s="162"/>
      <c r="AEI24" s="162"/>
      <c r="AEJ24" s="162"/>
      <c r="AEK24" s="162"/>
      <c r="AEL24" s="162"/>
      <c r="AEM24" s="162"/>
      <c r="AEN24" s="162"/>
      <c r="AEO24" s="162"/>
      <c r="AEP24" s="162"/>
      <c r="AEQ24" s="162"/>
      <c r="AER24" s="162"/>
      <c r="AES24" s="162"/>
      <c r="AET24" s="162"/>
      <c r="AEU24" s="162"/>
      <c r="AEV24" s="162"/>
      <c r="AEW24" s="162"/>
      <c r="AEX24" s="162"/>
      <c r="AEY24" s="162"/>
      <c r="AEZ24" s="162"/>
      <c r="AFA24" s="162"/>
      <c r="AFB24" s="162"/>
      <c r="AFC24" s="162"/>
      <c r="AFD24" s="162"/>
      <c r="AFE24" s="162"/>
      <c r="AFF24" s="162"/>
      <c r="AFG24" s="162"/>
      <c r="AFH24" s="162"/>
      <c r="AFI24" s="162"/>
      <c r="AFJ24" s="162"/>
      <c r="AFK24" s="162"/>
      <c r="AFL24" s="162"/>
      <c r="AFM24" s="162"/>
      <c r="AFN24" s="162"/>
      <c r="AFO24" s="162"/>
      <c r="AFP24" s="162"/>
      <c r="AFQ24" s="162"/>
      <c r="AFR24" s="162"/>
      <c r="AFS24" s="162"/>
      <c r="AFT24" s="162"/>
      <c r="AFU24" s="162"/>
      <c r="AFV24" s="162"/>
      <c r="AFW24" s="162"/>
      <c r="AFX24" s="162"/>
      <c r="AFY24" s="162"/>
      <c r="AFZ24" s="162"/>
      <c r="AGA24" s="162"/>
      <c r="AGB24" s="162"/>
      <c r="AGC24" s="162"/>
      <c r="AGD24" s="162"/>
      <c r="AGE24" s="162"/>
      <c r="AGF24" s="162"/>
      <c r="AGG24" s="162"/>
      <c r="AGH24" s="162"/>
      <c r="AGI24" s="162"/>
      <c r="AGJ24" s="162"/>
      <c r="AGK24" s="162"/>
      <c r="AGL24" s="162"/>
      <c r="AGM24" s="162"/>
      <c r="AGN24" s="162"/>
      <c r="AGO24" s="162"/>
      <c r="AGP24" s="162"/>
      <c r="AGQ24" s="162"/>
      <c r="AGR24" s="162"/>
      <c r="AGS24" s="162"/>
      <c r="AGT24" s="162"/>
      <c r="AGU24" s="162"/>
      <c r="AGV24" s="158"/>
    </row>
    <row r="25" spans="1:880" s="134" customFormat="1" x14ac:dyDescent="0.2">
      <c r="A25" s="88" t="s">
        <v>2146</v>
      </c>
      <c r="B25" s="8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78"/>
      <c r="AP25" s="95"/>
      <c r="AQ25" s="95"/>
      <c r="AR25" s="95"/>
      <c r="AS25" s="95"/>
      <c r="AT25" s="95"/>
      <c r="AU25" s="95"/>
      <c r="AV25" s="95"/>
      <c r="AW25" s="95"/>
      <c r="AX25" s="95"/>
      <c r="AY25" s="78"/>
      <c r="AZ25" s="78"/>
      <c r="BA25" s="95"/>
      <c r="BB25" s="78"/>
      <c r="BC25" s="78"/>
      <c r="BD25" s="78"/>
      <c r="BE25" s="78"/>
      <c r="BF25" s="78"/>
      <c r="BG25" s="78"/>
      <c r="BH25" s="95"/>
      <c r="BI25" s="95"/>
      <c r="BJ25" s="95"/>
      <c r="BK25" s="95"/>
      <c r="BL25" s="95"/>
      <c r="BM25" s="95"/>
      <c r="BN25" s="78"/>
      <c r="BO25" s="78"/>
      <c r="BP25" s="78"/>
      <c r="BQ25" s="78"/>
      <c r="BR25" s="78"/>
      <c r="BS25" s="78"/>
      <c r="BT25" s="95"/>
      <c r="BU25" s="95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145"/>
      <c r="CK25" s="39"/>
      <c r="CL25" s="78"/>
      <c r="CM25" s="78"/>
      <c r="CN25" s="145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95"/>
      <c r="ED25" s="95"/>
      <c r="EE25" s="95"/>
      <c r="EF25" s="95"/>
      <c r="EG25" s="78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78"/>
      <c r="ET25" s="78"/>
      <c r="EU25" s="78"/>
      <c r="EV25" s="78"/>
      <c r="EW25" s="78"/>
      <c r="EX25" s="78"/>
      <c r="EY25" s="78"/>
      <c r="EZ25" s="95"/>
      <c r="FA25" s="95"/>
      <c r="FB25" s="95"/>
      <c r="FC25" s="78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39"/>
      <c r="FS25" s="39"/>
      <c r="FT25" s="39"/>
      <c r="FU25" s="39"/>
      <c r="FV25" s="39"/>
      <c r="FW25" s="39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39"/>
      <c r="HD25" s="95"/>
      <c r="HE25" s="95"/>
      <c r="HF25" s="95"/>
      <c r="HG25" s="95"/>
      <c r="HH25" s="39"/>
      <c r="HI25" s="39"/>
      <c r="HJ25" s="39"/>
      <c r="HK25" s="39"/>
      <c r="HL25" s="39"/>
      <c r="HM25" s="39"/>
      <c r="HN25" s="95"/>
      <c r="HO25" s="95"/>
      <c r="HP25" s="95"/>
      <c r="HQ25" s="95"/>
      <c r="HR25" s="95"/>
      <c r="HS25" s="78"/>
      <c r="HT25" s="78"/>
      <c r="HU25" s="78"/>
      <c r="HV25" s="78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  <c r="IW25" s="95"/>
      <c r="IX25" s="95"/>
      <c r="IY25" s="95"/>
      <c r="IZ25" s="95"/>
      <c r="JA25" s="95"/>
      <c r="JB25" s="95"/>
      <c r="JC25" s="95"/>
      <c r="JD25" s="95"/>
      <c r="JE25" s="95"/>
      <c r="JF25" s="95"/>
      <c r="JG25" s="95"/>
      <c r="JH25" s="95"/>
      <c r="JI25" s="95"/>
      <c r="JJ25" s="95"/>
      <c r="JK25" s="95"/>
      <c r="JL25" s="95"/>
      <c r="JM25" s="95"/>
      <c r="JN25" s="95"/>
      <c r="JO25" s="95"/>
      <c r="JP25" s="95"/>
      <c r="JQ25" s="95"/>
      <c r="JR25" s="95"/>
      <c r="JS25" s="95"/>
      <c r="JT25" s="95"/>
      <c r="JU25" s="95"/>
      <c r="JV25" s="95"/>
      <c r="JW25" s="95"/>
      <c r="JX25" s="95"/>
      <c r="JY25" s="95"/>
      <c r="JZ25" s="95"/>
      <c r="KA25" s="95"/>
      <c r="KB25" s="39"/>
      <c r="KC25" s="39"/>
      <c r="KD25" s="39"/>
      <c r="KE25" s="39"/>
      <c r="KF25" s="39"/>
      <c r="KG25" s="39"/>
      <c r="KH25" s="95"/>
      <c r="KI25" s="95"/>
      <c r="KJ25" s="95"/>
      <c r="KK25" s="95"/>
      <c r="KL25" s="95"/>
      <c r="KM25" s="95"/>
      <c r="KN25" s="39"/>
      <c r="KO25" s="39"/>
      <c r="KP25" s="39"/>
      <c r="KQ25" s="39"/>
      <c r="KR25" s="39"/>
      <c r="KS25" s="39"/>
      <c r="KT25" s="95"/>
      <c r="KU25" s="95"/>
      <c r="KV25" s="95"/>
      <c r="KW25" s="95"/>
      <c r="KX25" s="95"/>
      <c r="KY25" s="95"/>
      <c r="KZ25" s="95"/>
      <c r="LA25" s="95"/>
      <c r="LB25" s="95"/>
      <c r="LC25" s="95"/>
      <c r="LD25" s="95"/>
      <c r="LE25" s="95"/>
      <c r="LF25" s="95"/>
      <c r="LG25" s="95"/>
      <c r="LH25" s="95"/>
      <c r="LI25" s="95"/>
      <c r="LJ25" s="95"/>
      <c r="LK25" s="95"/>
      <c r="LL25" s="95"/>
      <c r="LM25" s="95"/>
      <c r="LN25" s="95"/>
      <c r="LO25" s="95"/>
      <c r="LP25" s="95"/>
      <c r="LQ25" s="95"/>
      <c r="LR25" s="95"/>
      <c r="LS25" s="95"/>
      <c r="LT25" s="95"/>
      <c r="LU25" s="95"/>
      <c r="LV25" s="95"/>
      <c r="LW25" s="95"/>
      <c r="LX25" s="95"/>
      <c r="LY25" s="95"/>
      <c r="LZ25" s="95"/>
      <c r="MA25" s="95"/>
      <c r="MB25" s="95"/>
      <c r="MC25" s="39"/>
      <c r="MD25" s="95"/>
      <c r="ME25" s="95"/>
      <c r="MF25" s="95"/>
      <c r="MG25" s="95"/>
      <c r="MH25" s="95"/>
      <c r="MI25" s="95"/>
      <c r="MJ25" s="78"/>
      <c r="MK25" s="78"/>
      <c r="ML25" s="78"/>
      <c r="MM25" s="78"/>
      <c r="MN25" s="78"/>
      <c r="MO25" s="78"/>
      <c r="MP25" s="78"/>
      <c r="MQ25" s="78"/>
      <c r="MR25" s="78"/>
      <c r="MS25" s="78"/>
      <c r="MT25" s="78"/>
      <c r="MU25" s="78"/>
      <c r="MV25" s="95"/>
      <c r="MW25" s="95"/>
      <c r="MX25" s="95"/>
      <c r="MY25" s="95"/>
      <c r="MZ25" s="95"/>
      <c r="NA25" s="95"/>
      <c r="NB25" s="95"/>
      <c r="NC25" s="95"/>
      <c r="ND25" s="95"/>
      <c r="NE25" s="95"/>
      <c r="NF25" s="95"/>
      <c r="NG25" s="95"/>
      <c r="NH25" s="95"/>
      <c r="NI25" s="95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5"/>
      <c r="NX25" s="95"/>
      <c r="NY25" s="95"/>
      <c r="NZ25" s="95"/>
      <c r="OA25" s="95"/>
      <c r="OB25" s="95"/>
      <c r="OC25" s="95"/>
      <c r="OD25" s="95"/>
      <c r="OE25" s="95"/>
      <c r="OF25" s="95"/>
      <c r="OG25" s="95"/>
      <c r="OH25" s="95"/>
      <c r="OI25" s="95"/>
      <c r="OJ25" s="95"/>
      <c r="OK25" s="95"/>
      <c r="OL25" s="95"/>
      <c r="OM25" s="95"/>
      <c r="ON25" s="95"/>
      <c r="OO25" s="95"/>
      <c r="OP25" s="95"/>
      <c r="OQ25" s="95"/>
      <c r="OR25" s="95"/>
      <c r="OS25" s="95"/>
      <c r="OT25" s="95"/>
      <c r="OU25" s="95"/>
      <c r="OV25" s="95"/>
      <c r="OW25" s="95"/>
      <c r="OX25" s="95"/>
      <c r="OY25" s="95"/>
      <c r="OZ25" s="95"/>
      <c r="PA25" s="95"/>
      <c r="PB25" s="95"/>
      <c r="PC25" s="95"/>
      <c r="PD25" s="95"/>
      <c r="PE25" s="95"/>
      <c r="PF25" s="95"/>
      <c r="PG25" s="95"/>
      <c r="PH25" s="95"/>
      <c r="PI25" s="95"/>
      <c r="PJ25" s="95"/>
      <c r="PK25" s="95"/>
      <c r="PL25" s="95"/>
      <c r="PM25" s="95"/>
      <c r="PN25" s="95"/>
      <c r="PO25" s="95"/>
      <c r="PP25" s="95"/>
      <c r="PQ25" s="95"/>
      <c r="PR25" s="95"/>
      <c r="PS25" s="95"/>
      <c r="PT25" s="95"/>
      <c r="PU25" s="95"/>
      <c r="PV25" s="95"/>
      <c r="PW25" s="95"/>
      <c r="PX25" s="95"/>
      <c r="PY25" s="95"/>
      <c r="PZ25" s="95"/>
      <c r="QA25" s="95"/>
      <c r="QB25" s="95"/>
      <c r="QC25" s="95"/>
      <c r="QD25" s="95"/>
      <c r="QE25" s="95"/>
      <c r="QF25" s="95"/>
      <c r="QG25" s="95"/>
      <c r="QH25" s="95"/>
      <c r="QI25" s="78"/>
      <c r="QJ25" s="78"/>
      <c r="QK25" s="95"/>
      <c r="QL25" s="78">
        <v>1500000</v>
      </c>
      <c r="QM25" s="95">
        <v>11250000</v>
      </c>
      <c r="QN25" s="95">
        <v>11250000</v>
      </c>
      <c r="QO25" s="95">
        <v>22500000</v>
      </c>
      <c r="QP25" s="95">
        <v>22500000</v>
      </c>
      <c r="QQ25" s="95">
        <v>22500000</v>
      </c>
      <c r="QR25" s="73">
        <v>22500000</v>
      </c>
      <c r="QS25" s="95">
        <v>15000000</v>
      </c>
      <c r="QT25" s="95">
        <v>7500000</v>
      </c>
      <c r="QU25" s="78">
        <v>7500000</v>
      </c>
      <c r="QV25" s="78">
        <v>0</v>
      </c>
      <c r="QW25" s="78">
        <v>0</v>
      </c>
      <c r="QX25" s="78">
        <v>0</v>
      </c>
      <c r="QY25" s="78">
        <v>0</v>
      </c>
      <c r="QZ25" s="95">
        <v>1500000</v>
      </c>
      <c r="RA25" s="95"/>
      <c r="RB25" s="95"/>
      <c r="RC25" s="95"/>
      <c r="RD25" s="95"/>
      <c r="RE25" s="95"/>
      <c r="RF25" s="61"/>
      <c r="RG25" s="61"/>
      <c r="RH25" s="61"/>
      <c r="RI25" s="61"/>
      <c r="RJ25" s="61"/>
      <c r="RK25" s="61"/>
      <c r="RL25" s="61"/>
      <c r="RM25" s="61"/>
      <c r="RN25" s="61"/>
      <c r="RO25" s="60"/>
      <c r="RP25" s="61"/>
      <c r="RQ25" s="61"/>
      <c r="RR25" s="95"/>
      <c r="RS25" s="95"/>
      <c r="RT25" s="95"/>
      <c r="RU25" s="95"/>
      <c r="RV25" s="95"/>
      <c r="RW25" s="95"/>
      <c r="RX25" s="95"/>
      <c r="RY25" s="95"/>
      <c r="RZ25" s="95"/>
      <c r="SA25" s="78"/>
      <c r="SB25" s="95"/>
      <c r="SC25" s="95"/>
      <c r="SD25" s="78"/>
      <c r="SE25" s="39"/>
      <c r="SF25" s="39"/>
      <c r="SG25" s="39"/>
      <c r="SH25" s="39"/>
      <c r="SI25" s="39"/>
      <c r="SJ25" s="39"/>
      <c r="SK25" s="39"/>
      <c r="SL25" s="39"/>
      <c r="SM25" s="95"/>
      <c r="SN25" s="95"/>
      <c r="SO25" s="95"/>
      <c r="SP25" s="95"/>
      <c r="SQ25" s="95"/>
      <c r="SR25" s="78"/>
      <c r="SS25" s="95"/>
      <c r="ST25" s="95"/>
      <c r="SU25" s="78"/>
      <c r="SV25" s="95"/>
      <c r="SW25" s="78"/>
      <c r="SX25" s="95"/>
      <c r="SY25" s="95"/>
      <c r="SZ25" s="78"/>
      <c r="TA25" s="95"/>
      <c r="TB25" s="95"/>
      <c r="TC25" s="95"/>
      <c r="TD25" s="95">
        <v>15000000</v>
      </c>
      <c r="TE25" s="95">
        <v>30000000</v>
      </c>
      <c r="TF25" s="95">
        <v>60000000</v>
      </c>
      <c r="TG25" s="95">
        <v>75000006</v>
      </c>
      <c r="TH25" s="95">
        <v>82500006</v>
      </c>
      <c r="TI25" s="95">
        <v>82500006</v>
      </c>
      <c r="TJ25" s="95">
        <v>105675006</v>
      </c>
      <c r="TK25" s="95">
        <v>105675006</v>
      </c>
      <c r="TL25" s="95">
        <v>104175006</v>
      </c>
      <c r="TM25" s="95">
        <v>81675000</v>
      </c>
      <c r="TN25" s="95">
        <v>67500000</v>
      </c>
      <c r="TO25" s="95">
        <v>67500000</v>
      </c>
      <c r="TP25" s="95">
        <v>63750000</v>
      </c>
      <c r="TQ25" s="95">
        <v>63750000</v>
      </c>
      <c r="TR25" s="95">
        <v>63750000</v>
      </c>
      <c r="TS25" s="95">
        <v>63750000</v>
      </c>
      <c r="TT25" s="95">
        <v>63750000</v>
      </c>
      <c r="TU25" s="72">
        <v>78750000</v>
      </c>
      <c r="TV25" s="72">
        <v>78750000</v>
      </c>
      <c r="TW25" s="72">
        <v>105375000</v>
      </c>
      <c r="TX25" s="72">
        <v>121500000</v>
      </c>
      <c r="TY25" s="72">
        <v>115575000</v>
      </c>
      <c r="TZ25" s="95">
        <v>108075000</v>
      </c>
      <c r="UA25" s="95">
        <v>93075000</v>
      </c>
      <c r="UB25" s="95">
        <v>93075000</v>
      </c>
      <c r="UC25" s="95">
        <v>93075000</v>
      </c>
      <c r="UD25" s="95">
        <v>93075000</v>
      </c>
      <c r="UE25" s="95">
        <v>78100000</v>
      </c>
      <c r="UF25" s="95">
        <v>55575000</v>
      </c>
      <c r="UG25" s="95">
        <v>55575000</v>
      </c>
      <c r="UH25" s="95">
        <v>55575000</v>
      </c>
      <c r="UI25" s="95">
        <v>55575000</v>
      </c>
      <c r="UJ25" s="95">
        <v>55575000</v>
      </c>
      <c r="UK25" s="95">
        <v>40575000</v>
      </c>
      <c r="UL25" s="95">
        <v>40575000</v>
      </c>
      <c r="UM25" s="95">
        <v>40575000</v>
      </c>
      <c r="UN25" s="95">
        <v>25575000</v>
      </c>
      <c r="UO25" s="95">
        <v>25575000</v>
      </c>
      <c r="UP25" s="95">
        <v>25575000</v>
      </c>
      <c r="UQ25" s="95">
        <v>22500000</v>
      </c>
      <c r="UR25" s="95">
        <v>22500000</v>
      </c>
      <c r="US25" s="95">
        <v>22500000</v>
      </c>
      <c r="UT25" s="95">
        <v>22500000</v>
      </c>
      <c r="UU25" s="95">
        <v>22500000</v>
      </c>
      <c r="UV25" s="95">
        <v>22500000</v>
      </c>
      <c r="UW25" s="95">
        <v>22500000</v>
      </c>
      <c r="UX25" s="95">
        <v>22500000</v>
      </c>
      <c r="UY25" s="95">
        <v>22500000</v>
      </c>
      <c r="UZ25" s="95">
        <v>22500000</v>
      </c>
      <c r="VA25" s="95">
        <v>22500000</v>
      </c>
      <c r="VB25" s="78">
        <v>22500000</v>
      </c>
      <c r="VC25" s="78">
        <v>22500000</v>
      </c>
      <c r="VD25" s="78">
        <v>22500000</v>
      </c>
      <c r="VE25" s="78">
        <v>22500000</v>
      </c>
      <c r="VF25" s="78">
        <v>22500000</v>
      </c>
      <c r="VG25" s="78">
        <v>37500000</v>
      </c>
      <c r="VH25" s="95">
        <v>50625000</v>
      </c>
      <c r="VI25" s="95">
        <v>62475000</v>
      </c>
      <c r="VJ25" s="95">
        <v>63675000</v>
      </c>
      <c r="VK25" s="95">
        <v>63675000</v>
      </c>
      <c r="VL25" s="95">
        <v>63675000</v>
      </c>
      <c r="VM25" s="95">
        <v>63675000</v>
      </c>
      <c r="VN25" s="95">
        <v>63675000</v>
      </c>
      <c r="VO25" s="95">
        <v>63675000</v>
      </c>
      <c r="VP25" s="95">
        <v>63675000</v>
      </c>
      <c r="VQ25" s="95">
        <v>63675000</v>
      </c>
      <c r="VR25" s="95">
        <v>75675000</v>
      </c>
      <c r="VS25" s="95">
        <v>75675000</v>
      </c>
      <c r="VT25" s="95">
        <v>75675000</v>
      </c>
      <c r="VU25" s="95">
        <v>75675000</v>
      </c>
      <c r="VV25" s="95">
        <v>75675000</v>
      </c>
      <c r="VW25" s="95">
        <v>75675000</v>
      </c>
      <c r="VX25" s="95">
        <v>75675000</v>
      </c>
      <c r="VY25" s="95">
        <v>75675000</v>
      </c>
      <c r="VZ25" s="95">
        <v>75675000</v>
      </c>
      <c r="WA25" s="95">
        <v>75675000</v>
      </c>
      <c r="WB25" s="95">
        <v>75675000</v>
      </c>
      <c r="WC25" s="95">
        <v>75675000</v>
      </c>
      <c r="WD25" s="95">
        <v>85500000</v>
      </c>
      <c r="WE25" s="95">
        <v>85500000</v>
      </c>
      <c r="WF25" s="95">
        <v>85500000</v>
      </c>
      <c r="WG25" s="95">
        <v>85500000</v>
      </c>
      <c r="WH25" s="95">
        <v>85500000</v>
      </c>
      <c r="WI25" s="95">
        <v>85500000</v>
      </c>
      <c r="WJ25" s="95">
        <v>85500000</v>
      </c>
      <c r="WK25" s="95">
        <v>85500000</v>
      </c>
      <c r="WL25" s="95">
        <v>85500000</v>
      </c>
      <c r="WM25" s="95">
        <v>109500000</v>
      </c>
      <c r="WN25" s="95">
        <v>109500000</v>
      </c>
      <c r="WO25" s="95">
        <v>109500000</v>
      </c>
      <c r="WP25" s="95">
        <v>109500000</v>
      </c>
      <c r="WQ25" s="95">
        <v>91500000</v>
      </c>
      <c r="WR25" s="95">
        <v>91500000</v>
      </c>
      <c r="WS25" s="95">
        <v>91500000</v>
      </c>
      <c r="WT25" s="95">
        <v>91500000</v>
      </c>
      <c r="WU25" s="95">
        <v>91500000</v>
      </c>
      <c r="WV25" s="95">
        <v>91500000</v>
      </c>
      <c r="WW25" s="95">
        <v>91500000</v>
      </c>
      <c r="WX25" s="95">
        <v>91500000</v>
      </c>
      <c r="WY25" s="95">
        <v>91500000</v>
      </c>
      <c r="WZ25" s="95">
        <v>91500000</v>
      </c>
      <c r="XA25" s="95">
        <v>91500000</v>
      </c>
      <c r="XB25" s="95">
        <v>91500000</v>
      </c>
      <c r="XC25" s="95">
        <v>91500000</v>
      </c>
      <c r="XD25" s="95">
        <v>91500000</v>
      </c>
      <c r="XE25" s="95">
        <v>91500000</v>
      </c>
      <c r="XF25" s="95">
        <v>91500000</v>
      </c>
      <c r="XG25" s="95">
        <v>91500000</v>
      </c>
      <c r="XH25" s="95">
        <v>76500000</v>
      </c>
      <c r="XI25" s="95">
        <v>76500000</v>
      </c>
      <c r="XJ25" s="95">
        <v>76500000</v>
      </c>
      <c r="XK25" s="95">
        <v>76500000</v>
      </c>
      <c r="XL25" s="95">
        <v>76500000</v>
      </c>
      <c r="XM25" s="95">
        <v>76500000</v>
      </c>
      <c r="XN25" s="95">
        <v>76500000</v>
      </c>
      <c r="XO25" s="95">
        <v>76500000</v>
      </c>
      <c r="XP25" s="95">
        <v>76500000</v>
      </c>
      <c r="XQ25" s="95">
        <v>76500000</v>
      </c>
      <c r="XR25" s="95">
        <v>76500000</v>
      </c>
      <c r="XS25" s="72">
        <v>61500000</v>
      </c>
      <c r="XT25" s="72">
        <v>61500000</v>
      </c>
      <c r="XU25" s="72">
        <v>61500000</v>
      </c>
      <c r="XV25" s="72">
        <v>61500000</v>
      </c>
      <c r="XW25" s="72">
        <v>61500000</v>
      </c>
      <c r="XX25" s="95">
        <v>61500000</v>
      </c>
      <c r="XY25" s="95">
        <v>81750000</v>
      </c>
      <c r="XZ25" s="95">
        <v>89250000</v>
      </c>
      <c r="YA25" s="95">
        <v>119250000</v>
      </c>
      <c r="YB25" s="95">
        <v>119250000</v>
      </c>
      <c r="YC25" s="95">
        <v>119250000</v>
      </c>
      <c r="YD25" s="95">
        <v>119250000</v>
      </c>
      <c r="YE25" s="95">
        <v>119250000</v>
      </c>
      <c r="YF25" s="95">
        <v>119250000</v>
      </c>
      <c r="YG25" s="95">
        <v>119250000</v>
      </c>
      <c r="YH25" s="95">
        <v>119250000</v>
      </c>
      <c r="YI25" s="95">
        <v>119250000</v>
      </c>
      <c r="YJ25" s="95">
        <v>119250000</v>
      </c>
      <c r="YK25" s="95">
        <v>104250000</v>
      </c>
      <c r="YL25" s="95">
        <v>89250000</v>
      </c>
      <c r="YM25" s="95">
        <v>66750000</v>
      </c>
      <c r="YN25" s="95">
        <v>51750000</v>
      </c>
      <c r="YO25" s="95">
        <v>51750000</v>
      </c>
      <c r="YP25" s="95">
        <v>48000000</v>
      </c>
      <c r="YQ25" s="95">
        <v>44250000</v>
      </c>
      <c r="YR25" s="95">
        <v>25500000</v>
      </c>
      <c r="YS25" s="95">
        <v>14250000</v>
      </c>
      <c r="YT25" s="95">
        <v>14250000</v>
      </c>
      <c r="YU25" s="95">
        <v>14250000</v>
      </c>
      <c r="YV25" s="95">
        <v>6750000</v>
      </c>
      <c r="YW25" s="95">
        <v>6750000</v>
      </c>
      <c r="YX25" s="95">
        <v>6750000</v>
      </c>
      <c r="YY25" s="95">
        <v>6750000</v>
      </c>
      <c r="YZ25" s="95">
        <v>4492770</v>
      </c>
      <c r="ZA25" s="95">
        <v>4492770</v>
      </c>
      <c r="ZB25" s="95">
        <v>4492770</v>
      </c>
      <c r="ZC25" s="95">
        <v>1235865</v>
      </c>
      <c r="ZD25" s="95">
        <v>1235865</v>
      </c>
      <c r="ZE25" s="95">
        <v>1235865</v>
      </c>
      <c r="ZF25" s="95">
        <v>1235865</v>
      </c>
      <c r="ZG25" s="95">
        <v>1235865</v>
      </c>
      <c r="ZH25" s="95">
        <v>1235865</v>
      </c>
      <c r="ZI25" s="95">
        <v>1235865</v>
      </c>
      <c r="ZJ25" s="95">
        <v>1235865</v>
      </c>
      <c r="ZK25" s="95">
        <v>1235865</v>
      </c>
      <c r="ZL25" s="95"/>
      <c r="ZM25" s="95"/>
      <c r="ZN25" s="95"/>
      <c r="ZO25" s="95"/>
      <c r="ZP25" s="95"/>
      <c r="ZQ25" s="95"/>
      <c r="ZR25" s="95"/>
      <c r="ZS25" s="95">
        <v>5100000</v>
      </c>
      <c r="ZT25" s="78">
        <v>42900000</v>
      </c>
      <c r="ZU25" s="134">
        <v>33632669</v>
      </c>
      <c r="ZV25" s="78"/>
      <c r="ZW25" s="78"/>
      <c r="ZX25" s="78"/>
      <c r="ZY25" s="78"/>
      <c r="ZZ25" s="78">
        <v>2043589</v>
      </c>
      <c r="AAA25" s="95"/>
      <c r="AAB25" s="95"/>
      <c r="AAC25" s="78"/>
      <c r="AAD25" s="95"/>
      <c r="AAE25" s="95"/>
      <c r="AAF25" s="78"/>
      <c r="AAG25" s="78"/>
      <c r="AAH25" s="78"/>
      <c r="AAI25" s="78"/>
      <c r="AAJ25" s="78"/>
      <c r="AAK25" s="78"/>
      <c r="AAL25" s="78"/>
      <c r="AAM25" s="78"/>
      <c r="AAN25" s="78"/>
      <c r="AAO25" s="78"/>
      <c r="AAP25" s="78"/>
      <c r="AAQ25" s="78"/>
      <c r="AAR25" s="78"/>
      <c r="AAS25" s="78"/>
      <c r="AAT25" s="132"/>
      <c r="AAU25" s="78"/>
      <c r="AAV25" s="78"/>
      <c r="AAW25" s="78"/>
      <c r="AAX25" s="78"/>
      <c r="AAY25" s="78"/>
      <c r="AAZ25" s="78"/>
      <c r="ABA25" s="78"/>
      <c r="ABB25" s="78"/>
      <c r="ABC25" s="78"/>
      <c r="ABD25" s="78"/>
      <c r="ABE25" s="78"/>
      <c r="ABF25" s="78"/>
      <c r="ABG25" s="78"/>
      <c r="ABH25" s="78"/>
      <c r="ABI25" s="78"/>
      <c r="ABJ25" s="78"/>
      <c r="ABK25" s="78"/>
      <c r="ABL25" s="78"/>
      <c r="ABM25" s="78"/>
      <c r="ABN25" s="78"/>
      <c r="ABO25" s="78"/>
      <c r="ABP25" s="78"/>
      <c r="ABQ25" s="78"/>
      <c r="ABR25" s="78"/>
      <c r="ABS25" s="78"/>
      <c r="ABT25" s="78"/>
      <c r="ABU25" s="78"/>
      <c r="ABV25" s="78"/>
      <c r="ABW25" s="95"/>
      <c r="ABX25" s="95"/>
      <c r="ABY25" s="95"/>
      <c r="ABZ25" s="95"/>
      <c r="ACA25" s="95"/>
      <c r="ACB25" s="95"/>
      <c r="ACC25" s="95"/>
      <c r="ACD25" s="95"/>
      <c r="ACE25" s="95"/>
      <c r="ACF25" s="95"/>
      <c r="ACG25" s="95"/>
      <c r="ACH25" s="95"/>
      <c r="ACI25" s="95"/>
      <c r="ACJ25" s="95"/>
      <c r="ACK25" s="95"/>
      <c r="ACL25" s="95"/>
      <c r="ACM25" s="95"/>
      <c r="ACN25" s="95"/>
      <c r="ACO25" s="95"/>
      <c r="ACP25" s="95"/>
      <c r="ACQ25" s="95"/>
      <c r="ACR25" s="95"/>
      <c r="ACS25" s="95"/>
      <c r="ACT25" s="95"/>
      <c r="ACU25" s="95"/>
      <c r="ACV25" s="95"/>
      <c r="ACW25" s="95"/>
      <c r="ACX25" s="95"/>
      <c r="ACY25" s="95"/>
      <c r="ACZ25" s="95"/>
      <c r="ADA25" s="95"/>
      <c r="ADB25" s="95"/>
      <c r="ADC25" s="95"/>
      <c r="ADD25" s="95"/>
      <c r="ADE25" s="95"/>
      <c r="ADF25" s="95"/>
      <c r="ADG25" s="95"/>
      <c r="ADH25" s="95"/>
      <c r="ADI25" s="95"/>
      <c r="ADJ25" s="95"/>
      <c r="ADK25" s="95"/>
      <c r="ADL25" s="95"/>
      <c r="ADM25" s="95"/>
      <c r="ADN25" s="95"/>
      <c r="ADO25" s="95"/>
      <c r="ADP25" s="95"/>
      <c r="ADQ25" s="95"/>
      <c r="ADR25" s="95"/>
      <c r="ADS25" s="95"/>
      <c r="ADT25" s="95"/>
      <c r="ADU25" s="95"/>
      <c r="ADV25" s="95"/>
      <c r="ADW25" s="95"/>
      <c r="ADX25" s="95"/>
      <c r="ADY25" s="95"/>
      <c r="ADZ25" s="95"/>
      <c r="AEA25" s="95"/>
      <c r="AEB25" s="95"/>
      <c r="AEC25" s="95"/>
      <c r="AED25" s="95"/>
      <c r="AEE25" s="95"/>
      <c r="AEF25" s="95"/>
      <c r="AEG25" s="95"/>
      <c r="AEH25" s="95"/>
      <c r="AEI25" s="95"/>
      <c r="AEJ25" s="95"/>
      <c r="AEK25" s="95"/>
      <c r="AEL25" s="95"/>
      <c r="AEM25" s="95"/>
      <c r="AEN25" s="95"/>
      <c r="AEO25" s="95"/>
      <c r="AEP25" s="95"/>
      <c r="AEQ25" s="95"/>
      <c r="AER25" s="95"/>
      <c r="AES25" s="95"/>
      <c r="AET25" s="95"/>
      <c r="AEU25" s="95"/>
      <c r="AEV25" s="95"/>
      <c r="AEW25" s="95"/>
      <c r="AEX25" s="95"/>
      <c r="AEY25" s="95"/>
      <c r="AEZ25" s="95"/>
      <c r="AFA25" s="95"/>
      <c r="AFB25" s="95"/>
      <c r="AFC25" s="95"/>
      <c r="AFD25" s="95"/>
      <c r="AFE25" s="95"/>
      <c r="AFF25" s="95"/>
      <c r="AFG25" s="95"/>
      <c r="AFH25" s="95"/>
      <c r="AFI25" s="95"/>
      <c r="AFJ25" s="95"/>
      <c r="AFK25" s="95"/>
      <c r="AFL25" s="95"/>
      <c r="AFM25" s="95"/>
      <c r="AFN25" s="95"/>
      <c r="AFO25" s="95"/>
      <c r="AFP25" s="95"/>
      <c r="AFQ25" s="95"/>
      <c r="AFR25" s="95"/>
      <c r="AFS25" s="95"/>
      <c r="AFT25" s="95"/>
      <c r="AFU25" s="95"/>
      <c r="AFV25" s="95"/>
      <c r="AFW25" s="95"/>
      <c r="AFX25" s="95"/>
      <c r="AFY25" s="95"/>
      <c r="AFZ25" s="95"/>
      <c r="AGA25" s="95"/>
      <c r="AGB25" s="95"/>
      <c r="AGC25" s="95"/>
      <c r="AGD25" s="95"/>
      <c r="AGE25" s="95"/>
      <c r="AGF25" s="95"/>
      <c r="AGG25" s="95"/>
      <c r="AGH25" s="95"/>
      <c r="AGI25" s="95"/>
      <c r="AGJ25" s="95"/>
      <c r="AGK25" s="95"/>
      <c r="AGL25" s="95"/>
      <c r="AGM25" s="95"/>
      <c r="AGN25" s="95"/>
      <c r="AGO25" s="95"/>
      <c r="AGP25" s="95"/>
      <c r="AGQ25" s="95"/>
      <c r="AGR25" s="95"/>
      <c r="AGS25" s="95"/>
      <c r="AGT25" s="95"/>
      <c r="AGU25" s="95"/>
      <c r="AGV25" s="158"/>
    </row>
    <row r="26" spans="1:880" s="134" customFormat="1" x14ac:dyDescent="0.2">
      <c r="A26" s="88" t="s">
        <v>1717</v>
      </c>
      <c r="B26" s="88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78"/>
      <c r="AP26" s="95"/>
      <c r="AQ26" s="95"/>
      <c r="AR26" s="95"/>
      <c r="AS26" s="95"/>
      <c r="AT26" s="95"/>
      <c r="AU26" s="95"/>
      <c r="AV26" s="95"/>
      <c r="AW26" s="95"/>
      <c r="AX26" s="95"/>
      <c r="AY26" s="78"/>
      <c r="AZ26" s="78"/>
      <c r="BA26" s="95"/>
      <c r="BB26" s="78"/>
      <c r="BC26" s="78"/>
      <c r="BD26" s="78"/>
      <c r="BE26" s="78"/>
      <c r="BF26" s="78"/>
      <c r="BG26" s="78"/>
      <c r="BH26" s="95"/>
      <c r="BI26" s="95"/>
      <c r="BJ26" s="95"/>
      <c r="BK26" s="95"/>
      <c r="BL26" s="95"/>
      <c r="BM26" s="95"/>
      <c r="BN26" s="78"/>
      <c r="BO26" s="78"/>
      <c r="BP26" s="78"/>
      <c r="BQ26" s="78"/>
      <c r="BR26" s="78"/>
      <c r="BS26" s="78"/>
      <c r="BT26" s="95"/>
      <c r="BU26" s="95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145"/>
      <c r="CK26" s="39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95"/>
      <c r="ED26" s="95"/>
      <c r="EE26" s="95"/>
      <c r="EF26" s="95"/>
      <c r="EG26" s="78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78"/>
      <c r="ET26" s="78"/>
      <c r="EU26" s="78"/>
      <c r="EV26" s="78"/>
      <c r="EW26" s="78"/>
      <c r="EX26" s="78"/>
      <c r="EY26" s="78"/>
      <c r="EZ26" s="95"/>
      <c r="FA26" s="95"/>
      <c r="FB26" s="95"/>
      <c r="FC26" s="78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39"/>
      <c r="FS26" s="39"/>
      <c r="FT26" s="39"/>
      <c r="FU26" s="39"/>
      <c r="FV26" s="39"/>
      <c r="FW26" s="39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39"/>
      <c r="HD26" s="95"/>
      <c r="HE26" s="95"/>
      <c r="HF26" s="95"/>
      <c r="HG26" s="95"/>
      <c r="HH26" s="39"/>
      <c r="HI26" s="39"/>
      <c r="HJ26" s="39"/>
      <c r="HK26" s="39"/>
      <c r="HL26" s="39"/>
      <c r="HM26" s="39"/>
      <c r="HN26" s="95"/>
      <c r="HO26" s="95"/>
      <c r="HP26" s="95"/>
      <c r="HQ26" s="95"/>
      <c r="HR26" s="95"/>
      <c r="HS26" s="78"/>
      <c r="HT26" s="78"/>
      <c r="HU26" s="78"/>
      <c r="HV26" s="78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  <c r="IW26" s="95"/>
      <c r="IX26" s="95"/>
      <c r="IY26" s="95"/>
      <c r="IZ26" s="95"/>
      <c r="JA26" s="95"/>
      <c r="JB26" s="95"/>
      <c r="JC26" s="95"/>
      <c r="JD26" s="95"/>
      <c r="JE26" s="95"/>
      <c r="JF26" s="95"/>
      <c r="JG26" s="95"/>
      <c r="JH26" s="95"/>
      <c r="JI26" s="95"/>
      <c r="JJ26" s="95"/>
      <c r="JK26" s="95"/>
      <c r="JL26" s="95"/>
      <c r="JM26" s="95"/>
      <c r="JN26" s="95"/>
      <c r="JO26" s="95"/>
      <c r="JP26" s="95"/>
      <c r="JQ26" s="95"/>
      <c r="JR26" s="95"/>
      <c r="JS26" s="95"/>
      <c r="JT26" s="95"/>
      <c r="JU26" s="95"/>
      <c r="JV26" s="95"/>
      <c r="JW26" s="95"/>
      <c r="JX26" s="95"/>
      <c r="JY26" s="95"/>
      <c r="JZ26" s="95"/>
      <c r="KA26" s="95"/>
      <c r="KB26" s="39"/>
      <c r="KC26" s="39"/>
      <c r="KD26" s="39"/>
      <c r="KE26" s="39"/>
      <c r="KF26" s="39"/>
      <c r="KG26" s="39"/>
      <c r="KH26" s="95"/>
      <c r="KI26" s="95"/>
      <c r="KJ26" s="95"/>
      <c r="KK26" s="95"/>
      <c r="KL26" s="95"/>
      <c r="KM26" s="95"/>
      <c r="KN26" s="39"/>
      <c r="KO26" s="39"/>
      <c r="KP26" s="39"/>
      <c r="KQ26" s="39"/>
      <c r="KR26" s="39"/>
      <c r="KS26" s="39"/>
      <c r="KT26" s="95"/>
      <c r="KU26" s="95"/>
      <c r="KV26" s="95"/>
      <c r="KW26" s="95"/>
      <c r="KX26" s="95"/>
      <c r="KY26" s="95"/>
      <c r="KZ26" s="95"/>
      <c r="LA26" s="95"/>
      <c r="LB26" s="95"/>
      <c r="LC26" s="95"/>
      <c r="LD26" s="95"/>
      <c r="LE26" s="95"/>
      <c r="LF26" s="95"/>
      <c r="LG26" s="95"/>
      <c r="LH26" s="95"/>
      <c r="LI26" s="95"/>
      <c r="LJ26" s="95"/>
      <c r="LK26" s="95"/>
      <c r="LL26" s="95"/>
      <c r="LM26" s="95"/>
      <c r="LN26" s="95"/>
      <c r="LO26" s="95"/>
      <c r="LP26" s="95"/>
      <c r="LQ26" s="95"/>
      <c r="LR26" s="95"/>
      <c r="LS26" s="95"/>
      <c r="LT26" s="95"/>
      <c r="LU26" s="95"/>
      <c r="LV26" s="95"/>
      <c r="LW26" s="95"/>
      <c r="LX26" s="95"/>
      <c r="LY26" s="95"/>
      <c r="LZ26" s="95"/>
      <c r="MA26" s="95"/>
      <c r="MB26" s="95"/>
      <c r="MC26" s="39"/>
      <c r="MD26" s="95"/>
      <c r="ME26" s="95"/>
      <c r="MF26" s="95"/>
      <c r="MG26" s="95"/>
      <c r="MH26" s="95"/>
      <c r="MI26" s="95"/>
      <c r="MJ26" s="78"/>
      <c r="MK26" s="78"/>
      <c r="ML26" s="78"/>
      <c r="MM26" s="78"/>
      <c r="MN26" s="78"/>
      <c r="MO26" s="78"/>
      <c r="MP26" s="78"/>
      <c r="MQ26" s="78"/>
      <c r="MR26" s="78"/>
      <c r="MS26" s="78"/>
      <c r="MT26" s="78"/>
      <c r="MU26" s="78"/>
      <c r="MV26" s="95"/>
      <c r="MW26" s="95"/>
      <c r="MX26" s="95"/>
      <c r="MY26" s="95"/>
      <c r="MZ26" s="95"/>
      <c r="NA26" s="95"/>
      <c r="NB26" s="95"/>
      <c r="NC26" s="95"/>
      <c r="ND26" s="95"/>
      <c r="NE26" s="95"/>
      <c r="NF26" s="95"/>
      <c r="NG26" s="95"/>
      <c r="NH26" s="95"/>
      <c r="NI26" s="95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5"/>
      <c r="NX26" s="95"/>
      <c r="NY26" s="95"/>
      <c r="NZ26" s="95"/>
      <c r="OA26" s="95"/>
      <c r="OB26" s="95"/>
      <c r="OC26" s="95"/>
      <c r="OD26" s="95"/>
      <c r="OE26" s="95"/>
      <c r="OF26" s="95"/>
      <c r="OG26" s="95"/>
      <c r="OH26" s="95"/>
      <c r="OI26" s="95"/>
      <c r="OJ26" s="95"/>
      <c r="OK26" s="95"/>
      <c r="OL26" s="95"/>
      <c r="OM26" s="95"/>
      <c r="ON26" s="95"/>
      <c r="OO26" s="95"/>
      <c r="OP26" s="95"/>
      <c r="OQ26" s="95"/>
      <c r="OR26" s="95"/>
      <c r="OS26" s="95"/>
      <c r="OT26" s="95"/>
      <c r="OU26" s="95"/>
      <c r="OV26" s="95"/>
      <c r="OW26" s="95"/>
      <c r="OX26" s="95"/>
      <c r="OY26" s="95"/>
      <c r="OZ26" s="95"/>
      <c r="PA26" s="95"/>
      <c r="PB26" s="95"/>
      <c r="PC26" s="95"/>
      <c r="PD26" s="95"/>
      <c r="PE26" s="95"/>
      <c r="PF26" s="95"/>
      <c r="PG26" s="95"/>
      <c r="PH26" s="95"/>
      <c r="PI26" s="95"/>
      <c r="PJ26" s="95"/>
      <c r="PK26" s="95"/>
      <c r="PL26" s="95"/>
      <c r="PM26" s="95"/>
      <c r="PN26" s="95"/>
      <c r="PO26" s="95"/>
      <c r="PP26" s="95"/>
      <c r="PQ26" s="95"/>
      <c r="PR26" s="95"/>
      <c r="PS26" s="95"/>
      <c r="PT26" s="95"/>
      <c r="PU26" s="95"/>
      <c r="PV26" s="95"/>
      <c r="PW26" s="95"/>
      <c r="PX26" s="95"/>
      <c r="PY26" s="95"/>
      <c r="PZ26" s="95"/>
      <c r="QA26" s="95"/>
      <c r="QB26" s="95"/>
      <c r="QC26" s="95"/>
      <c r="QD26" s="95"/>
      <c r="QE26" s="95"/>
      <c r="QF26" s="95"/>
      <c r="QG26" s="95"/>
      <c r="QH26" s="95"/>
      <c r="QI26" s="78"/>
      <c r="QJ26" s="78"/>
      <c r="QK26" s="95"/>
      <c r="QL26" s="78"/>
      <c r="QM26" s="39"/>
      <c r="QN26" s="95"/>
      <c r="QO26" s="95"/>
      <c r="QP26" s="95"/>
      <c r="QQ26" s="95"/>
      <c r="QR26" s="95"/>
      <c r="QS26" s="95"/>
      <c r="QT26" s="95"/>
      <c r="QU26" s="39"/>
      <c r="QV26" s="39"/>
      <c r="QW26" s="39"/>
      <c r="QX26" s="39"/>
      <c r="QY26" s="39"/>
      <c r="QZ26" s="95"/>
      <c r="RA26" s="95"/>
      <c r="RB26" s="95"/>
      <c r="RC26" s="95"/>
      <c r="RD26" s="95"/>
      <c r="RE26" s="95"/>
      <c r="RF26" s="61"/>
      <c r="RG26" s="61"/>
      <c r="RH26" s="61"/>
      <c r="RI26" s="61"/>
      <c r="RJ26" s="61"/>
      <c r="RK26" s="61"/>
      <c r="RL26" s="61"/>
      <c r="RM26" s="61"/>
      <c r="RN26" s="61"/>
      <c r="RO26" s="60"/>
      <c r="RP26" s="61"/>
      <c r="RQ26" s="61"/>
      <c r="RR26" s="95"/>
      <c r="RS26" s="95"/>
      <c r="RT26" s="95"/>
      <c r="RU26" s="95"/>
      <c r="RV26" s="95"/>
      <c r="RW26" s="95"/>
      <c r="RX26" s="95"/>
      <c r="RY26" s="95"/>
      <c r="RZ26" s="95"/>
      <c r="SA26" s="78"/>
      <c r="SB26" s="95"/>
      <c r="SC26" s="95"/>
      <c r="SD26" s="78"/>
      <c r="SE26" s="39"/>
      <c r="SF26" s="39"/>
      <c r="SG26" s="39"/>
      <c r="SH26" s="39"/>
      <c r="SI26" s="39"/>
      <c r="SJ26" s="39"/>
      <c r="SK26" s="39"/>
      <c r="SL26" s="39"/>
      <c r="SM26" s="95"/>
      <c r="SN26" s="95"/>
      <c r="SO26" s="95"/>
      <c r="SP26" s="95"/>
      <c r="SQ26" s="95"/>
      <c r="SR26" s="78"/>
      <c r="SS26" s="95"/>
      <c r="ST26" s="95"/>
      <c r="SU26" s="78"/>
      <c r="SV26" s="95"/>
      <c r="SW26" s="78"/>
      <c r="SX26" s="95"/>
      <c r="SY26" s="95"/>
      <c r="SZ26" s="78"/>
      <c r="TA26" s="95"/>
      <c r="TB26" s="95"/>
      <c r="TC26" s="95"/>
      <c r="TD26" s="95"/>
      <c r="TE26" s="95"/>
      <c r="TF26" s="95"/>
      <c r="TG26" s="95"/>
      <c r="TH26" s="95"/>
      <c r="TI26" s="95"/>
      <c r="TJ26" s="95"/>
      <c r="TK26" s="95"/>
      <c r="TL26" s="95"/>
      <c r="TM26" s="95"/>
      <c r="TN26" s="95"/>
      <c r="TO26" s="95"/>
      <c r="TP26" s="95"/>
      <c r="TQ26" s="95"/>
      <c r="TR26" s="95"/>
      <c r="TS26" s="95"/>
      <c r="TT26" s="78"/>
      <c r="TU26" s="78"/>
      <c r="TV26" s="78"/>
      <c r="TW26" s="78"/>
      <c r="TX26" s="78"/>
      <c r="TY26" s="78"/>
      <c r="TZ26" s="95"/>
      <c r="UA26" s="95"/>
      <c r="UB26" s="95"/>
      <c r="UC26" s="95"/>
      <c r="UD26" s="95"/>
      <c r="UE26" s="95"/>
      <c r="UF26" s="95"/>
      <c r="UG26" s="95"/>
      <c r="UH26" s="95"/>
      <c r="UI26" s="95"/>
      <c r="UJ26" s="95"/>
      <c r="UK26" s="95"/>
      <c r="UL26" s="95"/>
      <c r="UM26" s="95"/>
      <c r="UN26" s="95"/>
      <c r="UO26" s="95"/>
      <c r="UP26" s="95"/>
      <c r="UQ26" s="95"/>
      <c r="UR26" s="95"/>
      <c r="US26" s="95"/>
      <c r="UT26" s="95"/>
      <c r="UU26" s="95"/>
      <c r="UV26" s="95"/>
      <c r="UW26" s="95"/>
      <c r="UX26" s="95"/>
      <c r="UY26" s="95"/>
      <c r="UZ26" s="95"/>
      <c r="VA26" s="95"/>
      <c r="VB26" s="78"/>
      <c r="VC26" s="78"/>
      <c r="VD26" s="78"/>
      <c r="VE26" s="78"/>
      <c r="VF26" s="78"/>
      <c r="VG26" s="78"/>
      <c r="VH26" s="95"/>
      <c r="VI26" s="95"/>
      <c r="VJ26" s="95"/>
      <c r="VK26" s="95"/>
      <c r="VL26" s="95"/>
      <c r="VM26" s="95"/>
      <c r="VN26" s="95"/>
      <c r="VO26" s="95"/>
      <c r="VP26" s="95"/>
      <c r="VQ26" s="95"/>
      <c r="VR26" s="95"/>
      <c r="VS26" s="95"/>
      <c r="VT26" s="95"/>
      <c r="VU26" s="95"/>
      <c r="VV26" s="95"/>
      <c r="VW26" s="95"/>
      <c r="VX26" s="95"/>
      <c r="VY26" s="95"/>
      <c r="VZ26" s="95"/>
      <c r="WA26" s="95"/>
      <c r="WB26" s="95"/>
      <c r="WC26" s="95"/>
      <c r="WD26" s="95"/>
      <c r="WE26" s="95"/>
      <c r="WF26" s="95"/>
      <c r="WG26" s="95"/>
      <c r="WH26" s="95"/>
      <c r="WI26" s="95"/>
      <c r="WJ26" s="95"/>
      <c r="WK26" s="95"/>
      <c r="WL26" s="95"/>
      <c r="WM26" s="95"/>
      <c r="WN26" s="95"/>
      <c r="WO26" s="95"/>
      <c r="WP26" s="95"/>
      <c r="WQ26" s="95"/>
      <c r="WR26" s="95"/>
      <c r="WS26" s="95"/>
      <c r="WT26" s="95"/>
      <c r="WU26" s="95"/>
      <c r="WV26" s="95"/>
      <c r="WW26" s="95"/>
      <c r="WX26" s="95"/>
      <c r="WY26" s="95"/>
      <c r="WZ26" s="95"/>
      <c r="XA26" s="95"/>
      <c r="XB26" s="95"/>
      <c r="XC26" s="95"/>
      <c r="XD26" s="95"/>
      <c r="XE26" s="95"/>
      <c r="XF26" s="95"/>
      <c r="XG26" s="95"/>
      <c r="XH26" s="95"/>
      <c r="XI26" s="95"/>
      <c r="XJ26" s="95"/>
      <c r="XK26" s="95"/>
      <c r="XL26" s="95"/>
      <c r="XM26" s="95"/>
      <c r="XN26" s="95"/>
      <c r="XO26" s="95"/>
      <c r="XP26" s="95"/>
      <c r="XQ26" s="95"/>
      <c r="XR26" s="95"/>
      <c r="XS26" s="95"/>
      <c r="XT26" s="95"/>
      <c r="XU26" s="95"/>
      <c r="XV26" s="95"/>
      <c r="XW26" s="95"/>
      <c r="XX26" s="95"/>
      <c r="XY26" s="95"/>
      <c r="XZ26" s="95"/>
      <c r="YA26" s="95"/>
      <c r="YB26" s="95"/>
      <c r="YC26" s="95"/>
      <c r="YD26" s="95"/>
      <c r="YE26" s="95"/>
      <c r="YF26" s="95"/>
      <c r="YG26" s="95"/>
      <c r="YH26" s="95"/>
      <c r="YI26" s="95"/>
      <c r="YJ26" s="95"/>
      <c r="YK26" s="95"/>
      <c r="YL26" s="95"/>
      <c r="YM26" s="95"/>
      <c r="YN26" s="95"/>
      <c r="YO26" s="95"/>
      <c r="YP26" s="95"/>
      <c r="YQ26" s="95"/>
      <c r="YR26" s="95"/>
      <c r="YS26" s="95">
        <v>969097</v>
      </c>
      <c r="YT26" s="95">
        <v>2494009</v>
      </c>
      <c r="YU26" s="95">
        <v>3533353</v>
      </c>
      <c r="YV26" s="95"/>
      <c r="YW26" s="95"/>
      <c r="YX26" s="95"/>
      <c r="YY26" s="95"/>
      <c r="YZ26" s="95"/>
      <c r="ZA26" s="95"/>
      <c r="ZB26" s="95"/>
      <c r="ZC26" s="95"/>
      <c r="ZD26" s="95"/>
      <c r="ZE26" s="95"/>
      <c r="ZF26" s="95"/>
      <c r="ZG26" s="95"/>
      <c r="ZH26" s="95"/>
      <c r="ZI26" s="95"/>
      <c r="ZJ26" s="95"/>
      <c r="ZK26" s="95"/>
      <c r="ZL26" s="95">
        <v>15000000</v>
      </c>
      <c r="ZM26" s="95">
        <v>15000000</v>
      </c>
      <c r="ZN26" s="95"/>
      <c r="ZO26" s="95"/>
      <c r="ZP26" s="95"/>
      <c r="ZQ26" s="95">
        <v>153704</v>
      </c>
      <c r="ZR26" s="95"/>
      <c r="ZS26" s="95">
        <v>4800000</v>
      </c>
      <c r="ZT26" s="78"/>
      <c r="ZU26" s="78">
        <v>29800000</v>
      </c>
      <c r="ZV26" s="78"/>
      <c r="ZW26" s="78"/>
      <c r="ZX26" s="78">
        <v>9500000</v>
      </c>
      <c r="ZY26" s="78"/>
      <c r="ZZ26" s="78"/>
      <c r="AAA26" s="95"/>
      <c r="AAB26" s="95"/>
      <c r="AAC26" s="78"/>
      <c r="AAD26" s="95"/>
      <c r="AAE26" s="95"/>
      <c r="AAF26" s="78"/>
      <c r="AAG26" s="78"/>
      <c r="AAH26" s="78"/>
      <c r="AAI26" s="78"/>
      <c r="AAJ26" s="78"/>
      <c r="AAK26" s="78"/>
      <c r="AAL26" s="78"/>
      <c r="AAM26" s="78"/>
      <c r="AAN26" s="78"/>
      <c r="AAO26" s="78"/>
      <c r="AAP26" s="78"/>
      <c r="AAQ26" s="78"/>
      <c r="AAR26" s="78"/>
      <c r="AAS26" s="78"/>
      <c r="AAT26" s="132"/>
      <c r="AAU26" s="78"/>
      <c r="AAV26" s="78"/>
      <c r="AAW26" s="78"/>
      <c r="AAX26" s="78"/>
      <c r="AAY26" s="78"/>
      <c r="AAZ26" s="78"/>
      <c r="ABA26" s="78"/>
      <c r="ABB26" s="78"/>
      <c r="ABC26" s="78"/>
      <c r="ABD26" s="78"/>
      <c r="ABE26" s="78"/>
      <c r="ABF26" s="78"/>
      <c r="ABG26" s="78"/>
      <c r="ABH26" s="78"/>
      <c r="ABI26" s="78"/>
      <c r="ABJ26" s="78"/>
      <c r="ABK26" s="78"/>
      <c r="ABL26" s="78"/>
      <c r="ABM26" s="78"/>
      <c r="ABN26" s="78"/>
      <c r="ABO26" s="78"/>
      <c r="ABP26" s="78"/>
      <c r="ABQ26" s="78"/>
      <c r="ABR26" s="78"/>
      <c r="ABS26" s="78"/>
      <c r="ABT26" s="78"/>
      <c r="ABU26" s="78"/>
      <c r="ABV26" s="78"/>
      <c r="ABW26" s="95"/>
      <c r="ABX26" s="95"/>
      <c r="ABY26" s="95"/>
      <c r="ABZ26" s="95"/>
      <c r="ACA26" s="95"/>
      <c r="ACB26" s="95"/>
      <c r="ACC26" s="95"/>
      <c r="ACD26" s="95"/>
      <c r="ACE26" s="95"/>
      <c r="ACF26" s="95"/>
      <c r="ACG26" s="95"/>
      <c r="ACH26" s="95"/>
      <c r="ACI26" s="95"/>
      <c r="ACJ26" s="95"/>
      <c r="ACK26" s="95"/>
      <c r="ACL26" s="95"/>
      <c r="ACM26" s="95"/>
      <c r="ACN26" s="95"/>
      <c r="ACO26" s="95"/>
      <c r="ACP26" s="95"/>
      <c r="ACQ26" s="95"/>
      <c r="ACR26" s="95"/>
      <c r="ACS26" s="95"/>
      <c r="ACT26" s="95"/>
      <c r="ACU26" s="95"/>
      <c r="ACV26" s="95"/>
      <c r="ACW26" s="95"/>
      <c r="ACX26" s="95"/>
      <c r="ACY26" s="95"/>
      <c r="ACZ26" s="95"/>
      <c r="ADA26" s="95"/>
      <c r="ADB26" s="95"/>
      <c r="ADC26" s="95"/>
      <c r="ADD26" s="95"/>
      <c r="ADE26" s="95"/>
      <c r="ADF26" s="95"/>
      <c r="ADG26" s="95"/>
      <c r="ADH26" s="95"/>
      <c r="ADI26" s="95"/>
      <c r="ADJ26" s="95"/>
      <c r="ADK26" s="95"/>
      <c r="ADL26" s="95"/>
      <c r="ADM26" s="95"/>
      <c r="ADN26" s="95"/>
      <c r="ADO26" s="95"/>
      <c r="ADP26" s="95"/>
      <c r="ADQ26" s="95"/>
      <c r="ADR26" s="95"/>
      <c r="ADS26" s="95"/>
      <c r="ADT26" s="95"/>
      <c r="ADU26" s="95"/>
      <c r="ADV26" s="95"/>
      <c r="ADW26" s="95"/>
      <c r="ADX26" s="95"/>
      <c r="ADY26" s="95"/>
      <c r="ADZ26" s="95"/>
      <c r="AEA26" s="95"/>
      <c r="AEB26" s="95"/>
      <c r="AEC26" s="95"/>
      <c r="AED26" s="95"/>
      <c r="AEE26" s="95"/>
      <c r="AEF26" s="95"/>
      <c r="AEG26" s="95"/>
      <c r="AEH26" s="95"/>
      <c r="AEI26" s="95"/>
      <c r="AEJ26" s="95"/>
      <c r="AEK26" s="95"/>
      <c r="AEL26" s="95"/>
      <c r="AEM26" s="95"/>
      <c r="AEN26" s="95"/>
      <c r="AEO26" s="95"/>
      <c r="AEP26" s="95"/>
      <c r="AEQ26" s="95"/>
      <c r="AER26" s="95"/>
      <c r="AES26" s="95"/>
      <c r="AET26" s="95"/>
      <c r="AEU26" s="95"/>
      <c r="AEV26" s="95"/>
      <c r="AEW26" s="95"/>
      <c r="AEX26" s="95"/>
      <c r="AEY26" s="95"/>
      <c r="AEZ26" s="95"/>
      <c r="AFA26" s="95"/>
      <c r="AFB26" s="95"/>
      <c r="AFC26" s="95"/>
      <c r="AFD26" s="95"/>
      <c r="AFE26" s="95"/>
      <c r="AFF26" s="95"/>
      <c r="AFG26" s="95"/>
      <c r="AFH26" s="95"/>
      <c r="AFI26" s="95"/>
      <c r="AFJ26" s="95"/>
      <c r="AFK26" s="95"/>
      <c r="AFL26" s="95"/>
      <c r="AFM26" s="95"/>
      <c r="AFN26" s="95"/>
      <c r="AFO26" s="95"/>
      <c r="AFP26" s="95"/>
      <c r="AFQ26" s="95"/>
      <c r="AFR26" s="95"/>
      <c r="AFS26" s="95"/>
      <c r="AFT26" s="95"/>
      <c r="AFU26" s="95"/>
      <c r="AFV26" s="95"/>
      <c r="AFW26" s="95"/>
      <c r="AFX26" s="95"/>
      <c r="AFY26" s="95"/>
      <c r="AFZ26" s="95"/>
      <c r="AGA26" s="95"/>
      <c r="AGB26" s="95"/>
      <c r="AGC26" s="95"/>
      <c r="AGD26" s="95"/>
      <c r="AGE26" s="95"/>
      <c r="AGF26" s="95"/>
      <c r="AGG26" s="95"/>
      <c r="AGH26" s="95"/>
      <c r="AGI26" s="95"/>
      <c r="AGJ26" s="95"/>
      <c r="AGK26" s="95"/>
      <c r="AGL26" s="95"/>
      <c r="AGM26" s="95"/>
      <c r="AGN26" s="95"/>
      <c r="AGO26" s="95"/>
      <c r="AGP26" s="95"/>
      <c r="AGQ26" s="95"/>
      <c r="AGR26" s="95"/>
      <c r="AGS26" s="95"/>
      <c r="AGT26" s="95"/>
      <c r="AGU26" s="95"/>
      <c r="AGV26" s="158"/>
    </row>
    <row r="27" spans="1:880" s="134" customFormat="1" x14ac:dyDescent="0.2">
      <c r="A27" s="88" t="s">
        <v>2142</v>
      </c>
      <c r="B27" s="8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78"/>
      <c r="AP27" s="95"/>
      <c r="AQ27" s="95"/>
      <c r="AR27" s="95"/>
      <c r="AS27" s="95"/>
      <c r="AT27" s="95"/>
      <c r="AU27" s="95"/>
      <c r="AV27" s="95"/>
      <c r="AW27" s="95"/>
      <c r="AX27" s="95"/>
      <c r="AY27" s="78"/>
      <c r="AZ27" s="78"/>
      <c r="BA27" s="95"/>
      <c r="BB27" s="78"/>
      <c r="BC27" s="78"/>
      <c r="BD27" s="78"/>
      <c r="BE27" s="78"/>
      <c r="BF27" s="78"/>
      <c r="BG27" s="78"/>
      <c r="BH27" s="95"/>
      <c r="BI27" s="95"/>
      <c r="BJ27" s="95"/>
      <c r="BK27" s="95"/>
      <c r="BL27" s="95"/>
      <c r="BM27" s="95"/>
      <c r="BN27" s="78"/>
      <c r="BO27" s="78"/>
      <c r="BP27" s="78"/>
      <c r="BQ27" s="78"/>
      <c r="BR27" s="78"/>
      <c r="BS27" s="78"/>
      <c r="BT27" s="95"/>
      <c r="BU27" s="95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145"/>
      <c r="CK27" s="39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95"/>
      <c r="ED27" s="95"/>
      <c r="EE27" s="95"/>
      <c r="EF27" s="95"/>
      <c r="EG27" s="78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78"/>
      <c r="ET27" s="78"/>
      <c r="EU27" s="78"/>
      <c r="EV27" s="78"/>
      <c r="EW27" s="78"/>
      <c r="EX27" s="78"/>
      <c r="EY27" s="78"/>
      <c r="EZ27" s="95"/>
      <c r="FA27" s="95"/>
      <c r="FB27" s="95"/>
      <c r="FC27" s="78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39"/>
      <c r="FS27" s="39"/>
      <c r="FT27" s="39"/>
      <c r="FU27" s="39"/>
      <c r="FV27" s="39"/>
      <c r="FW27" s="39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39"/>
      <c r="HD27" s="95"/>
      <c r="HE27" s="95"/>
      <c r="HF27" s="95"/>
      <c r="HG27" s="95"/>
      <c r="HH27" s="39"/>
      <c r="HI27" s="39"/>
      <c r="HJ27" s="39"/>
      <c r="HK27" s="39"/>
      <c r="HL27" s="39"/>
      <c r="HM27" s="39"/>
      <c r="HN27" s="95"/>
      <c r="HO27" s="95"/>
      <c r="HP27" s="95"/>
      <c r="HQ27" s="95"/>
      <c r="HR27" s="95"/>
      <c r="HS27" s="78"/>
      <c r="HT27" s="78"/>
      <c r="HU27" s="78"/>
      <c r="HV27" s="78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  <c r="IW27" s="95"/>
      <c r="IX27" s="95"/>
      <c r="IY27" s="95"/>
      <c r="IZ27" s="95"/>
      <c r="JA27" s="95"/>
      <c r="JB27" s="95"/>
      <c r="JC27" s="95"/>
      <c r="JD27" s="95"/>
      <c r="JE27" s="95"/>
      <c r="JF27" s="95"/>
      <c r="JG27" s="95"/>
      <c r="JH27" s="95"/>
      <c r="JI27" s="95"/>
      <c r="JJ27" s="95"/>
      <c r="JK27" s="95"/>
      <c r="JL27" s="95"/>
      <c r="JM27" s="95"/>
      <c r="JN27" s="95"/>
      <c r="JO27" s="95"/>
      <c r="JP27" s="95"/>
      <c r="JQ27" s="95"/>
      <c r="JR27" s="95"/>
      <c r="JS27" s="95"/>
      <c r="JT27" s="95"/>
      <c r="JU27" s="95"/>
      <c r="JV27" s="95"/>
      <c r="JW27" s="95"/>
      <c r="JX27" s="95"/>
      <c r="JY27" s="95"/>
      <c r="JZ27" s="95"/>
      <c r="KA27" s="95"/>
      <c r="KB27" s="39"/>
      <c r="KC27" s="39"/>
      <c r="KD27" s="39"/>
      <c r="KE27" s="39"/>
      <c r="KF27" s="39"/>
      <c r="KG27" s="39"/>
      <c r="KH27" s="95"/>
      <c r="KI27" s="95"/>
      <c r="KJ27" s="95"/>
      <c r="KK27" s="95"/>
      <c r="KL27" s="95"/>
      <c r="KM27" s="95"/>
      <c r="KN27" s="39"/>
      <c r="KO27" s="39"/>
      <c r="KP27" s="39"/>
      <c r="KQ27" s="39"/>
      <c r="KR27" s="39"/>
      <c r="KS27" s="39"/>
      <c r="KT27" s="95"/>
      <c r="KU27" s="95"/>
      <c r="KV27" s="95"/>
      <c r="KW27" s="95"/>
      <c r="KX27" s="95"/>
      <c r="KY27" s="95"/>
      <c r="KZ27" s="95"/>
      <c r="LA27" s="95"/>
      <c r="LB27" s="95"/>
      <c r="LC27" s="95"/>
      <c r="LD27" s="95"/>
      <c r="LE27" s="95"/>
      <c r="LF27" s="95"/>
      <c r="LG27" s="95"/>
      <c r="LH27" s="95"/>
      <c r="LI27" s="95"/>
      <c r="LJ27" s="95"/>
      <c r="LK27" s="95"/>
      <c r="LL27" s="95"/>
      <c r="LM27" s="95"/>
      <c r="LN27" s="95"/>
      <c r="LO27" s="95"/>
      <c r="LP27" s="95"/>
      <c r="LQ27" s="95"/>
      <c r="LR27" s="95"/>
      <c r="LS27" s="95"/>
      <c r="LT27" s="95"/>
      <c r="LU27" s="95"/>
      <c r="LV27" s="95"/>
      <c r="LW27" s="95"/>
      <c r="LX27" s="95"/>
      <c r="LY27" s="95"/>
      <c r="LZ27" s="95"/>
      <c r="MA27" s="95"/>
      <c r="MB27" s="95"/>
      <c r="MC27" s="39"/>
      <c r="MD27" s="95"/>
      <c r="ME27" s="95"/>
      <c r="MF27" s="95"/>
      <c r="MG27" s="95"/>
      <c r="MH27" s="95"/>
      <c r="MI27" s="95"/>
      <c r="MJ27" s="78"/>
      <c r="MK27" s="78"/>
      <c r="ML27" s="78"/>
      <c r="MM27" s="78"/>
      <c r="MN27" s="78"/>
      <c r="MO27" s="78"/>
      <c r="MP27" s="78"/>
      <c r="MQ27" s="78"/>
      <c r="MR27" s="78"/>
      <c r="MS27" s="78"/>
      <c r="MT27" s="78"/>
      <c r="MU27" s="78"/>
      <c r="MV27" s="95"/>
      <c r="MW27" s="95"/>
      <c r="MX27" s="95"/>
      <c r="MY27" s="95"/>
      <c r="MZ27" s="95"/>
      <c r="NA27" s="95"/>
      <c r="NB27" s="95"/>
      <c r="NC27" s="95"/>
      <c r="ND27" s="95"/>
      <c r="NE27" s="95"/>
      <c r="NF27" s="95"/>
      <c r="NG27" s="95"/>
      <c r="NH27" s="95"/>
      <c r="NI27" s="95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5"/>
      <c r="NX27" s="95"/>
      <c r="NY27" s="95"/>
      <c r="NZ27" s="95"/>
      <c r="OA27" s="95"/>
      <c r="OB27" s="95"/>
      <c r="OC27" s="95"/>
      <c r="OD27" s="95"/>
      <c r="OE27" s="95"/>
      <c r="OF27" s="95"/>
      <c r="OG27" s="95"/>
      <c r="OH27" s="95"/>
      <c r="OI27" s="95"/>
      <c r="OJ27" s="95"/>
      <c r="OK27" s="95"/>
      <c r="OL27" s="95"/>
      <c r="OM27" s="95"/>
      <c r="ON27" s="95"/>
      <c r="OO27" s="95"/>
      <c r="OP27" s="95"/>
      <c r="OQ27" s="95"/>
      <c r="OR27" s="95"/>
      <c r="OS27" s="95"/>
      <c r="OT27" s="95"/>
      <c r="OU27" s="95"/>
      <c r="OV27" s="95"/>
      <c r="OW27" s="95"/>
      <c r="OX27" s="95"/>
      <c r="OY27" s="95"/>
      <c r="OZ27" s="95"/>
      <c r="PA27" s="95"/>
      <c r="PB27" s="95"/>
      <c r="PC27" s="95"/>
      <c r="PD27" s="95"/>
      <c r="PE27" s="95"/>
      <c r="PF27" s="95"/>
      <c r="PG27" s="95"/>
      <c r="PH27" s="95"/>
      <c r="PI27" s="95"/>
      <c r="PJ27" s="95"/>
      <c r="PK27" s="95"/>
      <c r="PL27" s="95"/>
      <c r="PM27" s="95"/>
      <c r="PN27" s="95"/>
      <c r="PO27" s="95"/>
      <c r="PP27" s="95"/>
      <c r="PQ27" s="95"/>
      <c r="PR27" s="95"/>
      <c r="PS27" s="95"/>
      <c r="PT27" s="95"/>
      <c r="PU27" s="95"/>
      <c r="PV27" s="95"/>
      <c r="PW27" s="95"/>
      <c r="PX27" s="95"/>
      <c r="PY27" s="95"/>
      <c r="PZ27" s="95"/>
      <c r="QA27" s="95"/>
      <c r="QB27" s="95"/>
      <c r="QC27" s="95"/>
      <c r="QD27" s="95"/>
      <c r="QE27" s="95"/>
      <c r="QF27" s="95"/>
      <c r="QG27" s="95"/>
      <c r="QH27" s="95"/>
      <c r="QI27" s="78"/>
      <c r="QJ27" s="78"/>
      <c r="QK27" s="95"/>
      <c r="QL27" s="78"/>
      <c r="QM27" s="39"/>
      <c r="QN27" s="95"/>
      <c r="QO27" s="95"/>
      <c r="QP27" s="95"/>
      <c r="QQ27" s="95"/>
      <c r="QR27" s="95"/>
      <c r="QS27" s="95"/>
      <c r="QT27" s="95"/>
      <c r="QU27" s="39"/>
      <c r="QV27" s="39"/>
      <c r="QW27" s="39"/>
      <c r="QX27" s="39"/>
      <c r="QY27" s="39"/>
      <c r="QZ27" s="95"/>
      <c r="RA27" s="95"/>
      <c r="RB27" s="95"/>
      <c r="RC27" s="95"/>
      <c r="RD27" s="95"/>
      <c r="RE27" s="95"/>
      <c r="RF27" s="61"/>
      <c r="RG27" s="61"/>
      <c r="RH27" s="61"/>
      <c r="RI27" s="61"/>
      <c r="RJ27" s="61"/>
      <c r="RK27" s="61"/>
      <c r="RL27" s="61"/>
      <c r="RM27" s="61"/>
      <c r="RN27" s="61"/>
      <c r="RO27" s="60"/>
      <c r="RP27" s="61"/>
      <c r="RQ27" s="61"/>
      <c r="RR27" s="95"/>
      <c r="RS27" s="95"/>
      <c r="RT27" s="95"/>
      <c r="RU27" s="95"/>
      <c r="RV27" s="95"/>
      <c r="RW27" s="95"/>
      <c r="RX27" s="95"/>
      <c r="RY27" s="95"/>
      <c r="RZ27" s="95"/>
      <c r="SA27" s="78"/>
      <c r="SB27" s="95"/>
      <c r="SC27" s="95"/>
      <c r="SD27" s="78"/>
      <c r="SE27" s="39"/>
      <c r="SF27" s="39"/>
      <c r="SG27" s="39"/>
      <c r="SH27" s="39"/>
      <c r="SI27" s="39"/>
      <c r="SJ27" s="39"/>
      <c r="SK27" s="39"/>
      <c r="SL27" s="39"/>
      <c r="SM27" s="95"/>
      <c r="SN27" s="95"/>
      <c r="SO27" s="95"/>
      <c r="SP27" s="95"/>
      <c r="SQ27" s="95"/>
      <c r="SR27" s="78"/>
      <c r="SS27" s="95"/>
      <c r="ST27" s="95"/>
      <c r="SU27" s="78"/>
      <c r="SV27" s="95"/>
      <c r="SW27" s="78"/>
      <c r="SX27" s="95"/>
      <c r="SY27" s="95"/>
      <c r="SZ27" s="78"/>
      <c r="TA27" s="95"/>
      <c r="TB27" s="95"/>
      <c r="TC27" s="95"/>
      <c r="TD27" s="95"/>
      <c r="TE27" s="95"/>
      <c r="TF27" s="95"/>
      <c r="TG27" s="95"/>
      <c r="TH27" s="95"/>
      <c r="TI27" s="95"/>
      <c r="TJ27" s="95"/>
      <c r="TK27" s="95"/>
      <c r="TL27" s="95"/>
      <c r="TM27" s="95"/>
      <c r="TN27" s="95"/>
      <c r="TO27" s="95"/>
      <c r="TP27" s="95"/>
      <c r="TQ27" s="95"/>
      <c r="TR27" s="95"/>
      <c r="TS27" s="95"/>
      <c r="TT27" s="78"/>
      <c r="TU27" s="78"/>
      <c r="TV27" s="78"/>
      <c r="TW27" s="78"/>
      <c r="TX27" s="78"/>
      <c r="TY27" s="78"/>
      <c r="TZ27" s="95"/>
      <c r="UA27" s="95"/>
      <c r="UB27" s="95"/>
      <c r="UC27" s="95"/>
      <c r="UD27" s="95"/>
      <c r="UE27" s="95"/>
      <c r="UF27" s="95"/>
      <c r="UG27" s="95"/>
      <c r="UH27" s="95"/>
      <c r="UI27" s="95"/>
      <c r="UJ27" s="95"/>
      <c r="UK27" s="95"/>
      <c r="UL27" s="95"/>
      <c r="UM27" s="95"/>
      <c r="UN27" s="95"/>
      <c r="UO27" s="95"/>
      <c r="UP27" s="95"/>
      <c r="UQ27" s="95"/>
      <c r="UR27" s="95"/>
      <c r="US27" s="95"/>
      <c r="UT27" s="95"/>
      <c r="UU27" s="95"/>
      <c r="UV27" s="95"/>
      <c r="UW27" s="95"/>
      <c r="UX27" s="95"/>
      <c r="UY27" s="95"/>
      <c r="UZ27" s="95"/>
      <c r="VA27" s="95"/>
      <c r="VB27" s="78"/>
      <c r="VC27" s="78"/>
      <c r="VD27" s="78"/>
      <c r="VE27" s="78"/>
      <c r="VF27" s="78"/>
      <c r="VG27" s="78"/>
      <c r="VH27" s="95"/>
      <c r="VI27" s="95"/>
      <c r="VJ27" s="95"/>
      <c r="VK27" s="95"/>
      <c r="VL27" s="95"/>
      <c r="VM27" s="95"/>
      <c r="VN27" s="95"/>
      <c r="VO27" s="95"/>
      <c r="VP27" s="95"/>
      <c r="VQ27" s="95"/>
      <c r="VR27" s="95"/>
      <c r="VS27" s="95"/>
      <c r="VT27" s="95"/>
      <c r="VU27" s="95"/>
      <c r="VV27" s="95"/>
      <c r="VW27" s="95"/>
      <c r="VX27" s="95"/>
      <c r="VY27" s="95"/>
      <c r="VZ27" s="95"/>
      <c r="WA27" s="95"/>
      <c r="WB27" s="95"/>
      <c r="WC27" s="95"/>
      <c r="WD27" s="95"/>
      <c r="WE27" s="95"/>
      <c r="WF27" s="95"/>
      <c r="WG27" s="95"/>
      <c r="WH27" s="95"/>
      <c r="WI27" s="95"/>
      <c r="WJ27" s="95"/>
      <c r="WK27" s="95"/>
      <c r="WL27" s="95"/>
      <c r="WM27" s="95"/>
      <c r="WN27" s="95"/>
      <c r="WO27" s="95"/>
      <c r="WP27" s="95"/>
      <c r="WQ27" s="95"/>
      <c r="WR27" s="95"/>
      <c r="WS27" s="95"/>
      <c r="WT27" s="95"/>
      <c r="WU27" s="95"/>
      <c r="WV27" s="95"/>
      <c r="WW27" s="95"/>
      <c r="WX27" s="95"/>
      <c r="WY27" s="95"/>
      <c r="WZ27" s="95"/>
      <c r="XA27" s="95"/>
      <c r="XB27" s="95"/>
      <c r="XC27" s="95"/>
      <c r="XD27" s="95"/>
      <c r="XE27" s="95"/>
      <c r="XF27" s="95"/>
      <c r="XG27" s="95"/>
      <c r="XH27" s="95"/>
      <c r="XI27" s="95"/>
      <c r="XJ27" s="95"/>
      <c r="XK27" s="95"/>
      <c r="XL27" s="95"/>
      <c r="XM27" s="95"/>
      <c r="XN27" s="95"/>
      <c r="XO27" s="95"/>
      <c r="XP27" s="95"/>
      <c r="XQ27" s="95"/>
      <c r="XR27" s="95"/>
      <c r="XS27" s="95"/>
      <c r="XT27" s="95"/>
      <c r="XU27" s="95"/>
      <c r="XV27" s="95"/>
      <c r="XW27" s="95"/>
      <c r="XX27" s="95"/>
      <c r="XY27" s="95"/>
      <c r="XZ27" s="95"/>
      <c r="YA27" s="95">
        <v>5100000</v>
      </c>
      <c r="YB27" s="95">
        <v>5100000</v>
      </c>
      <c r="YC27" s="95">
        <v>5099885</v>
      </c>
      <c r="YD27" s="95">
        <v>2627809</v>
      </c>
      <c r="YE27" s="95">
        <v>0</v>
      </c>
      <c r="YF27" s="95">
        <v>0</v>
      </c>
      <c r="YG27" s="95">
        <v>0</v>
      </c>
      <c r="YH27" s="95">
        <v>0</v>
      </c>
      <c r="YI27" s="95">
        <v>0</v>
      </c>
      <c r="YJ27" s="95">
        <v>0</v>
      </c>
      <c r="YK27" s="95">
        <v>1336772</v>
      </c>
      <c r="YL27" s="95">
        <v>1336772</v>
      </c>
      <c r="YM27" s="95">
        <v>1336772</v>
      </c>
      <c r="YN27" s="95">
        <v>3389121</v>
      </c>
      <c r="YO27" s="95"/>
      <c r="YP27" s="95"/>
      <c r="YQ27" s="95"/>
      <c r="YR27" s="95"/>
      <c r="YS27" s="95"/>
      <c r="YT27" s="95"/>
      <c r="YU27" s="95"/>
      <c r="YV27" s="95"/>
      <c r="YW27" s="95"/>
      <c r="YX27" s="95"/>
      <c r="YY27" s="95"/>
      <c r="YZ27" s="95"/>
      <c r="ZA27" s="95"/>
      <c r="ZB27" s="95"/>
      <c r="ZC27" s="95"/>
      <c r="ZD27" s="95"/>
      <c r="ZE27" s="95"/>
      <c r="ZF27" s="95"/>
      <c r="ZG27" s="95"/>
      <c r="ZH27" s="95"/>
      <c r="ZI27" s="95"/>
      <c r="ZJ27" s="95"/>
      <c r="ZK27" s="95"/>
      <c r="ZL27" s="95"/>
      <c r="ZM27" s="95"/>
      <c r="ZN27" s="95"/>
      <c r="ZO27" s="95"/>
      <c r="ZP27" s="95"/>
      <c r="ZQ27" s="95"/>
      <c r="ZR27" s="95"/>
      <c r="ZS27" s="95"/>
      <c r="ZT27" s="78"/>
      <c r="ZU27" s="78"/>
      <c r="ZV27" s="78"/>
      <c r="ZW27" s="78"/>
      <c r="ZX27" s="78"/>
      <c r="ZY27" s="78"/>
      <c r="ZZ27" s="78"/>
      <c r="AAA27" s="95"/>
      <c r="AAB27" s="95"/>
      <c r="AAC27" s="78"/>
      <c r="AAD27" s="95"/>
      <c r="AAE27" s="95"/>
      <c r="AAF27" s="78"/>
      <c r="AAG27" s="78"/>
      <c r="AAH27" s="78"/>
      <c r="AAI27" s="78"/>
      <c r="AAJ27" s="78"/>
      <c r="AAK27" s="78"/>
      <c r="AAL27" s="78"/>
      <c r="AAM27" s="78"/>
      <c r="AAN27" s="78"/>
      <c r="AAO27" s="78"/>
      <c r="AAP27" s="78"/>
      <c r="AAQ27" s="78"/>
      <c r="AAR27" s="78"/>
      <c r="AAS27" s="78"/>
      <c r="AAT27" s="132"/>
      <c r="AAU27" s="78"/>
      <c r="AAV27" s="78"/>
      <c r="AAW27" s="78"/>
      <c r="AAX27" s="78"/>
      <c r="AAY27" s="78"/>
      <c r="AAZ27" s="78"/>
      <c r="ABA27" s="78"/>
      <c r="ABB27" s="78"/>
      <c r="ABC27" s="78"/>
      <c r="ABD27" s="78"/>
      <c r="ABE27" s="78"/>
      <c r="ABF27" s="78"/>
      <c r="ABG27" s="78"/>
      <c r="ABH27" s="78"/>
      <c r="ABI27" s="78"/>
      <c r="ABJ27" s="78"/>
      <c r="ABK27" s="78"/>
      <c r="ABL27" s="78"/>
      <c r="ABM27" s="78"/>
      <c r="ABN27" s="78"/>
      <c r="ABO27" s="78"/>
      <c r="ABP27" s="78"/>
      <c r="ABQ27" s="78"/>
      <c r="ABR27" s="78"/>
      <c r="ABS27" s="78"/>
      <c r="ABT27" s="78"/>
      <c r="ABU27" s="78"/>
      <c r="ABV27" s="78"/>
      <c r="ABW27" s="95"/>
      <c r="ABX27" s="95"/>
      <c r="ABY27" s="95"/>
      <c r="ABZ27" s="95"/>
      <c r="ACA27" s="95"/>
      <c r="ACB27" s="95"/>
      <c r="ACC27" s="95"/>
      <c r="ACD27" s="95"/>
      <c r="ACE27" s="95"/>
      <c r="ACF27" s="95"/>
      <c r="ACG27" s="95"/>
      <c r="ACH27" s="95"/>
      <c r="ACI27" s="95"/>
      <c r="ACJ27" s="95"/>
      <c r="ACK27" s="95"/>
      <c r="ACL27" s="95"/>
      <c r="ACM27" s="95"/>
      <c r="ACN27" s="95"/>
      <c r="ACO27" s="95"/>
      <c r="ACP27" s="95"/>
      <c r="ACQ27" s="95"/>
      <c r="ACR27" s="95"/>
      <c r="ACS27" s="95"/>
      <c r="ACT27" s="95"/>
      <c r="ACU27" s="95"/>
      <c r="ACV27" s="95"/>
      <c r="ACW27" s="95"/>
      <c r="ACX27" s="95"/>
      <c r="ACY27" s="95"/>
      <c r="ACZ27" s="95"/>
      <c r="ADA27" s="95"/>
      <c r="ADB27" s="95"/>
      <c r="ADC27" s="95"/>
      <c r="ADD27" s="95"/>
      <c r="ADE27" s="95"/>
      <c r="ADF27" s="95"/>
      <c r="ADG27" s="95"/>
      <c r="ADH27" s="95"/>
      <c r="ADI27" s="95"/>
      <c r="ADJ27" s="95"/>
      <c r="ADK27" s="95"/>
      <c r="ADL27" s="95"/>
      <c r="ADM27" s="95"/>
      <c r="ADN27" s="95"/>
      <c r="ADO27" s="95"/>
      <c r="ADP27" s="95"/>
      <c r="ADQ27" s="95"/>
      <c r="ADR27" s="95"/>
      <c r="ADS27" s="95"/>
      <c r="ADT27" s="95"/>
      <c r="ADU27" s="95"/>
      <c r="ADV27" s="95"/>
      <c r="ADW27" s="95"/>
      <c r="ADX27" s="95"/>
      <c r="ADY27" s="95"/>
      <c r="ADZ27" s="95"/>
      <c r="AEA27" s="95"/>
      <c r="AEB27" s="95"/>
      <c r="AEC27" s="95"/>
      <c r="AED27" s="95"/>
      <c r="AEE27" s="95"/>
      <c r="AEF27" s="95"/>
      <c r="AEG27" s="95"/>
      <c r="AEH27" s="95"/>
      <c r="AEI27" s="95"/>
      <c r="AEJ27" s="95"/>
      <c r="AEK27" s="95"/>
      <c r="AEL27" s="95"/>
      <c r="AEM27" s="95"/>
      <c r="AEN27" s="95"/>
      <c r="AEO27" s="95"/>
      <c r="AEP27" s="95"/>
      <c r="AEQ27" s="95"/>
      <c r="AER27" s="95"/>
      <c r="AES27" s="95"/>
      <c r="AET27" s="95"/>
      <c r="AEU27" s="95"/>
      <c r="AEV27" s="95"/>
      <c r="AEW27" s="95"/>
      <c r="AEX27" s="95"/>
      <c r="AEY27" s="95"/>
      <c r="AEZ27" s="95"/>
      <c r="AFA27" s="95"/>
      <c r="AFB27" s="95"/>
      <c r="AFC27" s="95"/>
      <c r="AFD27" s="95"/>
      <c r="AFE27" s="95"/>
      <c r="AFF27" s="95"/>
      <c r="AFG27" s="95"/>
      <c r="AFH27" s="95"/>
      <c r="AFI27" s="95"/>
      <c r="AFJ27" s="95"/>
      <c r="AFK27" s="95"/>
      <c r="AFL27" s="95"/>
      <c r="AFM27" s="95"/>
      <c r="AFN27" s="95"/>
      <c r="AFO27" s="95"/>
      <c r="AFP27" s="95"/>
      <c r="AFQ27" s="95"/>
      <c r="AFR27" s="95"/>
      <c r="AFS27" s="95"/>
      <c r="AFT27" s="95"/>
      <c r="AFU27" s="95"/>
      <c r="AFV27" s="95"/>
      <c r="AFW27" s="95"/>
      <c r="AFX27" s="95"/>
      <c r="AFY27" s="95"/>
      <c r="AFZ27" s="95"/>
      <c r="AGA27" s="95"/>
      <c r="AGB27" s="95"/>
      <c r="AGC27" s="95"/>
      <c r="AGD27" s="95"/>
      <c r="AGE27" s="95"/>
      <c r="AGF27" s="95"/>
      <c r="AGG27" s="95"/>
      <c r="AGH27" s="95"/>
      <c r="AGI27" s="95"/>
      <c r="AGJ27" s="95"/>
      <c r="AGK27" s="95"/>
      <c r="AGL27" s="95"/>
      <c r="AGM27" s="95"/>
      <c r="AGN27" s="95"/>
      <c r="AGO27" s="95"/>
      <c r="AGP27" s="95"/>
      <c r="AGQ27" s="95"/>
      <c r="AGR27" s="95"/>
      <c r="AGS27" s="95"/>
      <c r="AGT27" s="95"/>
      <c r="AGU27" s="95"/>
      <c r="AGV27" s="158"/>
    </row>
    <row r="28" spans="1:880" s="134" customFormat="1" x14ac:dyDescent="0.2">
      <c r="A28" s="160" t="s">
        <v>2153</v>
      </c>
      <c r="B28" s="160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78"/>
      <c r="AP28" s="95"/>
      <c r="AQ28" s="95"/>
      <c r="AR28" s="95"/>
      <c r="AS28" s="95"/>
      <c r="AT28" s="95"/>
      <c r="AU28" s="95"/>
      <c r="AV28" s="95"/>
      <c r="AW28" s="95"/>
      <c r="AX28" s="95"/>
      <c r="AY28" s="78"/>
      <c r="AZ28" s="78"/>
      <c r="BA28" s="95"/>
      <c r="BB28" s="78"/>
      <c r="BC28" s="78"/>
      <c r="BD28" s="78"/>
      <c r="BE28" s="78"/>
      <c r="BF28" s="78"/>
      <c r="BG28" s="78"/>
      <c r="BH28" s="95"/>
      <c r="BI28" s="95"/>
      <c r="BJ28" s="95"/>
      <c r="BK28" s="95"/>
      <c r="BL28" s="95"/>
      <c r="BM28" s="95"/>
      <c r="BN28" s="78"/>
      <c r="BO28" s="78"/>
      <c r="BP28" s="78"/>
      <c r="BQ28" s="78"/>
      <c r="BR28" s="78"/>
      <c r="BS28" s="78"/>
      <c r="BT28" s="95"/>
      <c r="BU28" s="9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145"/>
      <c r="CK28" s="39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95"/>
      <c r="ED28" s="95"/>
      <c r="EE28" s="95"/>
      <c r="EF28" s="95"/>
      <c r="EG28" s="78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78"/>
      <c r="ET28" s="78"/>
      <c r="EU28" s="78"/>
      <c r="EV28" s="78"/>
      <c r="EW28" s="78"/>
      <c r="EX28" s="78"/>
      <c r="EY28" s="78"/>
      <c r="EZ28" s="95"/>
      <c r="FA28" s="95"/>
      <c r="FB28" s="95"/>
      <c r="FC28" s="78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39"/>
      <c r="FS28" s="39"/>
      <c r="FT28" s="39"/>
      <c r="FU28" s="39"/>
      <c r="FV28" s="39"/>
      <c r="FW28" s="39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39"/>
      <c r="HD28" s="95"/>
      <c r="HE28" s="95"/>
      <c r="HF28" s="95"/>
      <c r="HG28" s="95"/>
      <c r="HH28" s="39"/>
      <c r="HI28" s="39"/>
      <c r="HJ28" s="39"/>
      <c r="HK28" s="39"/>
      <c r="HL28" s="39"/>
      <c r="HM28" s="39"/>
      <c r="HN28" s="95"/>
      <c r="HO28" s="95"/>
      <c r="HP28" s="95"/>
      <c r="HQ28" s="95"/>
      <c r="HR28" s="95"/>
      <c r="HS28" s="78"/>
      <c r="HT28" s="78"/>
      <c r="HU28" s="78"/>
      <c r="HV28" s="78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39"/>
      <c r="KC28" s="39"/>
      <c r="KD28" s="39"/>
      <c r="KE28" s="39"/>
      <c r="KF28" s="39"/>
      <c r="KG28" s="39"/>
      <c r="KH28" s="95"/>
      <c r="KI28" s="95"/>
      <c r="KJ28" s="95"/>
      <c r="KK28" s="95"/>
      <c r="KL28" s="95"/>
      <c r="KM28" s="95"/>
      <c r="KN28" s="39"/>
      <c r="KO28" s="39"/>
      <c r="KP28" s="39"/>
      <c r="KQ28" s="39"/>
      <c r="KR28" s="39"/>
      <c r="KS28" s="39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39"/>
      <c r="MD28" s="95"/>
      <c r="ME28" s="95"/>
      <c r="MF28" s="95"/>
      <c r="MG28" s="95"/>
      <c r="MH28" s="95"/>
      <c r="MI28" s="95"/>
      <c r="MJ28" s="78"/>
      <c r="MK28" s="78"/>
      <c r="ML28" s="78"/>
      <c r="MM28" s="78"/>
      <c r="MN28" s="78"/>
      <c r="MO28" s="78"/>
      <c r="MP28" s="78"/>
      <c r="MQ28" s="78"/>
      <c r="MR28" s="78"/>
      <c r="MS28" s="78"/>
      <c r="MT28" s="78"/>
      <c r="MU28" s="78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78"/>
      <c r="QJ28" s="78"/>
      <c r="QK28" s="95"/>
      <c r="QL28" s="78"/>
      <c r="QM28" s="39"/>
      <c r="QN28" s="95"/>
      <c r="QO28" s="95"/>
      <c r="QP28" s="95"/>
      <c r="QQ28" s="95"/>
      <c r="QR28" s="95"/>
      <c r="QS28" s="95"/>
      <c r="QT28" s="95"/>
      <c r="QU28" s="39"/>
      <c r="QV28" s="39"/>
      <c r="QW28" s="39"/>
      <c r="QX28" s="39"/>
      <c r="QY28" s="39"/>
      <c r="QZ28" s="95"/>
      <c r="RA28" s="95"/>
      <c r="RB28" s="95"/>
      <c r="RC28" s="95"/>
      <c r="RD28" s="95"/>
      <c r="RE28" s="95"/>
      <c r="RF28" s="61"/>
      <c r="RG28" s="61"/>
      <c r="RH28" s="61"/>
      <c r="RI28" s="61"/>
      <c r="RJ28" s="61"/>
      <c r="RK28" s="61"/>
      <c r="RL28" s="61"/>
      <c r="RM28" s="61"/>
      <c r="RN28" s="61"/>
      <c r="RO28" s="60"/>
      <c r="RP28" s="61"/>
      <c r="RQ28" s="61"/>
      <c r="RR28" s="95"/>
      <c r="RS28" s="95"/>
      <c r="RT28" s="95"/>
      <c r="RU28" s="95"/>
      <c r="RV28" s="95"/>
      <c r="RW28" s="95"/>
      <c r="RX28" s="95"/>
      <c r="RY28" s="95"/>
      <c r="RZ28" s="95"/>
      <c r="SA28" s="78"/>
      <c r="SB28" s="95"/>
      <c r="SC28" s="95"/>
      <c r="SD28" s="78"/>
      <c r="SE28" s="39"/>
      <c r="SF28" s="39"/>
      <c r="SG28" s="39"/>
      <c r="SH28" s="39"/>
      <c r="SI28" s="39"/>
      <c r="SJ28" s="39"/>
      <c r="SK28" s="39"/>
      <c r="SL28" s="39"/>
      <c r="SM28" s="95"/>
      <c r="SN28" s="95"/>
      <c r="SO28" s="95"/>
      <c r="SP28" s="95"/>
      <c r="SQ28" s="95"/>
      <c r="SR28" s="78"/>
      <c r="SS28" s="95"/>
      <c r="ST28" s="95"/>
      <c r="SU28" s="78"/>
      <c r="SV28" s="95"/>
      <c r="SW28" s="78"/>
      <c r="SX28" s="95"/>
      <c r="SY28" s="95"/>
      <c r="SZ28" s="78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78"/>
      <c r="TU28" s="78"/>
      <c r="TV28" s="78"/>
      <c r="TW28" s="78"/>
      <c r="TX28" s="78"/>
      <c r="TY28" s="78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78"/>
      <c r="VC28" s="78"/>
      <c r="VD28" s="78"/>
      <c r="VE28" s="78"/>
      <c r="VF28" s="78"/>
      <c r="VG28" s="78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78"/>
      <c r="ZU28" s="78"/>
      <c r="ZV28" s="78"/>
      <c r="ZW28" s="78"/>
      <c r="ZX28" s="78"/>
      <c r="ZY28" s="78"/>
      <c r="ZZ28" s="78"/>
      <c r="AAA28" s="95"/>
      <c r="AAB28" s="95"/>
      <c r="AAC28" s="78"/>
      <c r="AAD28" s="95"/>
      <c r="AAE28" s="95"/>
      <c r="AAF28" s="78"/>
      <c r="AAG28" s="78"/>
      <c r="AAH28" s="78"/>
      <c r="AAI28" s="78"/>
      <c r="AAJ28" s="78"/>
      <c r="AAK28" s="78"/>
      <c r="AAL28" s="78"/>
      <c r="AAM28" s="78"/>
      <c r="AAN28" s="78"/>
      <c r="AAO28" s="78"/>
      <c r="AAP28" s="78"/>
      <c r="AAQ28" s="78"/>
      <c r="AAR28" s="78"/>
      <c r="AAS28" s="78"/>
      <c r="AAT28" s="132"/>
      <c r="AAU28" s="78"/>
      <c r="AAV28" s="78"/>
      <c r="AAW28" s="78"/>
      <c r="AAX28" s="78"/>
      <c r="AAY28" s="78"/>
      <c r="AAZ28" s="78"/>
      <c r="ABA28" s="78"/>
      <c r="ABB28" s="78"/>
      <c r="ABC28" s="78"/>
      <c r="ABD28" s="78"/>
      <c r="ABE28" s="78"/>
      <c r="ABF28" s="78"/>
      <c r="ABG28" s="78"/>
      <c r="ABH28" s="78"/>
      <c r="ABI28" s="78"/>
      <c r="ABJ28" s="78"/>
      <c r="ABK28" s="78"/>
      <c r="ABL28" s="78"/>
      <c r="ABM28" s="78"/>
      <c r="ABN28" s="78"/>
      <c r="ABO28" s="78"/>
      <c r="ABP28" s="78"/>
      <c r="ABQ28" s="78"/>
      <c r="ABR28" s="78"/>
      <c r="ABS28" s="78"/>
      <c r="ABT28" s="78"/>
      <c r="ABU28" s="78"/>
      <c r="ABV28" s="78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  <c r="ADP28" s="95"/>
      <c r="ADQ28" s="95"/>
      <c r="ADR28" s="95"/>
      <c r="ADS28" s="95"/>
      <c r="ADT28" s="95"/>
      <c r="ADU28" s="95"/>
      <c r="ADV28" s="95"/>
      <c r="ADW28" s="95"/>
      <c r="ADX28" s="95"/>
      <c r="ADY28" s="95"/>
      <c r="ADZ28" s="95"/>
      <c r="AEA28" s="95"/>
      <c r="AEB28" s="95"/>
      <c r="AEC28" s="95"/>
      <c r="AED28" s="95"/>
      <c r="AEE28" s="95"/>
      <c r="AEF28" s="95"/>
      <c r="AEG28" s="95"/>
      <c r="AEH28" s="95"/>
      <c r="AEI28" s="95"/>
      <c r="AEJ28" s="95"/>
      <c r="AEK28" s="95"/>
      <c r="AEL28" s="95"/>
      <c r="AEM28" s="95"/>
      <c r="AEN28" s="95"/>
      <c r="AEO28" s="95"/>
      <c r="AEP28" s="95"/>
      <c r="AEQ28" s="95"/>
      <c r="AER28" s="95"/>
      <c r="AES28" s="95"/>
      <c r="AET28" s="95"/>
      <c r="AEU28" s="95"/>
      <c r="AEV28" s="95"/>
      <c r="AEW28" s="95"/>
      <c r="AEX28" s="95"/>
      <c r="AEY28" s="95"/>
      <c r="AEZ28" s="95"/>
      <c r="AFA28" s="95"/>
      <c r="AFB28" s="95"/>
      <c r="AFC28" s="95"/>
      <c r="AFD28" s="95"/>
      <c r="AFE28" s="95"/>
      <c r="AFF28" s="95"/>
      <c r="AFG28" s="95"/>
      <c r="AFH28" s="95"/>
      <c r="AFI28" s="95"/>
      <c r="AFJ28" s="95"/>
      <c r="AFK28" s="95"/>
      <c r="AFL28" s="95"/>
      <c r="AFM28" s="95"/>
      <c r="AFN28" s="95"/>
      <c r="AFO28" s="95"/>
      <c r="AFP28" s="95"/>
      <c r="AFQ28" s="95"/>
      <c r="AFR28" s="95"/>
      <c r="AFS28" s="95"/>
      <c r="AFT28" s="95"/>
      <c r="AFU28" s="95"/>
      <c r="AFV28" s="95"/>
      <c r="AFW28" s="95"/>
      <c r="AFX28" s="95"/>
      <c r="AFY28" s="95"/>
      <c r="AFZ28" s="95"/>
      <c r="AGA28" s="95"/>
      <c r="AGB28" s="95"/>
      <c r="AGC28" s="95"/>
      <c r="AGD28" s="95"/>
      <c r="AGE28" s="95"/>
      <c r="AGF28" s="95"/>
      <c r="AGG28" s="95"/>
      <c r="AGH28" s="95"/>
      <c r="AGI28" s="95"/>
      <c r="AGJ28" s="95"/>
      <c r="AGK28" s="95"/>
      <c r="AGL28" s="95"/>
      <c r="AGM28" s="95"/>
      <c r="AGN28" s="95"/>
      <c r="AGO28" s="95"/>
      <c r="AGP28" s="95"/>
      <c r="AGQ28" s="95"/>
      <c r="AGR28" s="95"/>
      <c r="AGS28" s="95"/>
      <c r="AGT28" s="95"/>
      <c r="AGU28" s="95"/>
      <c r="AGV28" s="158"/>
    </row>
    <row r="29" spans="1:880" s="134" customFormat="1" x14ac:dyDescent="0.2">
      <c r="A29" s="88" t="s">
        <v>2147</v>
      </c>
      <c r="B29" s="8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78"/>
      <c r="AP29" s="95"/>
      <c r="AQ29" s="95"/>
      <c r="AR29" s="95"/>
      <c r="AS29" s="95"/>
      <c r="AT29" s="95"/>
      <c r="AU29" s="95"/>
      <c r="AV29" s="95"/>
      <c r="AW29" s="95"/>
      <c r="AX29" s="95"/>
      <c r="AY29" s="78"/>
      <c r="AZ29" s="78"/>
      <c r="BA29" s="95"/>
      <c r="BB29" s="78"/>
      <c r="BC29" s="78"/>
      <c r="BD29" s="78"/>
      <c r="BE29" s="78"/>
      <c r="BF29" s="78"/>
      <c r="BG29" s="78"/>
      <c r="BH29" s="95"/>
      <c r="BI29" s="95"/>
      <c r="BJ29" s="95"/>
      <c r="BK29" s="95"/>
      <c r="BL29" s="95"/>
      <c r="BM29" s="95"/>
      <c r="BN29" s="78"/>
      <c r="BO29" s="78"/>
      <c r="BP29" s="78"/>
      <c r="BQ29" s="78"/>
      <c r="BR29" s="78"/>
      <c r="BS29" s="78"/>
      <c r="BT29" s="95"/>
      <c r="BU29" s="9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145"/>
      <c r="CK29" s="39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95"/>
      <c r="ED29" s="95"/>
      <c r="EE29" s="95"/>
      <c r="EF29" s="95"/>
      <c r="EG29" s="78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78"/>
      <c r="ET29" s="78"/>
      <c r="EU29" s="78"/>
      <c r="EV29" s="78"/>
      <c r="EW29" s="78"/>
      <c r="EX29" s="78"/>
      <c r="EY29" s="78"/>
      <c r="EZ29" s="95"/>
      <c r="FA29" s="95"/>
      <c r="FB29" s="95"/>
      <c r="FC29" s="78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39"/>
      <c r="FS29" s="39"/>
      <c r="FT29" s="39"/>
      <c r="FU29" s="39"/>
      <c r="FV29" s="39"/>
      <c r="FW29" s="39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39"/>
      <c r="HD29" s="95"/>
      <c r="HE29" s="95"/>
      <c r="HF29" s="95"/>
      <c r="HG29" s="95"/>
      <c r="HH29" s="39"/>
      <c r="HI29" s="39"/>
      <c r="HJ29" s="39"/>
      <c r="HK29" s="39"/>
      <c r="HL29" s="39"/>
      <c r="HM29" s="39"/>
      <c r="HN29" s="95"/>
      <c r="HO29" s="95"/>
      <c r="HP29" s="95"/>
      <c r="HQ29" s="95"/>
      <c r="HR29" s="95"/>
      <c r="HS29" s="78"/>
      <c r="HT29" s="78"/>
      <c r="HU29" s="78"/>
      <c r="HV29" s="78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  <c r="IW29" s="95"/>
      <c r="IX29" s="95"/>
      <c r="IY29" s="95"/>
      <c r="IZ29" s="95"/>
      <c r="JA29" s="95"/>
      <c r="JB29" s="95"/>
      <c r="JC29" s="95"/>
      <c r="JD29" s="95"/>
      <c r="JE29" s="95"/>
      <c r="JF29" s="95"/>
      <c r="JG29" s="95"/>
      <c r="JH29" s="95"/>
      <c r="JI29" s="95"/>
      <c r="JJ29" s="95"/>
      <c r="JK29" s="95"/>
      <c r="JL29" s="95"/>
      <c r="JM29" s="95"/>
      <c r="JN29" s="95"/>
      <c r="JO29" s="95"/>
      <c r="JP29" s="95"/>
      <c r="JQ29" s="95"/>
      <c r="JR29" s="95"/>
      <c r="JS29" s="95"/>
      <c r="JT29" s="95"/>
      <c r="JU29" s="95"/>
      <c r="JV29" s="95"/>
      <c r="JW29" s="95"/>
      <c r="JX29" s="95"/>
      <c r="JY29" s="95"/>
      <c r="JZ29" s="95"/>
      <c r="KA29" s="95"/>
      <c r="KB29" s="39"/>
      <c r="KC29" s="39"/>
      <c r="KD29" s="39"/>
      <c r="KE29" s="39"/>
      <c r="KF29" s="39"/>
      <c r="KG29" s="39"/>
      <c r="KH29" s="95"/>
      <c r="KI29" s="95"/>
      <c r="KJ29" s="95"/>
      <c r="KK29" s="95"/>
      <c r="KL29" s="95"/>
      <c r="KM29" s="95"/>
      <c r="KN29" s="39"/>
      <c r="KO29" s="39"/>
      <c r="KP29" s="39"/>
      <c r="KQ29" s="39"/>
      <c r="KR29" s="39"/>
      <c r="KS29" s="39"/>
      <c r="KT29" s="95"/>
      <c r="KU29" s="95"/>
      <c r="KV29" s="95"/>
      <c r="KW29" s="95"/>
      <c r="KX29" s="95"/>
      <c r="KY29" s="95"/>
      <c r="KZ29" s="95"/>
      <c r="LA29" s="95"/>
      <c r="LB29" s="95"/>
      <c r="LC29" s="95"/>
      <c r="LD29" s="95"/>
      <c r="LE29" s="95"/>
      <c r="LF29" s="95"/>
      <c r="LG29" s="95"/>
      <c r="LH29" s="95"/>
      <c r="LI29" s="95"/>
      <c r="LJ29" s="95"/>
      <c r="LK29" s="95"/>
      <c r="LL29" s="95"/>
      <c r="LM29" s="95"/>
      <c r="LN29" s="95"/>
      <c r="LO29" s="95"/>
      <c r="LP29" s="95"/>
      <c r="LQ29" s="95"/>
      <c r="LR29" s="95"/>
      <c r="LS29" s="95"/>
      <c r="LT29" s="95"/>
      <c r="LU29" s="95"/>
      <c r="LV29" s="95"/>
      <c r="LW29" s="95"/>
      <c r="LX29" s="95"/>
      <c r="LY29" s="95"/>
      <c r="LZ29" s="95"/>
      <c r="MA29" s="95"/>
      <c r="MB29" s="95"/>
      <c r="MC29" s="39"/>
      <c r="MD29" s="95"/>
      <c r="ME29" s="95"/>
      <c r="MF29" s="95"/>
      <c r="MG29" s="95"/>
      <c r="MH29" s="95"/>
      <c r="MI29" s="95"/>
      <c r="MJ29" s="78"/>
      <c r="MK29" s="78"/>
      <c r="ML29" s="78"/>
      <c r="MM29" s="78"/>
      <c r="MN29" s="78"/>
      <c r="MO29" s="78"/>
      <c r="MP29" s="78"/>
      <c r="MQ29" s="78"/>
      <c r="MR29" s="78"/>
      <c r="MS29" s="78"/>
      <c r="MT29" s="78"/>
      <c r="MU29" s="78"/>
      <c r="MV29" s="95"/>
      <c r="MW29" s="95"/>
      <c r="MX29" s="95"/>
      <c r="MY29" s="95"/>
      <c r="MZ29" s="95"/>
      <c r="NA29" s="95"/>
      <c r="NB29" s="95"/>
      <c r="NC29" s="95"/>
      <c r="ND29" s="95"/>
      <c r="NE29" s="95"/>
      <c r="NF29" s="95"/>
      <c r="NG29" s="95"/>
      <c r="NH29" s="95"/>
      <c r="NI29" s="95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5"/>
      <c r="NX29" s="95"/>
      <c r="NY29" s="95"/>
      <c r="NZ29" s="95"/>
      <c r="OA29" s="95"/>
      <c r="OB29" s="95"/>
      <c r="OC29" s="95"/>
      <c r="OD29" s="95"/>
      <c r="OE29" s="95"/>
      <c r="OF29" s="95"/>
      <c r="OG29" s="95"/>
      <c r="OH29" s="95"/>
      <c r="OI29" s="95"/>
      <c r="OJ29" s="95"/>
      <c r="OK29" s="95"/>
      <c r="OL29" s="95"/>
      <c r="OM29" s="95"/>
      <c r="ON29" s="95"/>
      <c r="OO29" s="95"/>
      <c r="OP29" s="95"/>
      <c r="OQ29" s="95"/>
      <c r="OR29" s="95"/>
      <c r="OS29" s="95"/>
      <c r="OT29" s="95"/>
      <c r="OU29" s="95"/>
      <c r="OV29" s="95"/>
      <c r="OW29" s="95"/>
      <c r="OX29" s="95"/>
      <c r="OY29" s="95"/>
      <c r="OZ29" s="95"/>
      <c r="PA29" s="95"/>
      <c r="PB29" s="95"/>
      <c r="PC29" s="95"/>
      <c r="PD29" s="95"/>
      <c r="PE29" s="95"/>
      <c r="PF29" s="95"/>
      <c r="PG29" s="95"/>
      <c r="PH29" s="95"/>
      <c r="PI29" s="95"/>
      <c r="PJ29" s="95"/>
      <c r="PK29" s="95"/>
      <c r="PL29" s="95"/>
      <c r="PM29" s="95"/>
      <c r="PN29" s="95"/>
      <c r="PO29" s="95"/>
      <c r="PP29" s="95"/>
      <c r="PQ29" s="95"/>
      <c r="PR29" s="95"/>
      <c r="PS29" s="95"/>
      <c r="PT29" s="95"/>
      <c r="PU29" s="95"/>
      <c r="PV29" s="95"/>
      <c r="PW29" s="95"/>
      <c r="PX29" s="95"/>
      <c r="PY29" s="95"/>
      <c r="PZ29" s="95"/>
      <c r="QA29" s="95"/>
      <c r="QB29" s="95"/>
      <c r="QC29" s="95"/>
      <c r="QD29" s="95"/>
      <c r="QE29" s="95"/>
      <c r="QF29" s="95"/>
      <c r="QG29" s="95"/>
      <c r="QH29" s="95"/>
      <c r="QI29" s="78"/>
      <c r="QJ29" s="78"/>
      <c r="QK29" s="95"/>
      <c r="QL29" s="78"/>
      <c r="QM29" s="39"/>
      <c r="QN29" s="95"/>
      <c r="QO29" s="95"/>
      <c r="QP29" s="95"/>
      <c r="QQ29" s="95"/>
      <c r="QR29" s="95"/>
      <c r="QS29" s="95"/>
      <c r="QT29" s="95"/>
      <c r="QU29" s="39"/>
      <c r="QV29" s="39"/>
      <c r="QW29" s="39"/>
      <c r="QX29" s="39"/>
      <c r="QY29" s="39"/>
      <c r="QZ29" s="95">
        <v>3001296</v>
      </c>
      <c r="RA29" s="95"/>
      <c r="RB29" s="95"/>
      <c r="RC29" s="95"/>
      <c r="RD29" s="95"/>
      <c r="RE29" s="95"/>
      <c r="RF29" s="61"/>
      <c r="RG29" s="61"/>
      <c r="RH29" s="61"/>
      <c r="RI29" s="61"/>
      <c r="RJ29" s="61"/>
      <c r="RK29" s="61"/>
      <c r="RL29" s="61"/>
      <c r="RM29" s="61"/>
      <c r="RN29" s="61"/>
      <c r="RO29" s="60"/>
      <c r="RP29" s="61"/>
      <c r="RQ29" s="61"/>
      <c r="RR29" s="95"/>
      <c r="RS29" s="95"/>
      <c r="RT29" s="95"/>
      <c r="RU29" s="95"/>
      <c r="RV29" s="95"/>
      <c r="RW29" s="95"/>
      <c r="RX29" s="95"/>
      <c r="RY29" s="95"/>
      <c r="RZ29" s="95"/>
      <c r="SA29" s="78"/>
      <c r="SB29" s="95"/>
      <c r="SC29" s="95"/>
      <c r="SD29" s="78"/>
      <c r="SE29" s="39"/>
      <c r="SF29" s="39"/>
      <c r="SG29" s="39"/>
      <c r="SH29" s="39"/>
      <c r="SI29" s="39">
        <v>7500000</v>
      </c>
      <c r="SJ29" s="39">
        <v>7500000</v>
      </c>
      <c r="SK29" s="39">
        <v>7500000</v>
      </c>
      <c r="SL29" s="39">
        <v>7500000</v>
      </c>
      <c r="SM29" s="95"/>
      <c r="SN29" s="95"/>
      <c r="SO29" s="95"/>
      <c r="SP29" s="95"/>
      <c r="SQ29" s="95"/>
      <c r="SR29" s="78"/>
      <c r="SS29" s="95"/>
      <c r="ST29" s="95"/>
      <c r="SU29" s="78"/>
      <c r="SV29" s="95"/>
      <c r="SW29" s="78"/>
      <c r="SX29" s="95"/>
      <c r="SY29" s="95"/>
      <c r="SZ29" s="78"/>
      <c r="TA29" s="95"/>
      <c r="TB29" s="95"/>
      <c r="TC29" s="95"/>
      <c r="TD29" s="95">
        <v>15000000</v>
      </c>
      <c r="TE29" s="95">
        <v>15000000</v>
      </c>
      <c r="TF29" s="95"/>
      <c r="TG29" s="95"/>
      <c r="TH29" s="95"/>
      <c r="TI29" s="95">
        <v>15000000</v>
      </c>
      <c r="TJ29" s="95"/>
      <c r="TK29" s="95"/>
      <c r="TL29" s="95"/>
      <c r="TM29" s="95"/>
      <c r="TN29" s="95"/>
      <c r="TO29" s="95"/>
      <c r="TP29" s="95"/>
      <c r="TQ29" s="95"/>
      <c r="TR29" s="95"/>
      <c r="TS29" s="95"/>
      <c r="TT29" s="78"/>
      <c r="TU29" s="78"/>
      <c r="TV29" s="78"/>
      <c r="TW29" s="78"/>
      <c r="TX29" s="78"/>
      <c r="TY29" s="78"/>
      <c r="TZ29" s="95"/>
      <c r="UA29" s="95"/>
      <c r="UB29" s="95"/>
      <c r="UC29" s="95"/>
      <c r="UD29" s="95"/>
      <c r="UE29" s="78"/>
      <c r="UF29" s="95"/>
      <c r="UG29" s="95"/>
      <c r="UH29" s="95"/>
      <c r="UI29" s="95"/>
      <c r="UJ29" s="95"/>
      <c r="UK29" s="95"/>
      <c r="UL29" s="95"/>
      <c r="UM29" s="95"/>
      <c r="UN29" s="95"/>
      <c r="UO29" s="95"/>
      <c r="UP29" s="95"/>
      <c r="UQ29" s="95"/>
      <c r="UR29" s="95"/>
      <c r="US29" s="95"/>
      <c r="UT29" s="95"/>
      <c r="UU29" s="95"/>
      <c r="UV29" s="95"/>
      <c r="UW29" s="95"/>
      <c r="VA29" s="78"/>
      <c r="VB29" s="78"/>
      <c r="VC29" s="78"/>
      <c r="VD29" s="78"/>
      <c r="VE29" s="78"/>
      <c r="VF29" s="78"/>
      <c r="VG29" s="78"/>
      <c r="VH29" s="95"/>
      <c r="VI29" s="95"/>
      <c r="VJ29" s="95"/>
      <c r="VK29" s="95"/>
      <c r="VL29" s="95"/>
      <c r="VM29" s="95"/>
      <c r="VN29" s="95"/>
      <c r="VO29" s="95"/>
      <c r="VP29" s="95"/>
      <c r="VQ29" s="95"/>
      <c r="VR29" s="95"/>
      <c r="VS29" s="95"/>
      <c r="VT29" s="95"/>
      <c r="VU29" s="95"/>
      <c r="VV29" s="95"/>
      <c r="VW29" s="95"/>
      <c r="VX29" s="95"/>
      <c r="VY29" s="95"/>
      <c r="VZ29" s="95"/>
      <c r="WA29" s="95"/>
      <c r="WB29" s="95"/>
      <c r="WC29" s="95"/>
      <c r="WD29" s="95"/>
      <c r="WE29" s="95"/>
      <c r="WF29" s="95"/>
      <c r="WG29" s="95"/>
      <c r="WH29" s="95"/>
      <c r="WI29" s="95"/>
      <c r="WJ29" s="95"/>
      <c r="WK29" s="95"/>
      <c r="WL29" s="95"/>
      <c r="WM29" s="95"/>
      <c r="WN29" s="95"/>
      <c r="WO29" s="95"/>
      <c r="WP29" s="95"/>
      <c r="WQ29" s="95"/>
      <c r="WR29" s="95"/>
      <c r="WS29" s="95"/>
      <c r="WT29" s="95"/>
      <c r="WU29" s="95"/>
      <c r="WV29" s="95"/>
      <c r="WW29" s="95"/>
      <c r="WX29" s="95"/>
      <c r="WY29" s="95"/>
      <c r="WZ29" s="95"/>
      <c r="XA29" s="95"/>
      <c r="XB29" s="95"/>
      <c r="XC29" s="95"/>
      <c r="XD29" s="78"/>
      <c r="XE29" s="95"/>
      <c r="XF29" s="95"/>
      <c r="XG29" s="95"/>
      <c r="XH29" s="95"/>
      <c r="XI29" s="95"/>
      <c r="XJ29" s="95"/>
      <c r="XK29" s="95"/>
      <c r="XL29" s="95"/>
      <c r="XM29" s="95"/>
      <c r="XN29" s="95"/>
      <c r="XO29" s="95"/>
      <c r="XP29" s="95"/>
      <c r="XQ29" s="95"/>
      <c r="XR29" s="95"/>
      <c r="XS29" s="95"/>
      <c r="XT29" s="95"/>
      <c r="XU29" s="95"/>
      <c r="XV29" s="95"/>
      <c r="XW29" s="95"/>
      <c r="XX29" s="95"/>
      <c r="XY29" s="95"/>
      <c r="XZ29" s="95"/>
      <c r="YA29" s="95"/>
      <c r="YB29" s="95"/>
      <c r="YC29" s="95"/>
      <c r="YD29" s="95"/>
      <c r="YE29" s="95"/>
      <c r="YF29" s="95"/>
      <c r="YG29" s="95"/>
      <c r="YH29" s="95"/>
      <c r="YI29" s="95"/>
      <c r="YJ29" s="95"/>
      <c r="YK29" s="95"/>
      <c r="YL29" s="95"/>
      <c r="YM29" s="95"/>
      <c r="YN29" s="95"/>
      <c r="YO29" s="95"/>
      <c r="YP29" s="95"/>
      <c r="YQ29" s="95"/>
      <c r="YR29" s="95"/>
      <c r="YS29" s="95"/>
      <c r="YT29" s="95">
        <v>2520000</v>
      </c>
      <c r="YU29" s="95">
        <v>5277000</v>
      </c>
      <c r="YV29" s="95">
        <v>3719009</v>
      </c>
      <c r="YW29" s="95">
        <v>3712450</v>
      </c>
      <c r="YX29" s="95"/>
      <c r="YY29" s="95"/>
      <c r="YZ29" s="95"/>
      <c r="ZA29" s="95">
        <v>22500000</v>
      </c>
      <c r="ZB29" s="95"/>
      <c r="ZC29" s="95"/>
      <c r="ZD29" s="95"/>
      <c r="ZE29" s="95"/>
      <c r="ZF29" s="95"/>
      <c r="ZG29" s="95"/>
      <c r="ZH29" s="95"/>
      <c r="ZI29" s="95"/>
      <c r="ZJ29" s="95"/>
      <c r="ZK29" s="95"/>
      <c r="ZL29" s="95">
        <v>15000000</v>
      </c>
      <c r="ZM29" s="95"/>
      <c r="ZN29" s="95"/>
      <c r="ZO29" s="95"/>
      <c r="ZP29" s="95">
        <v>922527</v>
      </c>
      <c r="ZQ29" s="95">
        <v>9172528</v>
      </c>
      <c r="ZR29" s="95">
        <v>153705</v>
      </c>
      <c r="ZS29" s="95">
        <v>35695912</v>
      </c>
      <c r="ZT29" s="78">
        <v>48931890</v>
      </c>
      <c r="ZU29" s="78">
        <v>52800000</v>
      </c>
      <c r="ZV29" s="78">
        <v>46490223</v>
      </c>
      <c r="ZW29" s="78">
        <v>34471947</v>
      </c>
      <c r="ZX29" s="78"/>
      <c r="ZY29" s="78">
        <v>7469617</v>
      </c>
      <c r="ZZ29" s="78">
        <v>22900000</v>
      </c>
      <c r="AAA29" s="95"/>
      <c r="AAB29" s="95"/>
      <c r="AAC29" s="78"/>
      <c r="AAD29" s="95"/>
      <c r="AAE29" s="95"/>
      <c r="AAF29" s="78"/>
      <c r="AAG29" s="78"/>
      <c r="AAH29" s="78"/>
      <c r="AAI29" s="78"/>
      <c r="AAJ29" s="78"/>
      <c r="AAK29" s="78"/>
      <c r="AAL29" s="78"/>
      <c r="AAM29" s="78"/>
      <c r="AAN29" s="78"/>
      <c r="AAO29" s="78"/>
      <c r="AAP29" s="78"/>
      <c r="AAQ29" s="78"/>
      <c r="AAR29" s="78"/>
      <c r="AAS29" s="78"/>
      <c r="AAT29" s="132"/>
      <c r="AAU29" s="78"/>
      <c r="AAV29" s="78"/>
      <c r="AAW29" s="78"/>
      <c r="AAX29" s="78"/>
      <c r="AAY29" s="78"/>
      <c r="AAZ29" s="78"/>
      <c r="ABA29" s="78"/>
      <c r="ABB29" s="78"/>
      <c r="ABC29" s="78"/>
      <c r="ABD29" s="78"/>
      <c r="ABE29" s="78"/>
      <c r="ABF29" s="78"/>
      <c r="ABG29" s="78"/>
      <c r="ABH29" s="78"/>
      <c r="ABI29" s="78"/>
      <c r="ABJ29" s="78"/>
      <c r="ABK29" s="78"/>
      <c r="ABL29" s="78"/>
      <c r="ABM29" s="78"/>
      <c r="ABN29" s="78"/>
      <c r="ABO29" s="78"/>
      <c r="ABP29" s="78"/>
      <c r="ABQ29" s="78"/>
      <c r="ABR29" s="78"/>
      <c r="ABS29" s="78"/>
      <c r="ABT29" s="78"/>
      <c r="ABU29" s="78"/>
      <c r="ABV29" s="78"/>
      <c r="ABW29" s="95"/>
      <c r="ABX29" s="95"/>
      <c r="ABY29" s="95"/>
      <c r="ABZ29" s="95"/>
      <c r="ACA29" s="95"/>
      <c r="ACB29" s="95"/>
      <c r="ACC29" s="95"/>
      <c r="ACD29" s="95"/>
      <c r="ACE29" s="95"/>
      <c r="ACF29" s="95"/>
      <c r="ACG29" s="95"/>
      <c r="ACH29" s="95"/>
      <c r="ACI29" s="95"/>
      <c r="ACJ29" s="95"/>
      <c r="ACK29" s="95"/>
      <c r="ACL29" s="95"/>
      <c r="ACM29" s="95"/>
      <c r="ACN29" s="95"/>
      <c r="ACO29" s="95"/>
      <c r="ACP29" s="95"/>
      <c r="ACQ29" s="95"/>
      <c r="ACR29" s="95"/>
      <c r="ACS29" s="95"/>
      <c r="ACT29" s="95"/>
      <c r="ACU29" s="95"/>
      <c r="ACV29" s="95"/>
      <c r="ACW29" s="95"/>
      <c r="ACX29" s="95"/>
      <c r="ACY29" s="95"/>
      <c r="ACZ29" s="95"/>
      <c r="ADA29" s="95"/>
      <c r="ADB29" s="95"/>
      <c r="ADC29" s="95"/>
      <c r="ADD29" s="95"/>
      <c r="ADE29" s="95"/>
      <c r="ADF29" s="95"/>
      <c r="ADG29" s="95"/>
      <c r="ADH29" s="95"/>
      <c r="ADI29" s="95"/>
      <c r="ADJ29" s="95"/>
      <c r="ADK29" s="95"/>
      <c r="ADL29" s="95"/>
      <c r="ADM29" s="95"/>
      <c r="ADN29" s="95"/>
      <c r="ADO29" s="95"/>
      <c r="ADP29" s="95"/>
      <c r="ADQ29" s="95"/>
      <c r="ADR29" s="95"/>
      <c r="ADS29" s="95"/>
      <c r="ADT29" s="95"/>
      <c r="ADU29" s="95"/>
      <c r="ADV29" s="95"/>
      <c r="ADW29" s="95"/>
      <c r="ADX29" s="95"/>
      <c r="ADY29" s="95"/>
      <c r="ADZ29" s="95"/>
      <c r="AEA29" s="95"/>
      <c r="AEB29" s="95"/>
      <c r="AEC29" s="95"/>
      <c r="AED29" s="95"/>
      <c r="AEE29" s="95"/>
      <c r="AEF29" s="95"/>
      <c r="AEG29" s="95"/>
      <c r="AEH29" s="95"/>
      <c r="AEI29" s="95"/>
      <c r="AEJ29" s="95"/>
      <c r="AEK29" s="95"/>
      <c r="AEL29" s="95"/>
      <c r="AEM29" s="95"/>
      <c r="AEN29" s="95"/>
      <c r="AEO29" s="95"/>
      <c r="AEP29" s="95"/>
      <c r="AEQ29" s="95"/>
      <c r="AER29" s="95"/>
      <c r="AES29" s="95"/>
      <c r="AET29" s="95"/>
      <c r="AEU29" s="95"/>
      <c r="AEV29" s="95"/>
      <c r="AEW29" s="95"/>
      <c r="AEX29" s="95"/>
      <c r="AEY29" s="95"/>
      <c r="AEZ29" s="95"/>
      <c r="AFA29" s="95"/>
      <c r="AFB29" s="95"/>
      <c r="AFC29" s="95"/>
      <c r="AFD29" s="95"/>
      <c r="AFE29" s="95"/>
      <c r="AFF29" s="95"/>
      <c r="AFG29" s="95"/>
      <c r="AFH29" s="95"/>
      <c r="AFI29" s="95"/>
      <c r="AFJ29" s="95"/>
      <c r="AFK29" s="95"/>
      <c r="AFL29" s="95"/>
      <c r="AFM29" s="95"/>
      <c r="AFN29" s="95"/>
      <c r="AFO29" s="95"/>
      <c r="AFP29" s="95"/>
      <c r="AFQ29" s="95"/>
      <c r="AFR29" s="95"/>
      <c r="AFS29" s="95"/>
      <c r="AFT29" s="95"/>
      <c r="AFU29" s="95"/>
      <c r="AFV29" s="95"/>
      <c r="AFW29" s="95"/>
      <c r="AFX29" s="95"/>
      <c r="AFY29" s="95"/>
      <c r="AFZ29" s="95"/>
      <c r="AGA29" s="95"/>
      <c r="AGB29" s="95"/>
      <c r="AGC29" s="95"/>
      <c r="AGD29" s="95"/>
      <c r="AGE29" s="95"/>
      <c r="AGF29" s="95"/>
      <c r="AGG29" s="95"/>
      <c r="AGH29" s="95"/>
      <c r="AGI29" s="95"/>
      <c r="AGJ29" s="95"/>
      <c r="AGK29" s="95"/>
      <c r="AGL29" s="95"/>
      <c r="AGM29" s="95"/>
      <c r="AGN29" s="95"/>
      <c r="AGO29" s="95"/>
      <c r="AGP29" s="95"/>
      <c r="AGQ29" s="95"/>
      <c r="AGR29" s="95"/>
      <c r="AGS29" s="95"/>
      <c r="AGT29" s="95"/>
      <c r="AGU29" s="95"/>
      <c r="AGV29" s="158"/>
    </row>
    <row r="30" spans="1:880" s="134" customFormat="1" x14ac:dyDescent="0.2">
      <c r="A30" s="88" t="s">
        <v>2143</v>
      </c>
      <c r="B30" s="8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78"/>
      <c r="AP30" s="95"/>
      <c r="AQ30" s="95"/>
      <c r="AR30" s="95"/>
      <c r="AS30" s="95"/>
      <c r="AT30" s="95"/>
      <c r="AU30" s="95"/>
      <c r="AV30" s="95"/>
      <c r="AW30" s="95"/>
      <c r="AX30" s="95"/>
      <c r="AY30" s="78"/>
      <c r="AZ30" s="78"/>
      <c r="BA30" s="95"/>
      <c r="BB30" s="78"/>
      <c r="BC30" s="78"/>
      <c r="BD30" s="78"/>
      <c r="BE30" s="78"/>
      <c r="BF30" s="78"/>
      <c r="BG30" s="78"/>
      <c r="BH30" s="95"/>
      <c r="BI30" s="95"/>
      <c r="BJ30" s="95"/>
      <c r="BK30" s="95"/>
      <c r="BL30" s="95"/>
      <c r="BM30" s="95"/>
      <c r="BN30" s="78"/>
      <c r="BO30" s="78"/>
      <c r="BP30" s="78"/>
      <c r="BQ30" s="78"/>
      <c r="BR30" s="78"/>
      <c r="BS30" s="78"/>
      <c r="BT30" s="95"/>
      <c r="BU30" s="9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145"/>
      <c r="CK30" s="39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95"/>
      <c r="ED30" s="95"/>
      <c r="EE30" s="95"/>
      <c r="EF30" s="95"/>
      <c r="EG30" s="78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78"/>
      <c r="ET30" s="78"/>
      <c r="EU30" s="78"/>
      <c r="EV30" s="78"/>
      <c r="EW30" s="78"/>
      <c r="EX30" s="78"/>
      <c r="EY30" s="78"/>
      <c r="EZ30" s="95"/>
      <c r="FA30" s="95"/>
      <c r="FB30" s="95"/>
      <c r="FC30" s="78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39"/>
      <c r="FS30" s="39"/>
      <c r="FT30" s="39"/>
      <c r="FU30" s="39"/>
      <c r="FV30" s="39"/>
      <c r="FW30" s="39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39"/>
      <c r="HD30" s="95"/>
      <c r="HE30" s="95"/>
      <c r="HF30" s="95"/>
      <c r="HG30" s="95"/>
      <c r="HH30" s="39"/>
      <c r="HI30" s="39"/>
      <c r="HJ30" s="39"/>
      <c r="HK30" s="39"/>
      <c r="HL30" s="39"/>
      <c r="HM30" s="39"/>
      <c r="HN30" s="95"/>
      <c r="HO30" s="95"/>
      <c r="HP30" s="95"/>
      <c r="HQ30" s="95"/>
      <c r="HR30" s="95"/>
      <c r="HS30" s="78"/>
      <c r="HT30" s="78"/>
      <c r="HU30" s="78"/>
      <c r="HV30" s="78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  <c r="IW30" s="95"/>
      <c r="IX30" s="95"/>
      <c r="IY30" s="95"/>
      <c r="IZ30" s="95"/>
      <c r="JA30" s="95"/>
      <c r="JB30" s="95"/>
      <c r="JC30" s="95"/>
      <c r="JD30" s="95"/>
      <c r="JE30" s="95"/>
      <c r="JF30" s="95"/>
      <c r="JG30" s="95"/>
      <c r="JH30" s="95"/>
      <c r="JI30" s="95"/>
      <c r="JJ30" s="95"/>
      <c r="JK30" s="95"/>
      <c r="JL30" s="95"/>
      <c r="JM30" s="95"/>
      <c r="JN30" s="95"/>
      <c r="JO30" s="95"/>
      <c r="JP30" s="95"/>
      <c r="JQ30" s="95"/>
      <c r="JR30" s="95"/>
      <c r="JS30" s="95"/>
      <c r="JT30" s="95"/>
      <c r="JU30" s="95"/>
      <c r="JV30" s="95"/>
      <c r="JW30" s="95"/>
      <c r="JX30" s="95"/>
      <c r="JY30" s="95"/>
      <c r="JZ30" s="95"/>
      <c r="KA30" s="95"/>
      <c r="KB30" s="39"/>
      <c r="KC30" s="39"/>
      <c r="KD30" s="39"/>
      <c r="KE30" s="39"/>
      <c r="KF30" s="39"/>
      <c r="KG30" s="39"/>
      <c r="KH30" s="95"/>
      <c r="KI30" s="95"/>
      <c r="KJ30" s="95"/>
      <c r="KK30" s="95"/>
      <c r="KL30" s="95"/>
      <c r="KM30" s="95"/>
      <c r="KN30" s="39"/>
      <c r="KO30" s="39"/>
      <c r="KP30" s="39"/>
      <c r="KQ30" s="39"/>
      <c r="KR30" s="39"/>
      <c r="KS30" s="39"/>
      <c r="KT30" s="95"/>
      <c r="KU30" s="95"/>
      <c r="KV30" s="95"/>
      <c r="KW30" s="95"/>
      <c r="KX30" s="95"/>
      <c r="KY30" s="95"/>
      <c r="KZ30" s="95"/>
      <c r="LA30" s="95"/>
      <c r="LB30" s="95"/>
      <c r="LC30" s="95"/>
      <c r="LD30" s="95"/>
      <c r="LE30" s="95"/>
      <c r="LF30" s="95"/>
      <c r="LG30" s="95"/>
      <c r="LH30" s="95"/>
      <c r="LI30" s="95"/>
      <c r="LJ30" s="95"/>
      <c r="LK30" s="95"/>
      <c r="LL30" s="95"/>
      <c r="LM30" s="95"/>
      <c r="LN30" s="95"/>
      <c r="LO30" s="95"/>
      <c r="LP30" s="95"/>
      <c r="LQ30" s="95"/>
      <c r="LR30" s="95"/>
      <c r="LS30" s="95"/>
      <c r="LT30" s="95"/>
      <c r="LU30" s="95"/>
      <c r="LV30" s="95"/>
      <c r="LW30" s="95"/>
      <c r="LX30" s="95"/>
      <c r="LY30" s="95"/>
      <c r="LZ30" s="95"/>
      <c r="MA30" s="95"/>
      <c r="MB30" s="95"/>
      <c r="MC30" s="39"/>
      <c r="MD30" s="95"/>
      <c r="ME30" s="95"/>
      <c r="MF30" s="95"/>
      <c r="MG30" s="95"/>
      <c r="MH30" s="95"/>
      <c r="MI30" s="95"/>
      <c r="MJ30" s="78"/>
      <c r="MK30" s="78"/>
      <c r="ML30" s="78"/>
      <c r="MM30" s="78"/>
      <c r="MN30" s="78"/>
      <c r="MO30" s="78"/>
      <c r="MP30" s="78"/>
      <c r="MQ30" s="78"/>
      <c r="MR30" s="78"/>
      <c r="MS30" s="78"/>
      <c r="MT30" s="78"/>
      <c r="MU30" s="78"/>
      <c r="MV30" s="95"/>
      <c r="MW30" s="95"/>
      <c r="MX30" s="95"/>
      <c r="MY30" s="95"/>
      <c r="MZ30" s="95"/>
      <c r="NA30" s="95"/>
      <c r="NB30" s="95"/>
      <c r="NC30" s="95"/>
      <c r="ND30" s="95"/>
      <c r="NE30" s="95"/>
      <c r="NF30" s="95"/>
      <c r="NG30" s="95"/>
      <c r="NH30" s="95"/>
      <c r="NI30" s="95"/>
      <c r="NJ30" s="95"/>
      <c r="NK30" s="95"/>
      <c r="NL30" s="95"/>
      <c r="NM30" s="95"/>
      <c r="NN30" s="95"/>
      <c r="NO30" s="95"/>
      <c r="NP30" s="95"/>
      <c r="NQ30" s="95"/>
      <c r="NR30" s="95"/>
      <c r="NS30" s="95"/>
      <c r="NT30" s="95"/>
      <c r="NU30" s="95"/>
      <c r="NV30" s="95"/>
      <c r="NW30" s="95"/>
      <c r="NX30" s="95"/>
      <c r="NY30" s="95"/>
      <c r="NZ30" s="95"/>
      <c r="OA30" s="95"/>
      <c r="OB30" s="95"/>
      <c r="OC30" s="95"/>
      <c r="OD30" s="95"/>
      <c r="OE30" s="95"/>
      <c r="OF30" s="95"/>
      <c r="OG30" s="95"/>
      <c r="OH30" s="95"/>
      <c r="OI30" s="95"/>
      <c r="OJ30" s="95"/>
      <c r="OK30" s="95"/>
      <c r="OL30" s="95"/>
      <c r="OM30" s="95"/>
      <c r="ON30" s="95"/>
      <c r="OO30" s="95"/>
      <c r="OP30" s="95"/>
      <c r="OQ30" s="95"/>
      <c r="OR30" s="95"/>
      <c r="OS30" s="95"/>
      <c r="OT30" s="95"/>
      <c r="OU30" s="95"/>
      <c r="OV30" s="95"/>
      <c r="OW30" s="95"/>
      <c r="OX30" s="95"/>
      <c r="OY30" s="95"/>
      <c r="OZ30" s="95"/>
      <c r="PA30" s="95"/>
      <c r="PB30" s="95"/>
      <c r="PC30" s="95"/>
      <c r="PD30" s="95"/>
      <c r="PE30" s="95"/>
      <c r="PF30" s="95"/>
      <c r="PG30" s="95"/>
      <c r="PH30" s="95"/>
      <c r="PI30" s="95"/>
      <c r="PJ30" s="95"/>
      <c r="PK30" s="95"/>
      <c r="PL30" s="95"/>
      <c r="PM30" s="95"/>
      <c r="PN30" s="95"/>
      <c r="PO30" s="95"/>
      <c r="PP30" s="95"/>
      <c r="PQ30" s="95"/>
      <c r="PR30" s="95"/>
      <c r="PS30" s="95"/>
      <c r="PT30" s="95"/>
      <c r="PU30" s="95"/>
      <c r="PV30" s="95"/>
      <c r="PW30" s="95"/>
      <c r="PX30" s="95"/>
      <c r="PY30" s="95"/>
      <c r="PZ30" s="95"/>
      <c r="QA30" s="95"/>
      <c r="QB30" s="95"/>
      <c r="QC30" s="95"/>
      <c r="QD30" s="95"/>
      <c r="QE30" s="95"/>
      <c r="QF30" s="95"/>
      <c r="QG30" s="95"/>
      <c r="QH30" s="95"/>
      <c r="QI30" s="78"/>
      <c r="QJ30" s="78"/>
      <c r="QK30" s="95"/>
      <c r="QL30" s="78"/>
      <c r="QM30" s="39"/>
      <c r="QN30" s="95"/>
      <c r="QO30" s="95"/>
      <c r="QP30" s="95"/>
      <c r="QQ30" s="95"/>
      <c r="QR30" s="95"/>
      <c r="QS30" s="95"/>
      <c r="QT30" s="95"/>
      <c r="QU30" s="39"/>
      <c r="QV30" s="39"/>
      <c r="QW30" s="39"/>
      <c r="QX30" s="39"/>
      <c r="QY30" s="39"/>
      <c r="QZ30" s="95"/>
      <c r="RA30" s="95"/>
      <c r="RB30" s="95"/>
      <c r="RC30" s="95"/>
      <c r="RD30" s="95"/>
      <c r="RE30" s="95"/>
      <c r="RF30" s="61"/>
      <c r="RG30" s="61"/>
      <c r="RH30" s="61"/>
      <c r="RI30" s="61"/>
      <c r="RJ30" s="61"/>
      <c r="RK30" s="61"/>
      <c r="RL30" s="61"/>
      <c r="RM30" s="61"/>
      <c r="RN30" s="61"/>
      <c r="RO30" s="60"/>
      <c r="RP30" s="61"/>
      <c r="RQ30" s="61"/>
      <c r="RR30" s="95"/>
      <c r="RS30" s="95"/>
      <c r="RT30" s="95"/>
      <c r="RU30" s="95"/>
      <c r="RV30" s="95"/>
      <c r="RW30" s="95"/>
      <c r="RX30" s="95"/>
      <c r="RY30" s="95"/>
      <c r="RZ30" s="95"/>
      <c r="SA30" s="78"/>
      <c r="SB30" s="95"/>
      <c r="SC30" s="95"/>
      <c r="SD30" s="78"/>
      <c r="SE30" s="39"/>
      <c r="SF30" s="39"/>
      <c r="SG30" s="39"/>
      <c r="SH30" s="39"/>
      <c r="SI30" s="39"/>
      <c r="SJ30" s="39"/>
      <c r="SK30" s="39"/>
      <c r="SL30" s="39"/>
      <c r="SM30" s="95"/>
      <c r="SN30" s="95"/>
      <c r="SO30" s="95"/>
      <c r="SP30" s="95"/>
      <c r="SQ30" s="95"/>
      <c r="SR30" s="78"/>
      <c r="SS30" s="95"/>
      <c r="ST30" s="95"/>
      <c r="SU30" s="78"/>
      <c r="SV30" s="95"/>
      <c r="SW30" s="78"/>
      <c r="SX30" s="95"/>
      <c r="SY30" s="95"/>
      <c r="SZ30" s="78"/>
      <c r="TA30" s="95"/>
      <c r="TB30" s="95"/>
      <c r="TC30" s="95"/>
      <c r="TD30" s="95"/>
      <c r="TE30" s="95"/>
      <c r="TF30" s="95"/>
      <c r="TG30" s="95"/>
      <c r="TH30" s="95">
        <v>15399000</v>
      </c>
      <c r="TI30" s="95">
        <v>18420000</v>
      </c>
      <c r="TJ30" s="95">
        <v>25635577</v>
      </c>
      <c r="TK30" s="95">
        <v>18190500</v>
      </c>
      <c r="TL30" s="95">
        <v>7809000</v>
      </c>
      <c r="TM30" s="95">
        <v>8296500</v>
      </c>
      <c r="TN30" s="95">
        <v>20503500</v>
      </c>
      <c r="TO30" s="95">
        <v>3585000</v>
      </c>
      <c r="TP30" s="95">
        <v>8664000</v>
      </c>
      <c r="TQ30" s="95">
        <v>8250000</v>
      </c>
      <c r="TR30" s="95">
        <v>12015000</v>
      </c>
      <c r="TS30" s="95">
        <v>8197500</v>
      </c>
      <c r="TT30" s="72">
        <v>5809500</v>
      </c>
      <c r="TU30" s="72">
        <v>1500000</v>
      </c>
      <c r="TV30" s="78">
        <v>18519000</v>
      </c>
      <c r="TW30" s="78">
        <v>21544500</v>
      </c>
      <c r="TX30" s="72">
        <v>1395000</v>
      </c>
      <c r="TY30" s="78">
        <v>1695000</v>
      </c>
      <c r="TZ30" s="95">
        <v>6030000</v>
      </c>
      <c r="UA30" s="95">
        <v>10209000</v>
      </c>
      <c r="UB30" s="95">
        <v>8434500</v>
      </c>
      <c r="UC30" s="95">
        <v>5850000</v>
      </c>
      <c r="UD30" s="95">
        <v>1792500</v>
      </c>
      <c r="UE30" s="78"/>
      <c r="UF30" s="95"/>
      <c r="UG30" s="95"/>
      <c r="UH30" s="95"/>
      <c r="UI30" s="95"/>
      <c r="UJ30" s="95"/>
      <c r="UK30" s="95"/>
      <c r="UL30" s="95"/>
      <c r="UM30" s="95"/>
      <c r="UN30" s="95"/>
      <c r="UO30" s="95"/>
      <c r="UP30" s="95"/>
      <c r="UQ30" s="95"/>
      <c r="UR30" s="95"/>
      <c r="US30" s="95"/>
      <c r="UT30" s="95"/>
      <c r="UU30" s="95"/>
      <c r="UV30" s="95"/>
      <c r="UW30" s="95"/>
      <c r="UX30" s="95"/>
      <c r="UY30" s="95"/>
      <c r="UZ30" s="95"/>
      <c r="VA30" s="78"/>
      <c r="VB30" s="78"/>
      <c r="VC30" s="78"/>
      <c r="VD30" s="78"/>
      <c r="VE30" s="78"/>
      <c r="VF30" s="78"/>
      <c r="VG30" s="78"/>
      <c r="VH30" s="95"/>
      <c r="VI30" s="95"/>
      <c r="VJ30" s="95"/>
      <c r="VK30" s="95"/>
      <c r="VL30" s="95"/>
      <c r="VM30" s="95"/>
      <c r="VN30" s="95"/>
      <c r="VO30" s="95"/>
      <c r="VP30" s="95"/>
      <c r="VQ30" s="95"/>
      <c r="VR30" s="95"/>
      <c r="VS30" s="95"/>
      <c r="VT30" s="95"/>
      <c r="VU30" s="95"/>
      <c r="VV30" s="95"/>
      <c r="VW30" s="95"/>
      <c r="VX30" s="95"/>
      <c r="VY30" s="95"/>
      <c r="VZ30" s="95"/>
      <c r="WA30" s="95"/>
      <c r="WB30" s="95"/>
      <c r="WC30" s="95"/>
      <c r="WD30" s="95"/>
      <c r="WE30" s="95"/>
      <c r="WF30" s="95"/>
      <c r="WG30" s="95"/>
      <c r="WH30" s="95"/>
      <c r="WI30" s="95"/>
      <c r="WJ30" s="95">
        <v>18750000</v>
      </c>
      <c r="WK30" s="95">
        <v>22516500</v>
      </c>
      <c r="WL30" s="95">
        <v>11850000</v>
      </c>
      <c r="WM30" s="95"/>
      <c r="WN30" s="95">
        <v>7500000</v>
      </c>
      <c r="WO30" s="95">
        <v>15000000</v>
      </c>
      <c r="WP30" s="95"/>
      <c r="WQ30" s="95"/>
      <c r="WR30" s="95"/>
      <c r="WS30" s="95"/>
      <c r="WT30" s="95"/>
      <c r="WU30" s="95"/>
      <c r="WV30" s="95"/>
      <c r="WW30" s="95"/>
      <c r="WX30" s="95"/>
      <c r="WY30" s="95"/>
      <c r="WZ30" s="95"/>
      <c r="XA30" s="95"/>
      <c r="XB30" s="95"/>
      <c r="XC30" s="95"/>
      <c r="XD30" s="78"/>
      <c r="XE30" s="95"/>
      <c r="XF30" s="95"/>
      <c r="XG30" s="95"/>
      <c r="XH30" s="95"/>
      <c r="XI30" s="95"/>
      <c r="XJ30" s="95"/>
      <c r="XK30" s="95"/>
      <c r="XL30" s="95"/>
      <c r="XM30" s="95"/>
      <c r="XN30" s="95"/>
      <c r="XO30" s="95"/>
      <c r="XP30" s="95"/>
      <c r="XQ30" s="95"/>
      <c r="XR30" s="95"/>
      <c r="XS30" s="95"/>
      <c r="XT30" s="95"/>
      <c r="XU30" s="95"/>
      <c r="XV30" s="95"/>
      <c r="XW30" s="95"/>
      <c r="XX30" s="95"/>
      <c r="XY30" s="95"/>
      <c r="XZ30" s="95"/>
      <c r="YA30" s="95"/>
      <c r="YB30" s="95"/>
      <c r="YC30" s="95"/>
      <c r="YD30" s="95"/>
      <c r="YE30" s="95"/>
      <c r="YF30" s="95"/>
      <c r="YG30" s="95"/>
      <c r="YH30" s="95"/>
      <c r="YI30" s="95"/>
      <c r="YJ30" s="95"/>
      <c r="YK30" s="95"/>
      <c r="YL30" s="95"/>
      <c r="YM30" s="95"/>
      <c r="YN30" s="95"/>
      <c r="YO30" s="95"/>
      <c r="YP30" s="95"/>
      <c r="YQ30" s="95"/>
      <c r="YR30" s="95"/>
      <c r="YS30" s="95"/>
      <c r="YT30" s="95"/>
      <c r="YU30" s="95"/>
      <c r="YV30" s="95"/>
      <c r="YW30" s="95"/>
      <c r="YX30" s="95"/>
      <c r="YY30" s="95"/>
      <c r="YZ30" s="95"/>
      <c r="ZA30" s="95"/>
      <c r="ZB30" s="95"/>
      <c r="ZC30" s="95"/>
      <c r="ZD30" s="95"/>
      <c r="ZE30" s="95"/>
      <c r="ZF30" s="95"/>
      <c r="ZG30" s="95"/>
      <c r="ZH30" s="95"/>
      <c r="ZI30" s="95">
        <v>2700000</v>
      </c>
      <c r="ZJ30" s="95"/>
      <c r="ZK30" s="95"/>
      <c r="ZL30" s="95"/>
      <c r="ZM30" s="95"/>
      <c r="ZN30" s="95"/>
      <c r="ZO30" s="95"/>
      <c r="ZP30" s="95"/>
      <c r="ZQ30" s="95"/>
      <c r="ZR30" s="95"/>
      <c r="ZS30" s="95"/>
      <c r="ZT30" s="78"/>
      <c r="ZU30" s="78"/>
      <c r="ZV30" s="78"/>
      <c r="ZW30" s="78"/>
      <c r="ZX30" s="78"/>
      <c r="ZY30" s="78"/>
      <c r="ZZ30" s="78"/>
      <c r="AAA30" s="95"/>
      <c r="AAB30" s="95"/>
      <c r="AAC30" s="78"/>
      <c r="AAD30" s="95"/>
      <c r="AAE30" s="95"/>
      <c r="AAF30" s="78"/>
      <c r="AAG30" s="78"/>
      <c r="AAH30" s="78"/>
      <c r="AAI30" s="78"/>
      <c r="AAJ30" s="78"/>
      <c r="AAK30" s="78"/>
      <c r="AAL30" s="78"/>
      <c r="AAM30" s="78"/>
      <c r="AAN30" s="78"/>
      <c r="AAO30" s="78"/>
      <c r="AAP30" s="78"/>
      <c r="AAQ30" s="78"/>
      <c r="AAR30" s="78"/>
      <c r="AAS30" s="78"/>
      <c r="AAT30" s="132"/>
      <c r="AAU30" s="78"/>
      <c r="AAV30" s="78"/>
      <c r="AAW30" s="78"/>
      <c r="AAX30" s="78"/>
      <c r="AAY30" s="78"/>
      <c r="AAZ30" s="78"/>
      <c r="ABA30" s="78"/>
      <c r="ABB30" s="78"/>
      <c r="ABC30" s="78"/>
      <c r="ABD30" s="78"/>
      <c r="ABE30" s="78"/>
      <c r="ABF30" s="78"/>
      <c r="ABG30" s="78"/>
      <c r="ABH30" s="78"/>
      <c r="ABI30" s="78"/>
      <c r="ABJ30" s="78"/>
      <c r="ABK30" s="78"/>
      <c r="ABL30" s="78"/>
      <c r="ABM30" s="78"/>
      <c r="ABN30" s="78"/>
      <c r="ABO30" s="78"/>
      <c r="ABP30" s="78"/>
      <c r="ABQ30" s="78"/>
      <c r="ABR30" s="78"/>
      <c r="ABS30" s="78"/>
      <c r="ABT30" s="78"/>
      <c r="ABU30" s="78"/>
      <c r="ABV30" s="78"/>
      <c r="ABW30" s="95"/>
      <c r="ABX30" s="95"/>
      <c r="ABY30" s="95"/>
      <c r="ABZ30" s="95"/>
      <c r="ACA30" s="95"/>
      <c r="ACB30" s="95"/>
      <c r="ACC30" s="95"/>
      <c r="ACD30" s="95"/>
      <c r="ACE30" s="95"/>
      <c r="ACF30" s="95"/>
      <c r="ACG30" s="95"/>
      <c r="ACH30" s="95"/>
      <c r="ACI30" s="95"/>
      <c r="ACJ30" s="95"/>
      <c r="ACK30" s="95"/>
      <c r="ACL30" s="95"/>
      <c r="ACM30" s="95"/>
      <c r="ACN30" s="95"/>
      <c r="ACO30" s="95"/>
      <c r="ACP30" s="95"/>
      <c r="ACQ30" s="95"/>
      <c r="ACR30" s="95"/>
      <c r="ACS30" s="95"/>
      <c r="ACT30" s="95"/>
      <c r="ACU30" s="95"/>
      <c r="ACV30" s="95"/>
      <c r="ACW30" s="95"/>
      <c r="ACX30" s="95"/>
      <c r="ACY30" s="95"/>
      <c r="ACZ30" s="95"/>
      <c r="ADA30" s="95"/>
      <c r="ADB30" s="95"/>
      <c r="ADC30" s="95"/>
      <c r="ADD30" s="95"/>
      <c r="ADE30" s="95"/>
      <c r="ADF30" s="95"/>
      <c r="ADG30" s="95"/>
      <c r="ADH30" s="95"/>
      <c r="ADI30" s="95"/>
      <c r="ADJ30" s="95"/>
      <c r="ADK30" s="95"/>
      <c r="ADL30" s="95"/>
      <c r="ADM30" s="95"/>
      <c r="ADN30" s="95"/>
      <c r="ADO30" s="95"/>
      <c r="ADP30" s="95"/>
      <c r="ADQ30" s="95"/>
      <c r="ADR30" s="95"/>
      <c r="ADS30" s="95"/>
      <c r="ADT30" s="95"/>
      <c r="ADU30" s="95"/>
      <c r="ADV30" s="95"/>
      <c r="ADW30" s="95"/>
      <c r="ADX30" s="95"/>
      <c r="ADY30" s="95"/>
      <c r="ADZ30" s="95"/>
      <c r="AEA30" s="95"/>
      <c r="AEB30" s="95"/>
      <c r="AEC30" s="95"/>
      <c r="AED30" s="95"/>
      <c r="AEE30" s="95"/>
      <c r="AEF30" s="95"/>
      <c r="AEG30" s="95"/>
      <c r="AEH30" s="95"/>
      <c r="AEI30" s="95"/>
      <c r="AEJ30" s="95"/>
      <c r="AEK30" s="95"/>
      <c r="AEL30" s="95"/>
      <c r="AEM30" s="95"/>
      <c r="AEN30" s="95"/>
      <c r="AEO30" s="95"/>
      <c r="AEP30" s="95"/>
      <c r="AEQ30" s="95"/>
      <c r="AER30" s="95"/>
      <c r="AES30" s="95"/>
      <c r="AET30" s="95"/>
      <c r="AEU30" s="95"/>
      <c r="AEV30" s="95"/>
      <c r="AEW30" s="95"/>
      <c r="AEX30" s="95"/>
      <c r="AEY30" s="95"/>
      <c r="AEZ30" s="95"/>
      <c r="AFA30" s="95"/>
      <c r="AFB30" s="95"/>
      <c r="AFC30" s="95"/>
      <c r="AFD30" s="95"/>
      <c r="AFE30" s="95"/>
      <c r="AFF30" s="95"/>
      <c r="AFG30" s="95"/>
      <c r="AFH30" s="95"/>
      <c r="AFI30" s="95"/>
      <c r="AFJ30" s="95"/>
      <c r="AFK30" s="95"/>
      <c r="AFL30" s="95"/>
      <c r="AFM30" s="95"/>
      <c r="AFN30" s="95"/>
      <c r="AFO30" s="95"/>
      <c r="AFP30" s="95"/>
      <c r="AFQ30" s="95"/>
      <c r="AFR30" s="95"/>
      <c r="AFS30" s="95"/>
      <c r="AFT30" s="95"/>
      <c r="AFU30" s="95"/>
      <c r="AFV30" s="95"/>
      <c r="AFW30" s="95"/>
      <c r="AFX30" s="95"/>
      <c r="AFY30" s="95"/>
      <c r="AFZ30" s="95"/>
      <c r="AGA30" s="95"/>
      <c r="AGB30" s="95"/>
      <c r="AGC30" s="95"/>
      <c r="AGD30" s="95"/>
      <c r="AGE30" s="95"/>
      <c r="AGF30" s="95"/>
      <c r="AGG30" s="95"/>
      <c r="AGH30" s="95"/>
      <c r="AGI30" s="95"/>
      <c r="AGJ30" s="95"/>
      <c r="AGK30" s="95"/>
      <c r="AGL30" s="95"/>
      <c r="AGM30" s="95"/>
      <c r="AGN30" s="95"/>
      <c r="AGO30" s="95"/>
      <c r="AGP30" s="95"/>
      <c r="AGQ30" s="95"/>
      <c r="AGR30" s="95"/>
      <c r="AGS30" s="95"/>
      <c r="AGT30" s="95"/>
      <c r="AGU30" s="95"/>
      <c r="AGV30" s="158"/>
    </row>
    <row r="31" spans="1:880" s="134" customFormat="1" x14ac:dyDescent="0.2">
      <c r="A31" s="88" t="s">
        <v>2144</v>
      </c>
      <c r="B31" s="8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78"/>
      <c r="AP31" s="95"/>
      <c r="AQ31" s="95"/>
      <c r="AR31" s="95"/>
      <c r="AS31" s="95"/>
      <c r="AT31" s="95"/>
      <c r="AU31" s="95"/>
      <c r="AV31" s="95"/>
      <c r="AW31" s="95"/>
      <c r="AX31" s="95"/>
      <c r="AY31" s="78"/>
      <c r="AZ31" s="78"/>
      <c r="BA31" s="95"/>
      <c r="BB31" s="78"/>
      <c r="BC31" s="78"/>
      <c r="BD31" s="78"/>
      <c r="BE31" s="78"/>
      <c r="BF31" s="78"/>
      <c r="BG31" s="78"/>
      <c r="BH31" s="95"/>
      <c r="BI31" s="95"/>
      <c r="BJ31" s="95"/>
      <c r="BK31" s="95"/>
      <c r="BL31" s="95"/>
      <c r="BM31" s="95"/>
      <c r="BN31" s="78"/>
      <c r="BO31" s="78"/>
      <c r="BP31" s="78"/>
      <c r="BQ31" s="78"/>
      <c r="BR31" s="78"/>
      <c r="BS31" s="78"/>
      <c r="BT31" s="95"/>
      <c r="BU31" s="9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145"/>
      <c r="CK31" s="39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95"/>
      <c r="ED31" s="95"/>
      <c r="EE31" s="95"/>
      <c r="EF31" s="95"/>
      <c r="EG31" s="78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78"/>
      <c r="ET31" s="78"/>
      <c r="EU31" s="78"/>
      <c r="EV31" s="78"/>
      <c r="EW31" s="78"/>
      <c r="EX31" s="78"/>
      <c r="EY31" s="78"/>
      <c r="EZ31" s="95"/>
      <c r="FA31" s="95"/>
      <c r="FB31" s="95"/>
      <c r="FC31" s="78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39"/>
      <c r="FS31" s="39"/>
      <c r="FT31" s="39"/>
      <c r="FU31" s="39"/>
      <c r="FV31" s="39"/>
      <c r="FW31" s="39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39"/>
      <c r="HD31" s="95"/>
      <c r="HE31" s="95"/>
      <c r="HF31" s="95"/>
      <c r="HG31" s="95"/>
      <c r="HH31" s="39"/>
      <c r="HI31" s="39"/>
      <c r="HJ31" s="39"/>
      <c r="HK31" s="39"/>
      <c r="HL31" s="39"/>
      <c r="HM31" s="39"/>
      <c r="HN31" s="95"/>
      <c r="HO31" s="95"/>
      <c r="HP31" s="95"/>
      <c r="HQ31" s="95"/>
      <c r="HR31" s="95"/>
      <c r="HS31" s="78"/>
      <c r="HT31" s="78"/>
      <c r="HU31" s="78"/>
      <c r="HV31" s="78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  <c r="IW31" s="95"/>
      <c r="IX31" s="95"/>
      <c r="IY31" s="95"/>
      <c r="IZ31" s="95"/>
      <c r="JA31" s="95"/>
      <c r="JB31" s="95"/>
      <c r="JC31" s="95"/>
      <c r="JD31" s="95"/>
      <c r="JE31" s="95"/>
      <c r="JF31" s="95"/>
      <c r="JG31" s="95"/>
      <c r="JH31" s="95"/>
      <c r="JI31" s="95"/>
      <c r="JJ31" s="95"/>
      <c r="JK31" s="95"/>
      <c r="JL31" s="95"/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39"/>
      <c r="KC31" s="39"/>
      <c r="KD31" s="39"/>
      <c r="KE31" s="39"/>
      <c r="KF31" s="39"/>
      <c r="KG31" s="39"/>
      <c r="KH31" s="95"/>
      <c r="KI31" s="95"/>
      <c r="KJ31" s="95"/>
      <c r="KK31" s="95"/>
      <c r="KL31" s="95"/>
      <c r="KM31" s="95"/>
      <c r="KN31" s="39"/>
      <c r="KO31" s="39"/>
      <c r="KP31" s="39"/>
      <c r="KQ31" s="39"/>
      <c r="KR31" s="39"/>
      <c r="KS31" s="39"/>
      <c r="KT31" s="95"/>
      <c r="KU31" s="95"/>
      <c r="KV31" s="95"/>
      <c r="KW31" s="95"/>
      <c r="KX31" s="95"/>
      <c r="KY31" s="95"/>
      <c r="KZ31" s="95"/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5"/>
      <c r="LT31" s="95"/>
      <c r="LU31" s="95"/>
      <c r="LV31" s="95"/>
      <c r="LW31" s="95"/>
      <c r="LX31" s="95"/>
      <c r="LY31" s="95"/>
      <c r="LZ31" s="95"/>
      <c r="MA31" s="95"/>
      <c r="MB31" s="95"/>
      <c r="MC31" s="39"/>
      <c r="MD31" s="95"/>
      <c r="ME31" s="95"/>
      <c r="MF31" s="95"/>
      <c r="MG31" s="95"/>
      <c r="MH31" s="95"/>
      <c r="MI31" s="95"/>
      <c r="MJ31" s="78"/>
      <c r="MK31" s="78"/>
      <c r="ML31" s="78"/>
      <c r="MM31" s="78"/>
      <c r="MN31" s="78"/>
      <c r="MO31" s="78"/>
      <c r="MP31" s="78"/>
      <c r="MQ31" s="78"/>
      <c r="MR31" s="78"/>
      <c r="MS31" s="78"/>
      <c r="MT31" s="78"/>
      <c r="MU31" s="78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5"/>
      <c r="NH31" s="95"/>
      <c r="NI31" s="95"/>
      <c r="NJ31" s="95"/>
      <c r="NK31" s="95"/>
      <c r="NL31" s="95"/>
      <c r="NM31" s="95"/>
      <c r="NN31" s="95"/>
      <c r="NO31" s="95"/>
      <c r="NP31" s="95"/>
      <c r="NQ31" s="95"/>
      <c r="NR31" s="95"/>
      <c r="NS31" s="95"/>
      <c r="NT31" s="95"/>
      <c r="NU31" s="95"/>
      <c r="NV31" s="95"/>
      <c r="NW31" s="95"/>
      <c r="NX31" s="95"/>
      <c r="NY31" s="95"/>
      <c r="NZ31" s="95"/>
      <c r="OA31" s="95"/>
      <c r="OB31" s="95"/>
      <c r="OC31" s="95"/>
      <c r="OD31" s="95"/>
      <c r="OE31" s="95"/>
      <c r="OF31" s="95"/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5"/>
      <c r="OZ31" s="95"/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5"/>
      <c r="PT31" s="95"/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78"/>
      <c r="QJ31" s="78"/>
      <c r="QK31" s="95"/>
      <c r="QL31" s="78"/>
      <c r="QM31" s="39"/>
      <c r="QN31" s="95"/>
      <c r="QO31" s="95"/>
      <c r="QP31" s="95"/>
      <c r="QQ31" s="95"/>
      <c r="QR31" s="95"/>
      <c r="QS31" s="95"/>
      <c r="QT31" s="95"/>
      <c r="QU31" s="39"/>
      <c r="QV31" s="39"/>
      <c r="QW31" s="39"/>
      <c r="QX31" s="39"/>
      <c r="QY31" s="39"/>
      <c r="QZ31" s="95"/>
      <c r="RA31" s="95"/>
      <c r="RB31" s="95"/>
      <c r="RC31" s="95"/>
      <c r="RD31" s="95"/>
      <c r="RE31" s="95"/>
      <c r="RF31" s="61"/>
      <c r="RG31" s="61"/>
      <c r="RH31" s="61"/>
      <c r="RI31" s="61"/>
      <c r="RJ31" s="61"/>
      <c r="RK31" s="61"/>
      <c r="RL31" s="61"/>
      <c r="RM31" s="61"/>
      <c r="RN31" s="61"/>
      <c r="RO31" s="60"/>
      <c r="RP31" s="61"/>
      <c r="RQ31" s="61"/>
      <c r="RR31" s="95"/>
      <c r="RS31" s="95"/>
      <c r="RT31" s="95"/>
      <c r="RU31" s="95"/>
      <c r="RV31" s="95"/>
      <c r="RW31" s="95"/>
      <c r="RX31" s="95"/>
      <c r="RY31" s="95"/>
      <c r="RZ31" s="95"/>
      <c r="SA31" s="78"/>
      <c r="SB31" s="95"/>
      <c r="SC31" s="95"/>
      <c r="SD31" s="78"/>
      <c r="SE31" s="39"/>
      <c r="SF31" s="39"/>
      <c r="SG31" s="39"/>
      <c r="SH31" s="39"/>
      <c r="SI31" s="39"/>
      <c r="SJ31" s="39"/>
      <c r="SK31" s="39"/>
      <c r="SL31" s="39"/>
      <c r="SM31" s="95"/>
      <c r="SN31" s="95"/>
      <c r="SO31" s="95"/>
      <c r="SP31" s="95"/>
      <c r="SQ31" s="95"/>
      <c r="SR31" s="78"/>
      <c r="SS31" s="95"/>
      <c r="ST31" s="95"/>
      <c r="SU31" s="78"/>
      <c r="SV31" s="95"/>
      <c r="SW31" s="78"/>
      <c r="SX31" s="95"/>
      <c r="SY31" s="95"/>
      <c r="SZ31" s="78"/>
      <c r="TA31" s="95"/>
      <c r="TB31" s="95"/>
      <c r="TC31" s="95"/>
      <c r="TD31" s="95"/>
      <c r="TE31" s="95"/>
      <c r="TF31" s="95"/>
      <c r="TG31" s="95"/>
      <c r="TH31" s="95"/>
      <c r="TI31" s="95"/>
      <c r="TJ31" s="95"/>
      <c r="TK31" s="95"/>
      <c r="TL31" s="95"/>
      <c r="TM31" s="95"/>
      <c r="TN31" s="95"/>
      <c r="TO31" s="95"/>
      <c r="TP31" s="95"/>
      <c r="TQ31" s="95"/>
      <c r="TR31" s="95"/>
      <c r="TS31" s="95"/>
      <c r="TT31" s="78"/>
      <c r="TU31" s="95"/>
      <c r="TV31" s="95"/>
      <c r="TW31" s="95"/>
      <c r="TX31" s="95"/>
      <c r="TY31" s="95"/>
      <c r="TZ31" s="95"/>
      <c r="UA31" s="95"/>
      <c r="UB31" s="95"/>
      <c r="UC31" s="95"/>
      <c r="UD31" s="95"/>
      <c r="UE31" s="78"/>
      <c r="UF31" s="95"/>
      <c r="UG31" s="95"/>
      <c r="UH31" s="95"/>
      <c r="UI31" s="95"/>
      <c r="UJ31" s="95"/>
      <c r="UK31" s="95"/>
      <c r="UL31" s="95"/>
      <c r="UM31" s="95"/>
      <c r="UN31" s="95"/>
      <c r="UO31" s="95"/>
      <c r="UP31" s="95"/>
      <c r="UQ31" s="95"/>
      <c r="UR31" s="95"/>
      <c r="US31" s="95"/>
      <c r="UT31" s="95"/>
      <c r="UU31" s="95"/>
      <c r="UV31" s="95"/>
      <c r="UW31" s="95"/>
      <c r="UX31" s="95"/>
      <c r="UY31" s="95"/>
      <c r="UZ31" s="95"/>
      <c r="VA31" s="78"/>
      <c r="VB31" s="78"/>
      <c r="VC31" s="78"/>
      <c r="VD31" s="78"/>
      <c r="VE31" s="78"/>
      <c r="VF31" s="78"/>
      <c r="VG31" s="78"/>
      <c r="VH31" s="95"/>
      <c r="VI31" s="95"/>
      <c r="VJ31" s="95"/>
      <c r="VK31" s="95"/>
      <c r="VL31" s="95"/>
      <c r="VM31" s="95"/>
      <c r="VN31" s="95"/>
      <c r="VO31" s="95"/>
      <c r="VP31" s="95"/>
      <c r="VQ31" s="95"/>
      <c r="VR31" s="95"/>
      <c r="VS31" s="95"/>
      <c r="VT31" s="95"/>
      <c r="VU31" s="95"/>
      <c r="VV31" s="95"/>
      <c r="VW31" s="95"/>
      <c r="VX31" s="95"/>
      <c r="VY31" s="95"/>
      <c r="VZ31" s="95"/>
      <c r="WA31" s="95"/>
      <c r="WB31" s="95"/>
      <c r="WC31" s="95"/>
      <c r="WD31" s="95"/>
      <c r="WE31" s="95"/>
      <c r="WF31" s="95"/>
      <c r="WG31" s="95"/>
      <c r="WH31" s="95"/>
      <c r="WI31" s="95"/>
      <c r="WJ31" s="95"/>
      <c r="WK31" s="95"/>
      <c r="WL31" s="95"/>
      <c r="WM31" s="95"/>
      <c r="WN31" s="95"/>
      <c r="WO31" s="95"/>
      <c r="WP31" s="95"/>
      <c r="WQ31" s="95"/>
      <c r="WR31" s="95"/>
      <c r="WS31" s="95"/>
      <c r="WT31" s="95"/>
      <c r="WU31" s="95"/>
      <c r="WV31" s="95"/>
      <c r="WW31" s="95"/>
      <c r="WX31" s="95"/>
      <c r="WY31" s="95"/>
      <c r="WZ31" s="95"/>
      <c r="XA31" s="95"/>
      <c r="XB31" s="95"/>
      <c r="XC31" s="95"/>
      <c r="XD31" s="78"/>
      <c r="XE31" s="95"/>
      <c r="XF31" s="95"/>
      <c r="XG31" s="95"/>
      <c r="XH31" s="95"/>
      <c r="XI31" s="95"/>
      <c r="XJ31" s="95"/>
      <c r="XK31" s="95"/>
      <c r="XL31" s="95"/>
      <c r="XM31" s="95"/>
      <c r="XN31" s="95"/>
      <c r="XO31" s="95"/>
      <c r="XP31" s="95"/>
      <c r="XQ31" s="95"/>
      <c r="XR31" s="95"/>
      <c r="XS31" s="95"/>
      <c r="XT31" s="95"/>
      <c r="XU31" s="95"/>
      <c r="XV31" s="95"/>
      <c r="XW31" s="95"/>
      <c r="XX31" s="95"/>
      <c r="XY31" s="95"/>
      <c r="XZ31" s="95"/>
      <c r="YA31" s="95"/>
      <c r="YB31" s="95"/>
      <c r="YC31" s="95"/>
      <c r="YD31" s="95"/>
      <c r="YE31" s="95"/>
      <c r="YF31" s="95"/>
      <c r="YG31" s="95"/>
      <c r="YH31" s="95"/>
      <c r="YI31" s="95"/>
      <c r="YJ31" s="95"/>
      <c r="YK31" s="95"/>
      <c r="YL31" s="95"/>
      <c r="YM31" s="95"/>
      <c r="YN31" s="95"/>
      <c r="YO31" s="95"/>
      <c r="YP31" s="95"/>
      <c r="YQ31" s="95"/>
      <c r="YR31" s="95"/>
      <c r="YS31" s="95"/>
      <c r="YT31" s="95"/>
      <c r="YU31" s="95"/>
      <c r="YV31" s="95"/>
      <c r="YW31" s="95"/>
      <c r="YX31" s="95"/>
      <c r="YY31" s="95"/>
      <c r="YZ31" s="95"/>
      <c r="ZA31" s="95"/>
      <c r="ZB31" s="95"/>
      <c r="ZC31" s="95"/>
      <c r="ZD31" s="95"/>
      <c r="ZE31" s="95"/>
      <c r="ZF31" s="95"/>
      <c r="ZG31" s="95"/>
      <c r="ZH31" s="95"/>
      <c r="ZI31" s="95"/>
      <c r="ZJ31" s="95"/>
      <c r="ZK31" s="95"/>
      <c r="ZL31" s="95"/>
      <c r="ZM31" s="95"/>
      <c r="ZN31" s="95"/>
      <c r="ZO31" s="95"/>
      <c r="ZP31" s="95"/>
      <c r="ZQ31" s="95">
        <v>19850000</v>
      </c>
      <c r="ZR31" s="95">
        <v>55742611</v>
      </c>
      <c r="ZS31" s="95">
        <v>46000000</v>
      </c>
      <c r="ZT31" s="78">
        <v>9200000</v>
      </c>
      <c r="ZU31" s="78"/>
      <c r="ZV31" s="78"/>
      <c r="ZW31" s="78"/>
      <c r="ZX31" s="78"/>
      <c r="ZY31" s="78"/>
      <c r="ZZ31" s="78"/>
      <c r="AAA31" s="95"/>
      <c r="AAB31" s="95"/>
      <c r="AAC31" s="78"/>
      <c r="AAD31" s="95"/>
      <c r="AAE31" s="95"/>
      <c r="AAF31" s="78"/>
      <c r="AAG31" s="78"/>
      <c r="AAH31" s="78"/>
      <c r="AAI31" s="78"/>
      <c r="AAJ31" s="78"/>
      <c r="AAK31" s="78"/>
      <c r="AAL31" s="78"/>
      <c r="AAM31" s="78"/>
      <c r="AAN31" s="78"/>
      <c r="AAO31" s="78"/>
      <c r="AAP31" s="78"/>
      <c r="AAQ31" s="78"/>
      <c r="AAR31" s="78"/>
      <c r="AAS31" s="78"/>
      <c r="AAT31" s="132"/>
      <c r="AAU31" s="78"/>
      <c r="AAV31" s="78"/>
      <c r="AAW31" s="78"/>
      <c r="AAX31" s="78"/>
      <c r="AAY31" s="78"/>
      <c r="AAZ31" s="78"/>
      <c r="ABA31" s="78"/>
      <c r="ABB31" s="78"/>
      <c r="ABC31" s="78"/>
      <c r="ABD31" s="78"/>
      <c r="ABE31" s="78"/>
      <c r="ABF31" s="78"/>
      <c r="ABG31" s="78"/>
      <c r="ABH31" s="78"/>
      <c r="ABI31" s="78"/>
      <c r="ABJ31" s="78"/>
      <c r="ABK31" s="78"/>
      <c r="ABL31" s="78"/>
      <c r="ABM31" s="78"/>
      <c r="ABN31" s="78"/>
      <c r="ABO31" s="78"/>
      <c r="ABP31" s="78"/>
      <c r="ABQ31" s="78"/>
      <c r="ABR31" s="78"/>
      <c r="ABS31" s="78"/>
      <c r="ABT31" s="78"/>
      <c r="ABU31" s="78"/>
      <c r="ABV31" s="78"/>
      <c r="ABW31" s="95"/>
      <c r="ABX31" s="95"/>
      <c r="ABY31" s="95"/>
      <c r="ABZ31" s="95"/>
      <c r="ACA31" s="95"/>
      <c r="ACB31" s="95"/>
      <c r="ACC31" s="95"/>
      <c r="ACD31" s="95"/>
      <c r="ACE31" s="95"/>
      <c r="ACF31" s="95"/>
      <c r="ACG31" s="95"/>
      <c r="ACH31" s="95"/>
      <c r="ACI31" s="95"/>
      <c r="ACJ31" s="95"/>
      <c r="ACK31" s="95"/>
      <c r="ACL31" s="95"/>
      <c r="ACM31" s="95"/>
      <c r="ACN31" s="95"/>
      <c r="ACO31" s="95"/>
      <c r="ACP31" s="95"/>
      <c r="ACQ31" s="95"/>
      <c r="ACR31" s="95"/>
      <c r="ACS31" s="95"/>
      <c r="ACT31" s="95"/>
      <c r="ACU31" s="95"/>
      <c r="ACV31" s="95"/>
      <c r="ACW31" s="95"/>
      <c r="ACX31" s="95"/>
      <c r="ACY31" s="95"/>
      <c r="ACZ31" s="95"/>
      <c r="ADA31" s="95"/>
      <c r="ADB31" s="95"/>
      <c r="ADC31" s="95"/>
      <c r="ADD31" s="95"/>
      <c r="ADE31" s="95"/>
      <c r="ADF31" s="95"/>
      <c r="ADG31" s="95"/>
      <c r="ADH31" s="95"/>
      <c r="ADI31" s="95"/>
      <c r="ADJ31" s="95"/>
      <c r="ADK31" s="95"/>
      <c r="ADL31" s="95"/>
      <c r="ADM31" s="95"/>
      <c r="ADN31" s="95"/>
      <c r="ADO31" s="95"/>
      <c r="ADP31" s="95"/>
      <c r="ADQ31" s="95"/>
      <c r="ADR31" s="95"/>
      <c r="ADS31" s="95"/>
      <c r="ADT31" s="95"/>
      <c r="ADU31" s="95"/>
      <c r="ADV31" s="95"/>
      <c r="ADW31" s="95"/>
      <c r="ADX31" s="95"/>
      <c r="ADY31" s="95"/>
      <c r="ADZ31" s="95"/>
      <c r="AEA31" s="95"/>
      <c r="AEB31" s="95"/>
      <c r="AEC31" s="95"/>
      <c r="AED31" s="95"/>
      <c r="AEE31" s="95"/>
      <c r="AEF31" s="95"/>
      <c r="AEG31" s="95"/>
      <c r="AEH31" s="95"/>
      <c r="AEI31" s="95"/>
      <c r="AEJ31" s="95"/>
      <c r="AEK31" s="95"/>
      <c r="AEL31" s="95"/>
      <c r="AEM31" s="95"/>
      <c r="AEN31" s="95"/>
      <c r="AEO31" s="95"/>
      <c r="AEP31" s="95"/>
      <c r="AEQ31" s="95"/>
      <c r="AER31" s="95"/>
      <c r="AES31" s="95"/>
      <c r="AET31" s="95"/>
      <c r="AEU31" s="95"/>
      <c r="AEV31" s="95"/>
      <c r="AEW31" s="95"/>
      <c r="AEX31" s="95"/>
      <c r="AEY31" s="95"/>
      <c r="AEZ31" s="95"/>
      <c r="AFA31" s="95"/>
      <c r="AFB31" s="95"/>
      <c r="AFC31" s="95"/>
      <c r="AFD31" s="95"/>
      <c r="AFE31" s="95"/>
      <c r="AFF31" s="95"/>
      <c r="AFG31" s="95"/>
      <c r="AFH31" s="95"/>
      <c r="AFI31" s="95"/>
      <c r="AFJ31" s="95"/>
      <c r="AFK31" s="95"/>
      <c r="AFL31" s="95"/>
      <c r="AFM31" s="95"/>
      <c r="AFN31" s="95"/>
      <c r="AFO31" s="95"/>
      <c r="AFP31" s="95"/>
      <c r="AFQ31" s="95"/>
      <c r="AFR31" s="95"/>
      <c r="AFS31" s="95"/>
      <c r="AFT31" s="95"/>
      <c r="AFU31" s="95"/>
      <c r="AFV31" s="95"/>
      <c r="AFW31" s="95"/>
      <c r="AFX31" s="95"/>
      <c r="AFY31" s="95"/>
      <c r="AFZ31" s="95"/>
      <c r="AGA31" s="95"/>
      <c r="AGB31" s="95"/>
      <c r="AGC31" s="95"/>
      <c r="AGD31" s="95"/>
      <c r="AGE31" s="95"/>
      <c r="AGF31" s="95"/>
      <c r="AGG31" s="95"/>
      <c r="AGH31" s="95"/>
      <c r="AGI31" s="95"/>
      <c r="AGJ31" s="95"/>
      <c r="AGK31" s="95"/>
      <c r="AGL31" s="95"/>
      <c r="AGM31" s="95"/>
      <c r="AGN31" s="95"/>
      <c r="AGO31" s="95"/>
      <c r="AGP31" s="95"/>
      <c r="AGQ31" s="95"/>
      <c r="AGR31" s="95"/>
      <c r="AGS31" s="95"/>
      <c r="AGT31" s="95"/>
      <c r="AGU31" s="95"/>
      <c r="AGV31" s="158"/>
    </row>
    <row r="32" spans="1:880" s="134" customFormat="1" x14ac:dyDescent="0.2">
      <c r="A32" s="88" t="s">
        <v>2145</v>
      </c>
      <c r="B32" s="88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78"/>
      <c r="AP32" s="95"/>
      <c r="AQ32" s="95"/>
      <c r="AR32" s="95"/>
      <c r="AS32" s="95"/>
      <c r="AT32" s="95"/>
      <c r="AU32" s="95"/>
      <c r="AV32" s="95"/>
      <c r="AW32" s="95"/>
      <c r="AX32" s="95"/>
      <c r="AY32" s="78"/>
      <c r="AZ32" s="78"/>
      <c r="BA32" s="95"/>
      <c r="BB32" s="78"/>
      <c r="BC32" s="78"/>
      <c r="BD32" s="78"/>
      <c r="BE32" s="78"/>
      <c r="BF32" s="78"/>
      <c r="BG32" s="78"/>
      <c r="BH32" s="95"/>
      <c r="BI32" s="95"/>
      <c r="BJ32" s="95"/>
      <c r="BK32" s="95"/>
      <c r="BL32" s="95"/>
      <c r="BM32" s="95"/>
      <c r="BN32" s="78"/>
      <c r="BO32" s="78"/>
      <c r="BP32" s="78"/>
      <c r="BQ32" s="78"/>
      <c r="BR32" s="78"/>
      <c r="BS32" s="78"/>
      <c r="BT32" s="95"/>
      <c r="BU32" s="95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145"/>
      <c r="CK32" s="39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95"/>
      <c r="ED32" s="95"/>
      <c r="EE32" s="95"/>
      <c r="EF32" s="95"/>
      <c r="EG32" s="78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78"/>
      <c r="ET32" s="78"/>
      <c r="EU32" s="78"/>
      <c r="EV32" s="78"/>
      <c r="EW32" s="78"/>
      <c r="EX32" s="78"/>
      <c r="EY32" s="78"/>
      <c r="EZ32" s="95"/>
      <c r="FA32" s="95"/>
      <c r="FB32" s="95"/>
      <c r="FC32" s="78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39"/>
      <c r="FS32" s="39"/>
      <c r="FT32" s="39"/>
      <c r="FU32" s="39"/>
      <c r="FV32" s="39"/>
      <c r="FW32" s="39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39"/>
      <c r="HD32" s="95"/>
      <c r="HE32" s="95"/>
      <c r="HF32" s="95"/>
      <c r="HG32" s="95"/>
      <c r="HH32" s="39"/>
      <c r="HI32" s="39"/>
      <c r="HJ32" s="39"/>
      <c r="HK32" s="39"/>
      <c r="HL32" s="39"/>
      <c r="HM32" s="39"/>
      <c r="HN32" s="95"/>
      <c r="HO32" s="95"/>
      <c r="HP32" s="95"/>
      <c r="HQ32" s="95"/>
      <c r="HR32" s="95"/>
      <c r="HS32" s="78"/>
      <c r="HT32" s="78"/>
      <c r="HU32" s="78"/>
      <c r="HV32" s="78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  <c r="IW32" s="95"/>
      <c r="IX32" s="95"/>
      <c r="IY32" s="95"/>
      <c r="IZ32" s="95"/>
      <c r="JA32" s="95"/>
      <c r="JB32" s="95"/>
      <c r="JC32" s="95"/>
      <c r="JD32" s="95"/>
      <c r="JE32" s="95"/>
      <c r="JF32" s="95"/>
      <c r="JG32" s="95"/>
      <c r="JH32" s="95"/>
      <c r="JI32" s="95"/>
      <c r="JJ32" s="95"/>
      <c r="JK32" s="95"/>
      <c r="JL32" s="95"/>
      <c r="JM32" s="95"/>
      <c r="JN32" s="95"/>
      <c r="JO32" s="95"/>
      <c r="JP32" s="95"/>
      <c r="JQ32" s="95"/>
      <c r="JR32" s="95"/>
      <c r="JS32" s="95"/>
      <c r="JT32" s="95"/>
      <c r="JU32" s="95"/>
      <c r="JV32" s="95"/>
      <c r="JW32" s="95"/>
      <c r="JX32" s="95"/>
      <c r="JY32" s="95"/>
      <c r="JZ32" s="95"/>
      <c r="KA32" s="95"/>
      <c r="KB32" s="39"/>
      <c r="KC32" s="39"/>
      <c r="KD32" s="39"/>
      <c r="KE32" s="39"/>
      <c r="KF32" s="39"/>
      <c r="KG32" s="39"/>
      <c r="KH32" s="95"/>
      <c r="KI32" s="95"/>
      <c r="KJ32" s="95"/>
      <c r="KK32" s="95"/>
      <c r="KL32" s="95"/>
      <c r="KM32" s="95"/>
      <c r="KN32" s="39"/>
      <c r="KO32" s="39"/>
      <c r="KP32" s="39"/>
      <c r="KQ32" s="39"/>
      <c r="KR32" s="39"/>
      <c r="KS32" s="39"/>
      <c r="KT32" s="95"/>
      <c r="KU32" s="95"/>
      <c r="KV32" s="95"/>
      <c r="KW32" s="95"/>
      <c r="KX32" s="95"/>
      <c r="KY32" s="95"/>
      <c r="KZ32" s="95"/>
      <c r="LA32" s="95"/>
      <c r="LB32" s="95"/>
      <c r="LC32" s="95"/>
      <c r="LD32" s="95"/>
      <c r="LE32" s="95"/>
      <c r="LF32" s="95"/>
      <c r="LG32" s="95"/>
      <c r="LH32" s="95"/>
      <c r="LI32" s="95"/>
      <c r="LJ32" s="95"/>
      <c r="LK32" s="95"/>
      <c r="LL32" s="95"/>
      <c r="LM32" s="95"/>
      <c r="LN32" s="95"/>
      <c r="LO32" s="95"/>
      <c r="LP32" s="95"/>
      <c r="LQ32" s="95"/>
      <c r="LR32" s="95"/>
      <c r="LS32" s="95"/>
      <c r="LT32" s="95"/>
      <c r="LU32" s="95"/>
      <c r="LV32" s="95"/>
      <c r="LW32" s="95"/>
      <c r="LX32" s="95"/>
      <c r="LY32" s="95"/>
      <c r="LZ32" s="95"/>
      <c r="MA32" s="95"/>
      <c r="MB32" s="95"/>
      <c r="MC32" s="39"/>
      <c r="MD32" s="95"/>
      <c r="ME32" s="95"/>
      <c r="MF32" s="95"/>
      <c r="MG32" s="95"/>
      <c r="MH32" s="95"/>
      <c r="MI32" s="95"/>
      <c r="MJ32" s="78"/>
      <c r="MK32" s="78"/>
      <c r="ML32" s="78"/>
      <c r="MM32" s="78"/>
      <c r="MN32" s="78"/>
      <c r="MO32" s="78"/>
      <c r="MP32" s="78"/>
      <c r="MQ32" s="78"/>
      <c r="MR32" s="78"/>
      <c r="MS32" s="78"/>
      <c r="MT32" s="78"/>
      <c r="MU32" s="78"/>
      <c r="MV32" s="95"/>
      <c r="MW32" s="95"/>
      <c r="MX32" s="95"/>
      <c r="MY32" s="95"/>
      <c r="MZ32" s="95"/>
      <c r="NA32" s="95"/>
      <c r="NB32" s="95"/>
      <c r="NC32" s="95"/>
      <c r="ND32" s="95"/>
      <c r="NE32" s="95"/>
      <c r="NF32" s="95"/>
      <c r="NG32" s="95"/>
      <c r="NH32" s="95"/>
      <c r="NI32" s="95"/>
      <c r="NJ32" s="95"/>
      <c r="NK32" s="95"/>
      <c r="NL32" s="95"/>
      <c r="NM32" s="95"/>
      <c r="NN32" s="95"/>
      <c r="NO32" s="95"/>
      <c r="NP32" s="95"/>
      <c r="NQ32" s="95"/>
      <c r="NR32" s="95"/>
      <c r="NS32" s="95"/>
      <c r="NT32" s="95"/>
      <c r="NU32" s="95"/>
      <c r="NV32" s="95"/>
      <c r="NW32" s="95"/>
      <c r="NX32" s="95"/>
      <c r="NY32" s="95"/>
      <c r="NZ32" s="95"/>
      <c r="OA32" s="95"/>
      <c r="OB32" s="95"/>
      <c r="OC32" s="95"/>
      <c r="OD32" s="95"/>
      <c r="OE32" s="95"/>
      <c r="OF32" s="95"/>
      <c r="OG32" s="95"/>
      <c r="OH32" s="95"/>
      <c r="OI32" s="95"/>
      <c r="OJ32" s="95"/>
      <c r="OK32" s="95"/>
      <c r="OL32" s="95"/>
      <c r="OM32" s="95"/>
      <c r="ON32" s="95"/>
      <c r="OO32" s="95"/>
      <c r="OP32" s="95"/>
      <c r="OQ32" s="95"/>
      <c r="OR32" s="95"/>
      <c r="OS32" s="95"/>
      <c r="OT32" s="95"/>
      <c r="OU32" s="95"/>
      <c r="OV32" s="95"/>
      <c r="OW32" s="95"/>
      <c r="OX32" s="95"/>
      <c r="OY32" s="95"/>
      <c r="OZ32" s="95"/>
      <c r="PA32" s="95"/>
      <c r="PB32" s="95"/>
      <c r="PC32" s="95"/>
      <c r="PD32" s="95"/>
      <c r="PE32" s="95"/>
      <c r="PF32" s="95"/>
      <c r="PG32" s="95"/>
      <c r="PH32" s="95"/>
      <c r="PI32" s="95"/>
      <c r="PJ32" s="95"/>
      <c r="PK32" s="95"/>
      <c r="PL32" s="95"/>
      <c r="PM32" s="95"/>
      <c r="PN32" s="95"/>
      <c r="PO32" s="95"/>
      <c r="PP32" s="95"/>
      <c r="PQ32" s="95"/>
      <c r="PR32" s="95"/>
      <c r="PS32" s="95"/>
      <c r="PT32" s="95"/>
      <c r="PU32" s="95"/>
      <c r="PV32" s="95"/>
      <c r="PW32" s="95"/>
      <c r="PX32" s="95"/>
      <c r="PY32" s="95"/>
      <c r="PZ32" s="95"/>
      <c r="QA32" s="95"/>
      <c r="QB32" s="95"/>
      <c r="QC32" s="95"/>
      <c r="QD32" s="95"/>
      <c r="QE32" s="95"/>
      <c r="QF32" s="95"/>
      <c r="QG32" s="95"/>
      <c r="QH32" s="95"/>
      <c r="QI32" s="78"/>
      <c r="QJ32" s="78"/>
      <c r="QK32" s="95"/>
      <c r="QL32" s="78"/>
      <c r="QM32" s="39"/>
      <c r="QN32" s="95"/>
      <c r="QO32" s="95"/>
      <c r="QP32" s="95"/>
      <c r="QQ32" s="95"/>
      <c r="QR32" s="95"/>
      <c r="QS32" s="95"/>
      <c r="QT32" s="95"/>
      <c r="QU32" s="39"/>
      <c r="QV32" s="39"/>
      <c r="QW32" s="39"/>
      <c r="QX32" s="39"/>
      <c r="QY32" s="39"/>
      <c r="QZ32" s="95"/>
      <c r="RA32" s="95"/>
      <c r="RB32" s="95"/>
      <c r="RC32" s="95"/>
      <c r="RD32" s="95"/>
      <c r="RE32" s="95"/>
      <c r="RF32" s="61"/>
      <c r="RG32" s="61"/>
      <c r="RH32" s="61"/>
      <c r="RI32" s="61"/>
      <c r="RJ32" s="61"/>
      <c r="RK32" s="61"/>
      <c r="RL32" s="61"/>
      <c r="RM32" s="61"/>
      <c r="RN32" s="61"/>
      <c r="RO32" s="60"/>
      <c r="RP32" s="61"/>
      <c r="RQ32" s="61"/>
      <c r="RR32" s="95"/>
      <c r="RS32" s="95"/>
      <c r="RT32" s="95"/>
      <c r="RU32" s="95"/>
      <c r="RV32" s="95"/>
      <c r="RW32" s="95"/>
      <c r="RX32" s="95"/>
      <c r="RY32" s="95"/>
      <c r="RZ32" s="95"/>
      <c r="SA32" s="78"/>
      <c r="SB32" s="95"/>
      <c r="SC32" s="95"/>
      <c r="SD32" s="78"/>
      <c r="SE32" s="39"/>
      <c r="SF32" s="39"/>
      <c r="SG32" s="39"/>
      <c r="SH32" s="39"/>
      <c r="SI32" s="39"/>
      <c r="SJ32" s="39"/>
      <c r="SK32" s="39"/>
      <c r="SL32" s="39"/>
      <c r="SM32" s="95"/>
      <c r="SN32" s="95"/>
      <c r="SO32" s="95"/>
      <c r="SP32" s="95"/>
      <c r="SQ32" s="95"/>
      <c r="SR32" s="78"/>
      <c r="SS32" s="95"/>
      <c r="ST32" s="95"/>
      <c r="SU32" s="78"/>
      <c r="SV32" s="95"/>
      <c r="SW32" s="78"/>
      <c r="SX32" s="95"/>
      <c r="SY32" s="95"/>
      <c r="SZ32" s="78"/>
      <c r="TA32" s="95"/>
      <c r="TB32" s="95"/>
      <c r="TC32" s="95"/>
      <c r="TD32" s="95"/>
      <c r="TE32" s="95"/>
      <c r="TF32" s="95"/>
      <c r="TG32" s="95"/>
      <c r="TH32" s="95"/>
      <c r="TI32" s="95"/>
      <c r="TJ32" s="95"/>
      <c r="TK32" s="95"/>
      <c r="TL32" s="95"/>
      <c r="TM32" s="95"/>
      <c r="TN32" s="95"/>
      <c r="TO32" s="95"/>
      <c r="TP32" s="95"/>
      <c r="TQ32" s="95"/>
      <c r="TR32" s="95"/>
      <c r="TS32" s="95"/>
      <c r="TT32" s="95"/>
      <c r="TU32" s="95"/>
      <c r="TV32" s="95"/>
      <c r="TW32" s="95"/>
      <c r="TX32" s="95"/>
      <c r="TY32" s="95"/>
      <c r="TZ32" s="95"/>
      <c r="UA32" s="95"/>
      <c r="UB32" s="95"/>
      <c r="UC32" s="95"/>
      <c r="UD32" s="95"/>
      <c r="UE32" s="78"/>
      <c r="UF32" s="95"/>
      <c r="UG32" s="95"/>
      <c r="UH32" s="95"/>
      <c r="UI32" s="95"/>
      <c r="UJ32" s="95"/>
      <c r="UK32" s="95"/>
      <c r="UL32" s="95"/>
      <c r="UM32" s="95"/>
      <c r="UN32" s="95"/>
      <c r="UO32" s="95"/>
      <c r="UP32" s="95"/>
      <c r="UQ32" s="95"/>
      <c r="UR32" s="95"/>
      <c r="US32" s="95"/>
      <c r="UT32" s="95"/>
      <c r="UU32" s="95"/>
      <c r="UV32" s="95"/>
      <c r="UW32" s="95"/>
      <c r="UX32" s="95"/>
      <c r="UY32" s="95"/>
      <c r="UZ32" s="95"/>
      <c r="VA32" s="78"/>
      <c r="VB32" s="78"/>
      <c r="VC32" s="78"/>
      <c r="VD32" s="78"/>
      <c r="VE32" s="78"/>
      <c r="VF32" s="78"/>
      <c r="VG32" s="78"/>
      <c r="VH32" s="95"/>
      <c r="VI32" s="95"/>
      <c r="VJ32" s="95"/>
      <c r="VK32" s="95"/>
      <c r="VL32" s="95"/>
      <c r="VM32" s="95"/>
      <c r="VN32" s="95"/>
      <c r="VO32" s="95"/>
      <c r="VP32" s="95"/>
      <c r="VQ32" s="95"/>
      <c r="VR32" s="95"/>
      <c r="VS32" s="95"/>
      <c r="VT32" s="95"/>
      <c r="VU32" s="95"/>
      <c r="VV32" s="95"/>
      <c r="VW32" s="95"/>
      <c r="VX32" s="95"/>
      <c r="VY32" s="95"/>
      <c r="VZ32" s="95"/>
      <c r="WA32" s="95"/>
      <c r="WB32" s="95"/>
      <c r="WC32" s="95"/>
      <c r="WD32" s="95"/>
      <c r="WE32" s="95"/>
      <c r="WF32" s="95"/>
      <c r="WG32" s="95"/>
      <c r="WH32" s="95"/>
      <c r="WI32" s="95"/>
      <c r="WJ32" s="95"/>
      <c r="WK32" s="95"/>
      <c r="WL32" s="95"/>
      <c r="WM32" s="95"/>
      <c r="WN32" s="95"/>
      <c r="WO32" s="95"/>
      <c r="WP32" s="95"/>
      <c r="WQ32" s="95"/>
      <c r="WR32" s="95"/>
      <c r="WS32" s="95"/>
      <c r="WT32" s="95"/>
      <c r="WU32" s="95"/>
      <c r="WV32" s="95"/>
      <c r="WW32" s="95"/>
      <c r="WX32" s="95"/>
      <c r="WY32" s="95"/>
      <c r="WZ32" s="95"/>
      <c r="XA32" s="95"/>
      <c r="XB32" s="95"/>
      <c r="XC32" s="95"/>
      <c r="XD32" s="78"/>
      <c r="XE32" s="95"/>
      <c r="XF32" s="95"/>
      <c r="XG32" s="95"/>
      <c r="XH32" s="95"/>
      <c r="XI32" s="95"/>
      <c r="XJ32" s="95"/>
      <c r="XK32" s="95"/>
      <c r="XL32" s="95"/>
      <c r="XM32" s="95"/>
      <c r="XN32" s="95"/>
      <c r="XO32" s="95"/>
      <c r="XP32" s="95"/>
      <c r="XQ32" s="95"/>
      <c r="XR32" s="95"/>
      <c r="XS32" s="95"/>
      <c r="XT32" s="95"/>
      <c r="XU32" s="95"/>
      <c r="XV32" s="95"/>
      <c r="XW32" s="95"/>
      <c r="XX32" s="95"/>
      <c r="XY32" s="95"/>
      <c r="XZ32" s="95"/>
      <c r="YA32" s="95"/>
      <c r="YB32" s="95"/>
      <c r="YC32" s="95"/>
      <c r="YD32" s="95"/>
      <c r="YE32" s="95"/>
      <c r="YF32" s="95"/>
      <c r="YG32" s="95"/>
      <c r="YH32" s="95"/>
      <c r="YI32" s="95"/>
      <c r="YJ32" s="95"/>
      <c r="YK32" s="95"/>
      <c r="YL32" s="95"/>
      <c r="YM32" s="95"/>
      <c r="YN32" s="95"/>
      <c r="YO32" s="95"/>
      <c r="YP32" s="95"/>
      <c r="YQ32" s="95"/>
      <c r="YR32" s="95"/>
      <c r="YS32" s="95"/>
      <c r="YT32" s="95"/>
      <c r="YU32" s="95"/>
      <c r="YV32" s="95"/>
      <c r="YW32" s="95"/>
      <c r="YX32" s="95"/>
      <c r="YY32" s="95"/>
      <c r="YZ32" s="95">
        <v>58000000</v>
      </c>
      <c r="ZA32" s="95">
        <v>96619423</v>
      </c>
      <c r="ZB32" s="95">
        <v>65113910</v>
      </c>
      <c r="ZC32" s="95"/>
      <c r="ZD32" s="95">
        <v>61219000</v>
      </c>
      <c r="ZE32" s="95">
        <v>79628500</v>
      </c>
      <c r="ZF32" s="95">
        <v>103286000</v>
      </c>
      <c r="ZG32" s="95">
        <v>132338185</v>
      </c>
      <c r="ZH32" s="95">
        <v>87368185</v>
      </c>
      <c r="ZI32" s="95">
        <v>118978185</v>
      </c>
      <c r="ZJ32" s="95">
        <v>109778185</v>
      </c>
      <c r="ZK32" s="95">
        <v>50405185</v>
      </c>
      <c r="ZL32" s="95">
        <v>28512685</v>
      </c>
      <c r="ZM32" s="95">
        <v>0</v>
      </c>
      <c r="ZN32" s="95">
        <v>20000000</v>
      </c>
      <c r="ZO32" s="95"/>
      <c r="ZP32" s="95"/>
      <c r="ZQ32" s="95"/>
      <c r="ZR32" s="95"/>
      <c r="ZS32" s="95"/>
      <c r="ZT32" s="78"/>
      <c r="ZU32" s="78"/>
      <c r="ZV32" s="78"/>
      <c r="ZW32" s="78"/>
      <c r="ZX32" s="78"/>
      <c r="ZY32" s="78"/>
      <c r="ZZ32" s="78"/>
      <c r="AAA32" s="95"/>
      <c r="AAB32" s="95"/>
      <c r="AAC32" s="78"/>
      <c r="AAD32" s="95"/>
      <c r="AAE32" s="95"/>
      <c r="AAF32" s="78"/>
      <c r="AAG32" s="78"/>
      <c r="AAH32" s="78"/>
      <c r="AAI32" s="78"/>
      <c r="AAJ32" s="78"/>
      <c r="AAK32" s="78"/>
      <c r="AAL32" s="78"/>
      <c r="AAM32" s="78"/>
      <c r="AAN32" s="78"/>
      <c r="AAO32" s="78"/>
      <c r="AAP32" s="78"/>
      <c r="AAQ32" s="78"/>
      <c r="AAR32" s="78"/>
      <c r="AAS32" s="78"/>
      <c r="AAT32" s="132"/>
      <c r="AAU32" s="78"/>
      <c r="AAV32" s="78"/>
      <c r="AAW32" s="78"/>
      <c r="AAX32" s="78"/>
      <c r="AAY32" s="78"/>
      <c r="AAZ32" s="78"/>
      <c r="ABA32" s="78"/>
      <c r="ABB32" s="78"/>
      <c r="ABC32" s="78"/>
      <c r="ABD32" s="78"/>
      <c r="ABE32" s="78"/>
      <c r="ABF32" s="78"/>
      <c r="ABG32" s="78"/>
      <c r="ABH32" s="78"/>
      <c r="ABI32" s="78"/>
      <c r="ABJ32" s="78"/>
      <c r="ABK32" s="78"/>
      <c r="ABL32" s="78"/>
      <c r="ABM32" s="78"/>
      <c r="ABN32" s="78"/>
      <c r="ABO32" s="78"/>
      <c r="ABP32" s="78"/>
      <c r="ABQ32" s="78"/>
      <c r="ABR32" s="78"/>
      <c r="ABS32" s="78"/>
      <c r="ABT32" s="78"/>
      <c r="ABU32" s="78"/>
      <c r="ABV32" s="78"/>
      <c r="ABW32" s="95"/>
      <c r="ABX32" s="95"/>
      <c r="ABY32" s="95"/>
      <c r="ABZ32" s="95"/>
      <c r="ACA32" s="95"/>
      <c r="ACB32" s="95"/>
      <c r="ACC32" s="95"/>
      <c r="ACD32" s="95"/>
      <c r="ACE32" s="95"/>
      <c r="ACF32" s="95"/>
      <c r="ACG32" s="95"/>
      <c r="ACH32" s="95"/>
      <c r="ACI32" s="95"/>
      <c r="ACJ32" s="95"/>
      <c r="ACK32" s="95"/>
      <c r="ACL32" s="95"/>
      <c r="ACM32" s="95"/>
      <c r="ACN32" s="95"/>
      <c r="ACO32" s="95"/>
      <c r="ACP32" s="95"/>
      <c r="ACQ32" s="95"/>
      <c r="ACR32" s="95"/>
      <c r="ACS32" s="95"/>
      <c r="ACT32" s="95"/>
      <c r="ACU32" s="95"/>
      <c r="ACV32" s="95"/>
      <c r="ACW32" s="95"/>
      <c r="ACX32" s="95"/>
      <c r="ACY32" s="95"/>
      <c r="ACZ32" s="95"/>
      <c r="ADA32" s="95"/>
      <c r="ADB32" s="95"/>
      <c r="ADC32" s="95"/>
      <c r="ADD32" s="95"/>
      <c r="ADE32" s="95"/>
      <c r="ADF32" s="95"/>
      <c r="ADG32" s="95"/>
      <c r="ADH32" s="95"/>
      <c r="ADI32" s="95"/>
      <c r="ADJ32" s="95"/>
      <c r="ADK32" s="95"/>
      <c r="ADL32" s="95"/>
      <c r="ADM32" s="95"/>
      <c r="ADN32" s="95"/>
      <c r="ADO32" s="95"/>
      <c r="ADP32" s="95"/>
      <c r="ADQ32" s="95"/>
      <c r="ADR32" s="95"/>
      <c r="ADS32" s="95"/>
      <c r="ADT32" s="95"/>
      <c r="ADU32" s="95"/>
      <c r="ADV32" s="95"/>
      <c r="ADW32" s="95"/>
      <c r="ADX32" s="95"/>
      <c r="ADY32" s="95"/>
      <c r="ADZ32" s="95"/>
      <c r="AEA32" s="95"/>
      <c r="AEB32" s="95"/>
      <c r="AEC32" s="95"/>
      <c r="AED32" s="95"/>
      <c r="AEE32" s="95"/>
      <c r="AEF32" s="95"/>
      <c r="AEG32" s="95"/>
      <c r="AEH32" s="95"/>
      <c r="AEI32" s="95"/>
      <c r="AEJ32" s="95"/>
      <c r="AEK32" s="95"/>
      <c r="AEL32" s="95"/>
      <c r="AEM32" s="95"/>
      <c r="AEN32" s="95"/>
      <c r="AEO32" s="95"/>
      <c r="AEP32" s="95"/>
      <c r="AEQ32" s="95"/>
      <c r="AER32" s="95"/>
      <c r="AES32" s="95"/>
      <c r="AET32" s="95"/>
      <c r="AEU32" s="95"/>
      <c r="AEV32" s="95"/>
      <c r="AEW32" s="95"/>
      <c r="AEX32" s="95"/>
      <c r="AEY32" s="95"/>
      <c r="AEZ32" s="95"/>
      <c r="AFA32" s="95"/>
      <c r="AFB32" s="95"/>
      <c r="AFC32" s="95"/>
      <c r="AFD32" s="95"/>
      <c r="AFE32" s="95"/>
      <c r="AFF32" s="95"/>
      <c r="AFG32" s="95"/>
      <c r="AFH32" s="95"/>
      <c r="AFI32" s="95"/>
      <c r="AFJ32" s="95"/>
      <c r="AFK32" s="95"/>
      <c r="AFL32" s="95"/>
      <c r="AFM32" s="95"/>
      <c r="AFN32" s="95"/>
      <c r="AFO32" s="95"/>
      <c r="AFP32" s="95"/>
      <c r="AFQ32" s="95"/>
      <c r="AFR32" s="95"/>
      <c r="AFS32" s="95"/>
      <c r="AFT32" s="95"/>
      <c r="AFU32" s="95"/>
      <c r="AFV32" s="95"/>
      <c r="AFW32" s="95"/>
      <c r="AFX32" s="95"/>
      <c r="AFY32" s="95"/>
      <c r="AFZ32" s="95"/>
      <c r="AGA32" s="95"/>
      <c r="AGB32" s="95"/>
      <c r="AGC32" s="95"/>
      <c r="AGD32" s="95"/>
      <c r="AGE32" s="95"/>
      <c r="AGF32" s="95"/>
      <c r="AGG32" s="95"/>
      <c r="AGH32" s="95"/>
      <c r="AGI32" s="95"/>
      <c r="AGJ32" s="95"/>
      <c r="AGK32" s="95"/>
      <c r="AGL32" s="95"/>
      <c r="AGM32" s="95"/>
      <c r="AGN32" s="95"/>
      <c r="AGO32" s="95"/>
      <c r="AGP32" s="95"/>
      <c r="AGQ32" s="95"/>
      <c r="AGR32" s="95"/>
      <c r="AGS32" s="95"/>
      <c r="AGT32" s="95"/>
      <c r="AGU32" s="95"/>
      <c r="AGV32" s="158"/>
    </row>
    <row r="33" spans="1:881" s="134" customFormat="1" x14ac:dyDescent="0.2">
      <c r="A33" s="160" t="s">
        <v>2154</v>
      </c>
      <c r="B33" s="160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78"/>
      <c r="AP33" s="95"/>
      <c r="AQ33" s="95"/>
      <c r="AR33" s="95"/>
      <c r="AS33" s="95"/>
      <c r="AT33" s="95"/>
      <c r="AU33" s="95"/>
      <c r="AV33" s="95"/>
      <c r="AW33" s="95"/>
      <c r="AX33" s="95"/>
      <c r="AY33" s="78"/>
      <c r="AZ33" s="78"/>
      <c r="BA33" s="95"/>
      <c r="BB33" s="78"/>
      <c r="BC33" s="78"/>
      <c r="BD33" s="78"/>
      <c r="BE33" s="78"/>
      <c r="BF33" s="78"/>
      <c r="BG33" s="78"/>
      <c r="BH33" s="95"/>
      <c r="BI33" s="95"/>
      <c r="BJ33" s="95"/>
      <c r="BK33" s="95"/>
      <c r="BL33" s="95"/>
      <c r="BM33" s="95"/>
      <c r="BN33" s="78"/>
      <c r="BO33" s="78"/>
      <c r="BP33" s="78"/>
      <c r="BQ33" s="78"/>
      <c r="BR33" s="78"/>
      <c r="BS33" s="78"/>
      <c r="BT33" s="95"/>
      <c r="BU33" s="95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145"/>
      <c r="CK33" s="39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95"/>
      <c r="ED33" s="95"/>
      <c r="EE33" s="95"/>
      <c r="EF33" s="95"/>
      <c r="EG33" s="78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78"/>
      <c r="ET33" s="78"/>
      <c r="EU33" s="78"/>
      <c r="EV33" s="78"/>
      <c r="EW33" s="78"/>
      <c r="EX33" s="78"/>
      <c r="EY33" s="78"/>
      <c r="EZ33" s="95"/>
      <c r="FA33" s="95"/>
      <c r="FB33" s="95"/>
      <c r="FC33" s="78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39"/>
      <c r="FS33" s="39"/>
      <c r="FT33" s="39"/>
      <c r="FU33" s="39"/>
      <c r="FV33" s="39"/>
      <c r="FW33" s="39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39"/>
      <c r="HD33" s="95"/>
      <c r="HE33" s="95"/>
      <c r="HF33" s="95"/>
      <c r="HG33" s="95"/>
      <c r="HH33" s="39"/>
      <c r="HI33" s="39"/>
      <c r="HJ33" s="39"/>
      <c r="HK33" s="39"/>
      <c r="HL33" s="39"/>
      <c r="HM33" s="39"/>
      <c r="HN33" s="95"/>
      <c r="HO33" s="95"/>
      <c r="HP33" s="95"/>
      <c r="HQ33" s="95"/>
      <c r="HR33" s="95"/>
      <c r="HS33" s="78"/>
      <c r="HT33" s="78"/>
      <c r="HU33" s="78"/>
      <c r="HV33" s="78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  <c r="IW33" s="95"/>
      <c r="IX33" s="95"/>
      <c r="IY33" s="95"/>
      <c r="IZ33" s="95"/>
      <c r="JA33" s="95"/>
      <c r="JB33" s="95"/>
      <c r="JC33" s="95"/>
      <c r="JD33" s="95"/>
      <c r="JE33" s="95"/>
      <c r="JF33" s="95"/>
      <c r="JG33" s="95"/>
      <c r="JH33" s="95"/>
      <c r="JI33" s="95"/>
      <c r="JJ33" s="95"/>
      <c r="JK33" s="95"/>
      <c r="JL33" s="95"/>
      <c r="JM33" s="95"/>
      <c r="JN33" s="95"/>
      <c r="JO33" s="95"/>
      <c r="JP33" s="95"/>
      <c r="JQ33" s="95"/>
      <c r="JR33" s="95"/>
      <c r="JS33" s="95"/>
      <c r="JT33" s="95"/>
      <c r="JU33" s="95"/>
      <c r="JV33" s="95"/>
      <c r="JW33" s="95"/>
      <c r="JX33" s="95"/>
      <c r="JY33" s="95"/>
      <c r="JZ33" s="95"/>
      <c r="KA33" s="95"/>
      <c r="KB33" s="39"/>
      <c r="KC33" s="39"/>
      <c r="KD33" s="39"/>
      <c r="KE33" s="39"/>
      <c r="KF33" s="39"/>
      <c r="KG33" s="39"/>
      <c r="KH33" s="95"/>
      <c r="KI33" s="95"/>
      <c r="KJ33" s="95"/>
      <c r="KK33" s="95"/>
      <c r="KL33" s="95"/>
      <c r="KM33" s="95"/>
      <c r="KN33" s="39"/>
      <c r="KO33" s="39"/>
      <c r="KP33" s="39"/>
      <c r="KQ33" s="39"/>
      <c r="KR33" s="39"/>
      <c r="KS33" s="39"/>
      <c r="KT33" s="95"/>
      <c r="KU33" s="95"/>
      <c r="KV33" s="95"/>
      <c r="KW33" s="95"/>
      <c r="KX33" s="95"/>
      <c r="KY33" s="95"/>
      <c r="KZ33" s="95"/>
      <c r="LA33" s="95"/>
      <c r="LB33" s="95"/>
      <c r="LC33" s="95"/>
      <c r="LD33" s="95"/>
      <c r="LE33" s="95"/>
      <c r="LF33" s="95"/>
      <c r="LG33" s="95"/>
      <c r="LH33" s="95"/>
      <c r="LI33" s="95"/>
      <c r="LJ33" s="95"/>
      <c r="LK33" s="95"/>
      <c r="LL33" s="95"/>
      <c r="LM33" s="95"/>
      <c r="LN33" s="95"/>
      <c r="LO33" s="95"/>
      <c r="LP33" s="95"/>
      <c r="LQ33" s="95"/>
      <c r="LR33" s="95"/>
      <c r="LS33" s="95"/>
      <c r="LT33" s="95"/>
      <c r="LU33" s="95"/>
      <c r="LV33" s="95"/>
      <c r="LW33" s="95"/>
      <c r="LX33" s="95"/>
      <c r="LY33" s="95"/>
      <c r="LZ33" s="95"/>
      <c r="MA33" s="95"/>
      <c r="MB33" s="95"/>
      <c r="MC33" s="39"/>
      <c r="MD33" s="95"/>
      <c r="ME33" s="95"/>
      <c r="MF33" s="95"/>
      <c r="MG33" s="95"/>
      <c r="MH33" s="95"/>
      <c r="MI33" s="95"/>
      <c r="MJ33" s="78"/>
      <c r="MK33" s="78"/>
      <c r="ML33" s="78"/>
      <c r="MM33" s="78"/>
      <c r="MN33" s="78"/>
      <c r="MO33" s="78"/>
      <c r="MP33" s="78"/>
      <c r="MQ33" s="78"/>
      <c r="MR33" s="78"/>
      <c r="MS33" s="78"/>
      <c r="MT33" s="78"/>
      <c r="MU33" s="78"/>
      <c r="MV33" s="95"/>
      <c r="MW33" s="95"/>
      <c r="MX33" s="95"/>
      <c r="MY33" s="95"/>
      <c r="MZ33" s="95"/>
      <c r="NA33" s="95"/>
      <c r="NB33" s="95"/>
      <c r="NC33" s="95"/>
      <c r="ND33" s="95"/>
      <c r="NE33" s="95"/>
      <c r="NF33" s="95"/>
      <c r="NG33" s="95"/>
      <c r="NH33" s="95"/>
      <c r="NI33" s="95"/>
      <c r="NJ33" s="95"/>
      <c r="NK33" s="95"/>
      <c r="NL33" s="95"/>
      <c r="NM33" s="95"/>
      <c r="NN33" s="95"/>
      <c r="NO33" s="95"/>
      <c r="NP33" s="95"/>
      <c r="NQ33" s="95"/>
      <c r="NR33" s="95"/>
      <c r="NS33" s="95"/>
      <c r="NT33" s="95"/>
      <c r="NU33" s="95"/>
      <c r="NV33" s="95"/>
      <c r="NW33" s="95"/>
      <c r="NX33" s="95"/>
      <c r="NY33" s="95"/>
      <c r="NZ33" s="95"/>
      <c r="OA33" s="95"/>
      <c r="OB33" s="95"/>
      <c r="OC33" s="95"/>
      <c r="OD33" s="95"/>
      <c r="OE33" s="95"/>
      <c r="OF33" s="95"/>
      <c r="OG33" s="95"/>
      <c r="OH33" s="95"/>
      <c r="OI33" s="95"/>
      <c r="OJ33" s="95"/>
      <c r="OK33" s="95"/>
      <c r="OL33" s="95"/>
      <c r="OM33" s="95"/>
      <c r="ON33" s="95"/>
      <c r="OO33" s="95"/>
      <c r="OP33" s="95"/>
      <c r="OQ33" s="95"/>
      <c r="OR33" s="95"/>
      <c r="OS33" s="95"/>
      <c r="OT33" s="95"/>
      <c r="OU33" s="95"/>
      <c r="OV33" s="95"/>
      <c r="OW33" s="95"/>
      <c r="OX33" s="95"/>
      <c r="OY33" s="95"/>
      <c r="OZ33" s="95"/>
      <c r="PA33" s="95"/>
      <c r="PB33" s="95"/>
      <c r="PC33" s="95"/>
      <c r="PD33" s="95"/>
      <c r="PE33" s="95"/>
      <c r="PF33" s="95"/>
      <c r="PG33" s="95"/>
      <c r="PH33" s="95"/>
      <c r="PI33" s="95"/>
      <c r="PJ33" s="95"/>
      <c r="PK33" s="95"/>
      <c r="PL33" s="95"/>
      <c r="PM33" s="95"/>
      <c r="PN33" s="95"/>
      <c r="PO33" s="95"/>
      <c r="PP33" s="95"/>
      <c r="PQ33" s="95"/>
      <c r="PR33" s="95"/>
      <c r="PS33" s="95"/>
      <c r="PT33" s="95"/>
      <c r="PU33" s="95"/>
      <c r="PV33" s="95"/>
      <c r="PW33" s="95"/>
      <c r="PX33" s="95"/>
      <c r="PY33" s="95"/>
      <c r="PZ33" s="95"/>
      <c r="QA33" s="95"/>
      <c r="QB33" s="95"/>
      <c r="QC33" s="95"/>
      <c r="QD33" s="95"/>
      <c r="QE33" s="95"/>
      <c r="QF33" s="95"/>
      <c r="QG33" s="95"/>
      <c r="QH33" s="95"/>
      <c r="QI33" s="78"/>
      <c r="QJ33" s="78"/>
      <c r="QK33" s="95"/>
      <c r="QL33" s="78"/>
      <c r="QM33" s="39"/>
      <c r="QN33" s="95"/>
      <c r="QO33" s="95"/>
      <c r="QP33" s="95"/>
      <c r="QQ33" s="95"/>
      <c r="QR33" s="95"/>
      <c r="QS33" s="95"/>
      <c r="QT33" s="95"/>
      <c r="QU33" s="39"/>
      <c r="QV33" s="39"/>
      <c r="QW33" s="39"/>
      <c r="QX33" s="39"/>
      <c r="QY33" s="39"/>
      <c r="QZ33" s="95"/>
      <c r="RA33" s="95"/>
      <c r="RB33" s="95"/>
      <c r="RC33" s="95"/>
      <c r="RD33" s="95"/>
      <c r="RE33" s="95"/>
      <c r="RF33" s="61"/>
      <c r="RG33" s="61"/>
      <c r="RH33" s="61"/>
      <c r="RI33" s="61"/>
      <c r="RJ33" s="61"/>
      <c r="RK33" s="61"/>
      <c r="RL33" s="61"/>
      <c r="RM33" s="61"/>
      <c r="RN33" s="61"/>
      <c r="RO33" s="60"/>
      <c r="RP33" s="61"/>
      <c r="RQ33" s="61"/>
      <c r="RR33" s="95"/>
      <c r="RS33" s="95"/>
      <c r="RT33" s="95"/>
      <c r="RU33" s="95"/>
      <c r="RV33" s="95"/>
      <c r="RW33" s="95"/>
      <c r="RX33" s="95"/>
      <c r="RY33" s="95"/>
      <c r="RZ33" s="95"/>
      <c r="SA33" s="78"/>
      <c r="SB33" s="95"/>
      <c r="SC33" s="95"/>
      <c r="SD33" s="78"/>
      <c r="SE33" s="39"/>
      <c r="SF33" s="39"/>
      <c r="SG33" s="39"/>
      <c r="SH33" s="39"/>
      <c r="SI33" s="39"/>
      <c r="SJ33" s="39"/>
      <c r="SK33" s="39"/>
      <c r="SL33" s="39"/>
      <c r="SM33" s="95"/>
      <c r="SN33" s="95"/>
      <c r="SO33" s="95"/>
      <c r="SP33" s="95"/>
      <c r="SQ33" s="95"/>
      <c r="SR33" s="78"/>
      <c r="SS33" s="95"/>
      <c r="ST33" s="95"/>
      <c r="SU33" s="78"/>
      <c r="SV33" s="95"/>
      <c r="SW33" s="78"/>
      <c r="SX33" s="95"/>
      <c r="SY33" s="95"/>
      <c r="SZ33" s="78"/>
      <c r="TA33" s="95"/>
      <c r="TB33" s="95"/>
      <c r="TC33" s="95"/>
      <c r="TD33" s="95"/>
      <c r="TE33" s="95"/>
      <c r="TF33" s="95"/>
      <c r="TG33" s="95"/>
      <c r="TH33" s="95"/>
      <c r="TI33" s="95"/>
      <c r="TJ33" s="95"/>
      <c r="TK33" s="95"/>
      <c r="TL33" s="95"/>
      <c r="TM33" s="95"/>
      <c r="TN33" s="95"/>
      <c r="TO33" s="95"/>
      <c r="TP33" s="95"/>
      <c r="TQ33" s="95"/>
      <c r="TR33" s="95"/>
      <c r="TS33" s="95"/>
      <c r="TT33" s="95"/>
      <c r="TU33" s="95"/>
      <c r="TV33" s="95"/>
      <c r="TW33" s="95"/>
      <c r="TX33" s="95"/>
      <c r="TY33" s="95"/>
      <c r="TZ33" s="95"/>
      <c r="UA33" s="95"/>
      <c r="UB33" s="95"/>
      <c r="UC33" s="95"/>
      <c r="UD33" s="95"/>
      <c r="UE33" s="78"/>
      <c r="UF33" s="95"/>
      <c r="UG33" s="95"/>
      <c r="UH33" s="95"/>
      <c r="UI33" s="95"/>
      <c r="UJ33" s="95"/>
      <c r="UK33" s="95"/>
      <c r="UL33" s="95"/>
      <c r="UM33" s="95"/>
      <c r="UN33" s="95"/>
      <c r="UO33" s="95"/>
      <c r="UP33" s="95"/>
      <c r="UQ33" s="95"/>
      <c r="UR33" s="95"/>
      <c r="US33" s="95"/>
      <c r="UT33" s="95"/>
      <c r="UU33" s="95"/>
      <c r="UV33" s="95"/>
      <c r="UW33" s="95"/>
      <c r="UX33" s="95"/>
      <c r="UY33" s="95"/>
      <c r="UZ33" s="95"/>
      <c r="VA33" s="78"/>
      <c r="VB33" s="78"/>
      <c r="VC33" s="78"/>
      <c r="VD33" s="78"/>
      <c r="VE33" s="78"/>
      <c r="VF33" s="78"/>
      <c r="VG33" s="78"/>
      <c r="VH33" s="95"/>
      <c r="VI33" s="95"/>
      <c r="VJ33" s="95"/>
      <c r="VK33" s="95"/>
      <c r="VL33" s="95"/>
      <c r="VM33" s="95"/>
      <c r="VN33" s="95"/>
      <c r="VO33" s="95"/>
      <c r="VP33" s="95"/>
      <c r="VQ33" s="95"/>
      <c r="VR33" s="95"/>
      <c r="VS33" s="95"/>
      <c r="VT33" s="95"/>
      <c r="VU33" s="95"/>
      <c r="VV33" s="95"/>
      <c r="VW33" s="95"/>
      <c r="VX33" s="95"/>
      <c r="VY33" s="95"/>
      <c r="VZ33" s="95"/>
      <c r="WA33" s="95"/>
      <c r="WB33" s="95"/>
      <c r="WC33" s="95"/>
      <c r="WD33" s="95"/>
      <c r="WE33" s="95"/>
      <c r="WF33" s="95"/>
      <c r="WG33" s="95"/>
      <c r="WH33" s="95"/>
      <c r="WI33" s="95"/>
      <c r="WJ33" s="95"/>
      <c r="WK33" s="95"/>
      <c r="WL33" s="95"/>
      <c r="WM33" s="95"/>
      <c r="WN33" s="95"/>
      <c r="WO33" s="95"/>
      <c r="WP33" s="95"/>
      <c r="WQ33" s="95"/>
      <c r="WR33" s="95"/>
      <c r="WS33" s="95"/>
      <c r="WT33" s="95"/>
      <c r="WU33" s="95"/>
      <c r="WV33" s="95"/>
      <c r="WW33" s="95"/>
      <c r="WX33" s="95"/>
      <c r="WY33" s="95"/>
      <c r="WZ33" s="95"/>
      <c r="XA33" s="95"/>
      <c r="XB33" s="95"/>
      <c r="XC33" s="95"/>
      <c r="XD33" s="78"/>
      <c r="XE33" s="95"/>
      <c r="XF33" s="95"/>
      <c r="XG33" s="95"/>
      <c r="XH33" s="95"/>
      <c r="XI33" s="95"/>
      <c r="XJ33" s="95"/>
      <c r="XK33" s="95"/>
      <c r="XL33" s="95"/>
      <c r="XM33" s="95"/>
      <c r="XN33" s="95"/>
      <c r="XO33" s="95"/>
      <c r="XP33" s="95"/>
      <c r="XQ33" s="95"/>
      <c r="XR33" s="95"/>
      <c r="XS33" s="95"/>
      <c r="XT33" s="95"/>
      <c r="XU33" s="95"/>
      <c r="XV33" s="95"/>
      <c r="XW33" s="95"/>
      <c r="XX33" s="95"/>
      <c r="XY33" s="95"/>
      <c r="XZ33" s="95"/>
      <c r="YA33" s="95"/>
      <c r="YB33" s="95"/>
      <c r="YC33" s="95"/>
      <c r="YD33" s="95"/>
      <c r="YE33" s="95"/>
      <c r="YF33" s="95"/>
      <c r="YG33" s="95"/>
      <c r="YH33" s="95"/>
      <c r="YI33" s="95"/>
      <c r="YJ33" s="95"/>
      <c r="YK33" s="95"/>
      <c r="YL33" s="95"/>
      <c r="YM33" s="95"/>
      <c r="YN33" s="95"/>
      <c r="YO33" s="95"/>
      <c r="YP33" s="95"/>
      <c r="YQ33" s="95"/>
      <c r="YR33" s="95"/>
      <c r="YS33" s="95"/>
      <c r="YT33" s="95"/>
      <c r="YU33" s="95"/>
      <c r="YV33" s="95"/>
      <c r="YW33" s="95"/>
      <c r="YX33" s="95"/>
      <c r="YY33" s="95"/>
      <c r="YZ33" s="95"/>
      <c r="ZA33" s="95"/>
      <c r="ZB33" s="95"/>
      <c r="ZC33" s="95"/>
      <c r="ZD33" s="95"/>
      <c r="ZE33" s="95"/>
      <c r="ZF33" s="95"/>
      <c r="ZG33" s="95"/>
      <c r="ZH33" s="95"/>
      <c r="ZI33" s="95"/>
      <c r="ZJ33" s="95"/>
      <c r="ZK33" s="95"/>
      <c r="ZL33" s="95"/>
      <c r="ZM33" s="95"/>
      <c r="ZN33" s="95"/>
      <c r="ZO33" s="95"/>
      <c r="ZP33" s="95"/>
      <c r="ZQ33" s="95"/>
      <c r="ZR33" s="95"/>
      <c r="ZS33" s="95"/>
      <c r="ZT33" s="78"/>
      <c r="ZU33" s="78"/>
      <c r="ZV33" s="78"/>
      <c r="ZW33" s="78"/>
      <c r="ZX33" s="78"/>
      <c r="ZY33" s="78"/>
      <c r="ZZ33" s="78"/>
      <c r="AAA33" s="95"/>
      <c r="AAB33" s="95"/>
      <c r="AAC33" s="78"/>
      <c r="AAD33" s="95"/>
      <c r="AAE33" s="95"/>
      <c r="AAF33" s="78"/>
      <c r="AAG33" s="78"/>
      <c r="AAH33" s="78"/>
      <c r="AAI33" s="78"/>
      <c r="AAJ33" s="78"/>
      <c r="AAK33" s="78"/>
      <c r="AAL33" s="78"/>
      <c r="AAM33" s="78"/>
      <c r="AAN33" s="78"/>
      <c r="AAO33" s="78"/>
      <c r="AAP33" s="78"/>
      <c r="AAQ33" s="78"/>
      <c r="AAR33" s="78"/>
      <c r="AAS33" s="78"/>
      <c r="AAT33" s="132"/>
      <c r="AAU33" s="78"/>
      <c r="AAV33" s="78"/>
      <c r="AAW33" s="78"/>
      <c r="AAX33" s="78"/>
      <c r="AAY33" s="78"/>
      <c r="AAZ33" s="78"/>
      <c r="ABA33" s="78"/>
      <c r="ABB33" s="78"/>
      <c r="ABC33" s="78"/>
      <c r="ABD33" s="78"/>
      <c r="ABE33" s="78"/>
      <c r="ABF33" s="78"/>
      <c r="ABG33" s="78"/>
      <c r="ABH33" s="78"/>
      <c r="ABI33" s="78"/>
      <c r="ABJ33" s="78"/>
      <c r="ABK33" s="78"/>
      <c r="ABL33" s="78"/>
      <c r="ABM33" s="78"/>
      <c r="ABN33" s="78"/>
      <c r="ABO33" s="78"/>
      <c r="ABP33" s="78"/>
      <c r="ABQ33" s="78"/>
      <c r="ABR33" s="78"/>
      <c r="ABS33" s="78"/>
      <c r="ABT33" s="78"/>
      <c r="ABU33" s="78"/>
      <c r="ABV33" s="78"/>
      <c r="ABW33" s="95"/>
      <c r="ABX33" s="95"/>
      <c r="ABY33" s="95"/>
      <c r="ABZ33" s="95"/>
      <c r="ACA33" s="95"/>
      <c r="ACB33" s="95"/>
      <c r="ACC33" s="95"/>
      <c r="ACD33" s="95"/>
      <c r="ACE33" s="95"/>
      <c r="ACF33" s="95"/>
      <c r="ACG33" s="95"/>
      <c r="ACH33" s="95"/>
      <c r="ACI33" s="95"/>
      <c r="ACJ33" s="95"/>
      <c r="ACK33" s="95"/>
      <c r="ACL33" s="95"/>
      <c r="ACM33" s="95"/>
      <c r="ACN33" s="95"/>
      <c r="ACO33" s="95"/>
      <c r="ACP33" s="95"/>
      <c r="ACQ33" s="95"/>
      <c r="ACR33" s="95"/>
      <c r="ACS33" s="95"/>
      <c r="ACT33" s="95"/>
      <c r="ACU33" s="95"/>
      <c r="ACV33" s="95"/>
      <c r="ACW33" s="95"/>
      <c r="ACX33" s="95"/>
      <c r="ACY33" s="95"/>
      <c r="ACZ33" s="95"/>
      <c r="ADA33" s="95"/>
      <c r="ADB33" s="95"/>
      <c r="ADC33" s="95"/>
      <c r="ADD33" s="95"/>
      <c r="ADE33" s="95"/>
      <c r="ADF33" s="95"/>
      <c r="ADG33" s="95"/>
      <c r="ADH33" s="95"/>
      <c r="ADI33" s="95"/>
      <c r="ADJ33" s="95"/>
      <c r="ADK33" s="95"/>
      <c r="ADL33" s="95"/>
      <c r="ADM33" s="95"/>
      <c r="ADN33" s="95"/>
      <c r="ADO33" s="95"/>
      <c r="ADP33" s="95"/>
      <c r="ADQ33" s="95"/>
      <c r="ADR33" s="95"/>
      <c r="ADS33" s="95"/>
      <c r="ADT33" s="95"/>
      <c r="ADU33" s="95"/>
      <c r="ADV33" s="95"/>
      <c r="ADW33" s="95"/>
      <c r="ADX33" s="95"/>
      <c r="ADY33" s="95"/>
      <c r="ADZ33" s="95"/>
      <c r="AEA33" s="95"/>
      <c r="AEB33" s="95"/>
      <c r="AEC33" s="95"/>
      <c r="AED33" s="95"/>
      <c r="AEE33" s="95"/>
      <c r="AEF33" s="95"/>
      <c r="AEG33" s="95"/>
      <c r="AEH33" s="95"/>
      <c r="AEI33" s="95"/>
      <c r="AEJ33" s="95"/>
      <c r="AEK33" s="95"/>
      <c r="AEL33" s="95"/>
      <c r="AEM33" s="95"/>
      <c r="AEN33" s="95"/>
      <c r="AEO33" s="95"/>
      <c r="AEP33" s="95"/>
      <c r="AEQ33" s="95"/>
      <c r="AER33" s="95"/>
      <c r="AES33" s="95"/>
      <c r="AET33" s="95"/>
      <c r="AEU33" s="95"/>
      <c r="AEV33" s="95"/>
      <c r="AEW33" s="95"/>
      <c r="AEX33" s="95"/>
      <c r="AEY33" s="95"/>
      <c r="AEZ33" s="95"/>
      <c r="AFA33" s="95"/>
      <c r="AFB33" s="95"/>
      <c r="AFC33" s="95"/>
      <c r="AFD33" s="95"/>
      <c r="AFE33" s="95"/>
      <c r="AFF33" s="95"/>
      <c r="AFG33" s="95"/>
      <c r="AFH33" s="95"/>
      <c r="AFI33" s="95"/>
      <c r="AFJ33" s="95"/>
      <c r="AFK33" s="95"/>
      <c r="AFL33" s="95"/>
      <c r="AFM33" s="95"/>
      <c r="AFN33" s="95"/>
      <c r="AFO33" s="95"/>
      <c r="AFP33" s="95"/>
      <c r="AFQ33" s="95"/>
      <c r="AFR33" s="95"/>
      <c r="AFS33" s="95"/>
      <c r="AFT33" s="95"/>
      <c r="AFU33" s="95"/>
      <c r="AFV33" s="95"/>
      <c r="AFW33" s="95"/>
      <c r="AFX33" s="95"/>
      <c r="AFY33" s="95"/>
      <c r="AFZ33" s="95"/>
      <c r="AGA33" s="95"/>
      <c r="AGB33" s="95"/>
      <c r="AGC33" s="95"/>
      <c r="AGD33" s="95"/>
      <c r="AGE33" s="95"/>
      <c r="AGF33" s="95"/>
      <c r="AGG33" s="95"/>
      <c r="AGH33" s="95"/>
      <c r="AGI33" s="95"/>
      <c r="AGJ33" s="95"/>
      <c r="AGK33" s="95"/>
      <c r="AGL33" s="95"/>
      <c r="AGM33" s="95"/>
      <c r="AGN33" s="95"/>
      <c r="AGO33" s="95"/>
      <c r="AGP33" s="95"/>
      <c r="AGQ33" s="95"/>
      <c r="AGR33" s="95"/>
      <c r="AGS33" s="95"/>
      <c r="AGT33" s="95"/>
      <c r="AGU33" s="95"/>
      <c r="AGV33" s="158"/>
    </row>
    <row r="34" spans="1:881" s="134" customFormat="1" x14ac:dyDescent="0.2">
      <c r="A34" s="183" t="s">
        <v>2203</v>
      </c>
      <c r="B34" s="183" t="s">
        <v>2176</v>
      </c>
      <c r="C34" s="205">
        <v>0</v>
      </c>
      <c r="D34" s="205">
        <v>4000780</v>
      </c>
      <c r="E34" s="205">
        <v>4348860</v>
      </c>
      <c r="F34" s="205">
        <v>4348860</v>
      </c>
      <c r="G34" s="205">
        <v>4348860</v>
      </c>
      <c r="H34" s="71">
        <v>4348860</v>
      </c>
      <c r="I34" s="205">
        <v>4348860</v>
      </c>
      <c r="J34" s="205">
        <v>4348860</v>
      </c>
      <c r="K34" s="205">
        <v>6848860</v>
      </c>
      <c r="L34" s="205">
        <v>6848860</v>
      </c>
      <c r="M34" s="205">
        <v>6848860</v>
      </c>
      <c r="N34" s="205">
        <v>6848860</v>
      </c>
      <c r="O34" s="205">
        <v>6848860</v>
      </c>
      <c r="P34" s="205">
        <v>6724580</v>
      </c>
      <c r="Q34" s="132">
        <v>6724580</v>
      </c>
      <c r="R34" s="205">
        <v>8824580</v>
      </c>
      <c r="S34" s="205">
        <v>8905750</v>
      </c>
      <c r="T34" s="205">
        <v>9544080</v>
      </c>
      <c r="U34" s="205">
        <v>9544080</v>
      </c>
      <c r="V34" s="205">
        <v>11044080</v>
      </c>
      <c r="W34" s="205">
        <v>19215730</v>
      </c>
      <c r="X34" s="95">
        <v>20077132</v>
      </c>
      <c r="Y34" s="95">
        <v>20065770</v>
      </c>
      <c r="Z34" s="95">
        <v>20065770</v>
      </c>
      <c r="AA34" s="205">
        <v>24872780</v>
      </c>
      <c r="AB34" s="205">
        <v>27016980</v>
      </c>
      <c r="AC34" s="95">
        <v>30395011</v>
      </c>
      <c r="AD34" s="132">
        <v>30395010</v>
      </c>
      <c r="AE34" s="205">
        <v>30395010</v>
      </c>
      <c r="AF34" s="205">
        <v>30395010</v>
      </c>
      <c r="AG34" s="205">
        <v>30395010</v>
      </c>
      <c r="AH34" s="205">
        <v>30395010</v>
      </c>
      <c r="AI34" s="205">
        <v>30395010</v>
      </c>
      <c r="AJ34" s="95">
        <v>30395011</v>
      </c>
      <c r="AK34" s="95">
        <v>35745011</v>
      </c>
      <c r="AL34" s="95">
        <v>35745052</v>
      </c>
      <c r="AM34" s="95">
        <v>35745174</v>
      </c>
      <c r="AN34" s="205">
        <v>39801960</v>
      </c>
      <c r="AO34" s="78">
        <v>39801961</v>
      </c>
      <c r="AP34" s="205">
        <v>39801960</v>
      </c>
      <c r="AQ34" s="205">
        <v>39801960</v>
      </c>
      <c r="AR34" s="205">
        <v>39801960</v>
      </c>
      <c r="AS34" s="205">
        <v>39802530</v>
      </c>
      <c r="AT34" s="205">
        <v>39802530</v>
      </c>
      <c r="AU34" s="205">
        <v>39802530</v>
      </c>
      <c r="AV34" s="95">
        <v>39802532</v>
      </c>
      <c r="AW34" s="95">
        <v>39802532</v>
      </c>
      <c r="AX34" s="95">
        <v>39802532</v>
      </c>
      <c r="AY34" s="78">
        <v>39802531.958333299</v>
      </c>
      <c r="AZ34" s="78">
        <v>39802532</v>
      </c>
      <c r="BA34" s="95">
        <v>39802532</v>
      </c>
      <c r="BB34" s="78">
        <v>38955182</v>
      </c>
      <c r="BC34" s="78">
        <v>38837833</v>
      </c>
      <c r="BD34" s="78">
        <v>37132135</v>
      </c>
      <c r="BE34" s="78">
        <v>36462304</v>
      </c>
      <c r="BF34" s="78">
        <v>36429410</v>
      </c>
      <c r="BG34" s="78">
        <v>36429410</v>
      </c>
      <c r="BH34" s="205">
        <v>36429400</v>
      </c>
      <c r="BI34" s="205">
        <v>33659920</v>
      </c>
      <c r="BJ34" s="205">
        <v>33607230</v>
      </c>
      <c r="BK34" s="205">
        <v>32520550</v>
      </c>
      <c r="BL34" s="78">
        <v>32520550</v>
      </c>
      <c r="BM34" s="205">
        <v>32520550</v>
      </c>
      <c r="BN34" s="78">
        <v>32520548</v>
      </c>
      <c r="BO34" s="78">
        <v>32520548</v>
      </c>
      <c r="BP34" s="78">
        <v>32520548</v>
      </c>
      <c r="BQ34" s="78">
        <v>32520548</v>
      </c>
      <c r="BR34" s="78">
        <v>32520548</v>
      </c>
      <c r="BS34" s="78">
        <v>32520548</v>
      </c>
      <c r="BT34" s="95">
        <v>32520548</v>
      </c>
      <c r="BU34" s="95">
        <v>32520548</v>
      </c>
      <c r="BV34" s="78">
        <v>32520548</v>
      </c>
      <c r="BW34" s="78">
        <v>32520548</v>
      </c>
      <c r="BX34" s="78">
        <v>32520548</v>
      </c>
      <c r="BY34" s="78">
        <v>32520548</v>
      </c>
      <c r="BZ34" s="78">
        <v>32564956</v>
      </c>
      <c r="CA34" s="78">
        <v>32564956</v>
      </c>
      <c r="CB34" s="78">
        <v>32564956</v>
      </c>
      <c r="CC34" s="78">
        <v>32564956</v>
      </c>
      <c r="CD34" s="78">
        <v>33010686</v>
      </c>
      <c r="CE34" s="78">
        <v>37280061</v>
      </c>
      <c r="CF34" s="78">
        <v>39173228</v>
      </c>
      <c r="CG34" s="78">
        <v>39173228</v>
      </c>
      <c r="CH34" s="78">
        <v>39173228</v>
      </c>
      <c r="CI34" s="78">
        <v>39130061</v>
      </c>
      <c r="CJ34" s="78">
        <v>39130061</v>
      </c>
      <c r="CK34" s="205">
        <v>39551350</v>
      </c>
      <c r="CL34" s="78">
        <v>39761992</v>
      </c>
      <c r="CM34" s="78">
        <v>39972635</v>
      </c>
      <c r="CN34" s="78">
        <v>39972635</v>
      </c>
      <c r="CO34" s="72">
        <v>39972635</v>
      </c>
      <c r="CP34" s="78">
        <v>39972635</v>
      </c>
      <c r="CQ34" s="78">
        <v>39972635</v>
      </c>
      <c r="CR34" s="78">
        <v>39972635</v>
      </c>
      <c r="CS34" s="78">
        <v>39418495</v>
      </c>
      <c r="CT34" s="78">
        <v>38290498</v>
      </c>
      <c r="CU34" s="78">
        <v>36033501</v>
      </c>
      <c r="CV34" s="78">
        <v>34775277</v>
      </c>
      <c r="CW34" s="78">
        <v>31255364</v>
      </c>
      <c r="CX34" s="78">
        <v>31255364</v>
      </c>
      <c r="CY34" s="78">
        <v>31255364</v>
      </c>
      <c r="CZ34" s="78">
        <v>29453864</v>
      </c>
      <c r="DA34" s="78">
        <v>29453864</v>
      </c>
      <c r="DB34" s="78">
        <v>29453864</v>
      </c>
      <c r="DC34" s="78">
        <v>29850764</v>
      </c>
      <c r="DD34" s="78">
        <v>32272009</v>
      </c>
      <c r="DE34" s="78">
        <v>32272009</v>
      </c>
      <c r="DF34" s="78">
        <v>32272009</v>
      </c>
      <c r="DG34" s="78">
        <v>32272009</v>
      </c>
      <c r="DH34" s="78">
        <v>32272009</v>
      </c>
      <c r="DI34" s="78">
        <v>32272009</v>
      </c>
      <c r="DJ34" s="78">
        <v>32272009</v>
      </c>
      <c r="DK34" s="78">
        <v>32272009</v>
      </c>
      <c r="DL34" s="78">
        <v>32857357</v>
      </c>
      <c r="DM34" s="78">
        <v>32857357</v>
      </c>
      <c r="DN34" s="78">
        <v>32857357</v>
      </c>
      <c r="DO34" s="78">
        <v>32857357</v>
      </c>
      <c r="DP34" s="78">
        <v>32857357</v>
      </c>
      <c r="DQ34" s="78">
        <v>59126757</v>
      </c>
      <c r="DR34" s="78">
        <v>59116757</v>
      </c>
      <c r="DS34" s="78">
        <v>59093757</v>
      </c>
      <c r="DT34" s="78">
        <v>59093757</v>
      </c>
      <c r="DU34" s="78">
        <v>57655628</v>
      </c>
      <c r="DV34" s="78">
        <v>57655628</v>
      </c>
      <c r="DW34" s="78">
        <v>57655628</v>
      </c>
      <c r="DX34" s="78">
        <v>57655628</v>
      </c>
      <c r="DY34" s="78">
        <v>57655628</v>
      </c>
      <c r="DZ34" s="78">
        <v>57630628</v>
      </c>
      <c r="EA34" s="78">
        <v>57630628</v>
      </c>
      <c r="EB34" s="78">
        <v>56939528</v>
      </c>
      <c r="EC34" s="95">
        <v>56939528</v>
      </c>
      <c r="ED34" s="95">
        <v>56939528</v>
      </c>
      <c r="EE34" s="95">
        <v>56939528</v>
      </c>
      <c r="EF34" s="95">
        <v>56939528</v>
      </c>
      <c r="EG34" s="78">
        <v>56939528</v>
      </c>
      <c r="EH34" s="205">
        <v>56939530</v>
      </c>
      <c r="EI34" s="205">
        <v>56939530</v>
      </c>
      <c r="EJ34" s="205">
        <v>56939540</v>
      </c>
      <c r="EK34" s="205">
        <v>56939530</v>
      </c>
      <c r="EL34" s="205">
        <v>56939530</v>
      </c>
      <c r="EM34" s="205">
        <v>56939530</v>
      </c>
      <c r="EN34" s="205">
        <v>56939530</v>
      </c>
      <c r="EO34" s="205">
        <v>56939530</v>
      </c>
      <c r="EP34" s="205">
        <v>56939530</v>
      </c>
      <c r="EQ34" s="78">
        <v>56939530</v>
      </c>
      <c r="ER34" s="205">
        <v>56939520</v>
      </c>
      <c r="ES34" s="205">
        <v>56939520</v>
      </c>
      <c r="ET34" s="205">
        <v>56939530</v>
      </c>
      <c r="EU34" s="205">
        <v>56939530</v>
      </c>
      <c r="EV34" s="205">
        <v>56939530</v>
      </c>
      <c r="EW34" s="205">
        <v>56939540</v>
      </c>
      <c r="EX34" s="205">
        <v>56939530</v>
      </c>
      <c r="EY34" s="205">
        <v>56939530</v>
      </c>
      <c r="EZ34" s="95">
        <v>56939528</v>
      </c>
      <c r="FA34" s="95">
        <v>56939528</v>
      </c>
      <c r="FB34" s="78">
        <v>56939528</v>
      </c>
      <c r="FC34" s="78">
        <v>56939528</v>
      </c>
      <c r="FD34" s="95">
        <v>56939528</v>
      </c>
      <c r="FE34" s="95">
        <v>56939528</v>
      </c>
      <c r="FF34" s="95">
        <v>56939528</v>
      </c>
      <c r="FG34" s="95">
        <v>56939528</v>
      </c>
      <c r="FH34" s="78">
        <v>56939528</v>
      </c>
      <c r="FI34" s="78">
        <v>56939528</v>
      </c>
      <c r="FJ34" s="95">
        <v>56939528</v>
      </c>
      <c r="FK34" s="95">
        <v>56939528</v>
      </c>
      <c r="FL34" s="95">
        <v>56939528</v>
      </c>
      <c r="FM34" s="95">
        <v>56939528</v>
      </c>
      <c r="FN34" s="95">
        <v>56939528</v>
      </c>
      <c r="FO34" s="95">
        <v>56939528</v>
      </c>
      <c r="FP34" s="95">
        <v>56939528</v>
      </c>
      <c r="FQ34" s="95">
        <v>56939528</v>
      </c>
      <c r="FR34" s="207">
        <v>56939530</v>
      </c>
      <c r="FS34" s="207">
        <v>56939530</v>
      </c>
      <c r="FT34" s="207">
        <v>56939530</v>
      </c>
      <c r="FU34" s="207">
        <v>56939530</v>
      </c>
      <c r="FV34" s="207">
        <v>56939530</v>
      </c>
      <c r="FW34" s="207">
        <v>56939530</v>
      </c>
      <c r="FX34" s="95">
        <v>58009778</v>
      </c>
      <c r="FY34" s="95">
        <v>59980903</v>
      </c>
      <c r="FZ34" s="95">
        <v>59980903</v>
      </c>
      <c r="GA34" s="95">
        <v>59980903</v>
      </c>
      <c r="GB34" s="95">
        <v>59080903</v>
      </c>
      <c r="GC34" s="95">
        <v>59980903</v>
      </c>
      <c r="GD34" s="95">
        <v>56932446</v>
      </c>
      <c r="GE34" s="95">
        <v>56932466</v>
      </c>
      <c r="GF34" s="95">
        <v>56932466</v>
      </c>
      <c r="GG34" s="95">
        <v>59932516</v>
      </c>
      <c r="GH34" s="95">
        <v>56932466</v>
      </c>
      <c r="GI34" s="95">
        <v>56932466</v>
      </c>
      <c r="GJ34" s="95">
        <v>56932466</v>
      </c>
      <c r="GK34" s="95">
        <v>56932465</v>
      </c>
      <c r="GL34" s="95">
        <v>56932466</v>
      </c>
      <c r="GM34" s="95">
        <v>56932466</v>
      </c>
      <c r="GN34" s="95">
        <v>56932466</v>
      </c>
      <c r="GO34" s="144">
        <v>56932465</v>
      </c>
      <c r="GP34" s="144">
        <v>56932466</v>
      </c>
      <c r="GQ34" s="144">
        <v>56932466</v>
      </c>
      <c r="GR34" s="144">
        <v>56932466</v>
      </c>
      <c r="GS34" s="144">
        <v>59386492</v>
      </c>
      <c r="GT34" s="144">
        <v>59977406</v>
      </c>
      <c r="GU34" s="144">
        <v>59977406</v>
      </c>
      <c r="GV34" s="144">
        <v>59977406</v>
      </c>
      <c r="GW34" s="144">
        <v>59946170</v>
      </c>
      <c r="GX34" s="144">
        <v>59972421</v>
      </c>
      <c r="GY34" s="144">
        <v>59991175</v>
      </c>
      <c r="GZ34" s="144">
        <v>59639187</v>
      </c>
      <c r="HA34" s="144">
        <v>59173156</v>
      </c>
      <c r="HB34" s="144">
        <v>59985063</v>
      </c>
      <c r="HC34" s="207">
        <v>59997260</v>
      </c>
      <c r="HD34" s="144">
        <v>59997256</v>
      </c>
      <c r="HE34" s="144">
        <v>59994956</v>
      </c>
      <c r="HF34" s="73">
        <v>59997256</v>
      </c>
      <c r="HG34" s="144">
        <v>59997256</v>
      </c>
      <c r="HH34" s="207">
        <v>59997260</v>
      </c>
      <c r="HI34" s="207">
        <v>59997260</v>
      </c>
      <c r="HJ34" s="207">
        <v>59987450</v>
      </c>
      <c r="HK34" s="207">
        <v>59970750</v>
      </c>
      <c r="HL34" s="95">
        <v>59970750</v>
      </c>
      <c r="HM34" s="207">
        <v>59970750</v>
      </c>
      <c r="HN34" s="144">
        <v>59970747</v>
      </c>
      <c r="HO34" s="144">
        <v>59970747</v>
      </c>
      <c r="HP34" s="144">
        <v>59970747</v>
      </c>
      <c r="HQ34" s="144">
        <v>59970747</v>
      </c>
      <c r="HR34" s="144">
        <v>59970747</v>
      </c>
      <c r="HS34" s="144">
        <v>59970750</v>
      </c>
      <c r="HT34" s="144">
        <v>59970750</v>
      </c>
      <c r="HU34" s="144">
        <v>59970750</v>
      </c>
      <c r="HV34" s="144">
        <v>59970750</v>
      </c>
      <c r="HW34" s="144">
        <v>59924184</v>
      </c>
      <c r="HX34" s="144">
        <v>59924184</v>
      </c>
      <c r="HY34" s="144">
        <v>59924183</v>
      </c>
      <c r="HZ34" s="144">
        <v>59924274</v>
      </c>
      <c r="IA34" s="144">
        <v>58923314</v>
      </c>
      <c r="IB34" s="144">
        <v>53724184</v>
      </c>
      <c r="IC34" s="144">
        <v>59924184</v>
      </c>
      <c r="ID34" s="144">
        <v>59993184</v>
      </c>
      <c r="IE34" s="144">
        <v>59924184</v>
      </c>
      <c r="IF34" s="144">
        <v>59999966</v>
      </c>
      <c r="IG34" s="144">
        <v>59999966</v>
      </c>
      <c r="IH34" s="144">
        <v>59999966</v>
      </c>
      <c r="II34" s="144">
        <v>59999966</v>
      </c>
      <c r="IJ34" s="144">
        <v>59999966</v>
      </c>
      <c r="IK34" s="144">
        <v>59999966</v>
      </c>
      <c r="IL34" s="144">
        <v>59999966</v>
      </c>
      <c r="IM34" s="132">
        <v>59999966</v>
      </c>
      <c r="IN34" s="144">
        <v>59999966</v>
      </c>
      <c r="IO34" s="144">
        <v>59999966</v>
      </c>
      <c r="IP34" s="144">
        <v>59999966</v>
      </c>
      <c r="IQ34" s="144">
        <v>59999966</v>
      </c>
      <c r="IR34" s="144">
        <v>59999966</v>
      </c>
      <c r="IS34" s="144">
        <v>59999966</v>
      </c>
      <c r="IT34" s="144">
        <v>59999966</v>
      </c>
      <c r="IU34" s="144">
        <v>59999966</v>
      </c>
      <c r="IV34" s="144">
        <v>59999966</v>
      </c>
      <c r="IW34" s="144">
        <v>59999966</v>
      </c>
      <c r="IX34" s="144">
        <v>59999966</v>
      </c>
      <c r="IY34" s="144">
        <v>59999966</v>
      </c>
      <c r="IZ34" s="144">
        <v>59999966</v>
      </c>
      <c r="JA34" s="144">
        <v>59999966</v>
      </c>
      <c r="JB34" s="144">
        <v>59999966</v>
      </c>
      <c r="JC34" s="144">
        <v>59599966</v>
      </c>
      <c r="JD34" s="144">
        <v>59999966</v>
      </c>
      <c r="JE34" s="144">
        <v>59999966</v>
      </c>
      <c r="JF34" s="144">
        <v>60000000</v>
      </c>
      <c r="JG34" s="144">
        <v>60000000</v>
      </c>
      <c r="JH34" s="144">
        <v>60000000</v>
      </c>
      <c r="JI34" s="144">
        <v>60000000</v>
      </c>
      <c r="JJ34" s="144">
        <v>60000000</v>
      </c>
      <c r="JK34" s="144">
        <v>60000000</v>
      </c>
      <c r="JL34" s="144">
        <v>60000000</v>
      </c>
      <c r="JM34" s="144">
        <v>60000000</v>
      </c>
      <c r="JN34" s="144">
        <v>60000000</v>
      </c>
      <c r="JO34" s="144">
        <v>60000000</v>
      </c>
      <c r="JP34" s="144">
        <v>58998750</v>
      </c>
      <c r="JQ34" s="144">
        <v>59996750</v>
      </c>
      <c r="JR34" s="144">
        <v>59998750</v>
      </c>
      <c r="JS34" s="144">
        <v>59997500</v>
      </c>
      <c r="JT34" s="144">
        <v>59997500</v>
      </c>
      <c r="JU34" s="144">
        <v>59997500</v>
      </c>
      <c r="JV34" s="144">
        <v>59997500</v>
      </c>
      <c r="JW34" s="144">
        <v>59997500</v>
      </c>
      <c r="JX34" s="144">
        <v>59997500</v>
      </c>
      <c r="JY34" s="144">
        <v>59997500</v>
      </c>
      <c r="JZ34" s="144">
        <v>59996250</v>
      </c>
      <c r="KA34" s="144">
        <v>59996250</v>
      </c>
      <c r="KB34" s="207">
        <v>59996250</v>
      </c>
      <c r="KC34" s="207">
        <v>59996250</v>
      </c>
      <c r="KD34" s="207">
        <v>59996250</v>
      </c>
      <c r="KE34" s="207">
        <v>59635000</v>
      </c>
      <c r="KF34" s="95">
        <v>59995000</v>
      </c>
      <c r="KG34" s="207">
        <v>59995000</v>
      </c>
      <c r="KH34" s="144">
        <v>59995000</v>
      </c>
      <c r="KI34" s="144">
        <v>59995000</v>
      </c>
      <c r="KJ34" s="144">
        <v>59995000</v>
      </c>
      <c r="KK34" s="144">
        <v>59993750</v>
      </c>
      <c r="KL34" s="144">
        <v>59993750</v>
      </c>
      <c r="KM34" s="144">
        <v>59993750</v>
      </c>
      <c r="KN34" s="207">
        <v>59993750</v>
      </c>
      <c r="KO34" s="207">
        <v>59993750</v>
      </c>
      <c r="KP34" s="207">
        <v>59993750</v>
      </c>
      <c r="KQ34" s="207">
        <v>59992500</v>
      </c>
      <c r="KR34" s="207">
        <v>59992500</v>
      </c>
      <c r="KS34" s="95">
        <v>59992500</v>
      </c>
      <c r="KT34" s="144">
        <v>59992500</v>
      </c>
      <c r="KU34" s="144">
        <v>59992500</v>
      </c>
      <c r="KV34" s="144">
        <v>59992500</v>
      </c>
      <c r="KW34" s="144">
        <v>59991250</v>
      </c>
      <c r="KX34" s="144">
        <v>59991250</v>
      </c>
      <c r="KY34" s="144">
        <v>59991250</v>
      </c>
      <c r="KZ34" s="144">
        <v>59991250</v>
      </c>
      <c r="LA34" s="144">
        <v>59991250</v>
      </c>
      <c r="LB34" s="144">
        <v>59991250</v>
      </c>
      <c r="LC34" s="144">
        <v>59990029</v>
      </c>
      <c r="LD34" s="144">
        <v>59990029</v>
      </c>
      <c r="LE34" s="144">
        <v>59990029</v>
      </c>
      <c r="LF34" s="144">
        <v>59490029</v>
      </c>
      <c r="LG34" s="144">
        <v>59490029</v>
      </c>
      <c r="LH34" s="144">
        <v>59490029</v>
      </c>
      <c r="LI34" s="144">
        <v>59490029</v>
      </c>
      <c r="LJ34" s="144">
        <v>59490029</v>
      </c>
      <c r="LK34" s="144">
        <v>59490029</v>
      </c>
      <c r="LL34" s="144">
        <v>59490029</v>
      </c>
      <c r="LM34" s="144">
        <v>59490029</v>
      </c>
      <c r="LN34" s="144">
        <v>59490029</v>
      </c>
      <c r="LO34" s="144">
        <v>59820029</v>
      </c>
      <c r="LP34" s="144">
        <v>59820029</v>
      </c>
      <c r="LQ34" s="144">
        <v>59620029</v>
      </c>
      <c r="LR34" s="144">
        <v>59820029</v>
      </c>
      <c r="LS34" s="144">
        <v>59820029</v>
      </c>
      <c r="LT34" s="144">
        <v>59999980</v>
      </c>
      <c r="LU34" s="144">
        <v>59999980</v>
      </c>
      <c r="LV34" s="144">
        <v>59999981</v>
      </c>
      <c r="LW34" s="144">
        <v>59999980</v>
      </c>
      <c r="LX34" s="144">
        <v>59999980</v>
      </c>
      <c r="LY34" s="144">
        <v>59999980</v>
      </c>
      <c r="LZ34" s="144">
        <v>59999980</v>
      </c>
      <c r="MA34" s="144">
        <v>59999980</v>
      </c>
      <c r="MB34" s="144">
        <v>59999980</v>
      </c>
      <c r="MC34" s="207">
        <v>59999980</v>
      </c>
      <c r="MD34" s="144">
        <v>59999980</v>
      </c>
      <c r="ME34" s="144">
        <v>59999981</v>
      </c>
      <c r="MF34" s="144">
        <v>59999980</v>
      </c>
      <c r="MG34" s="144">
        <v>59999980</v>
      </c>
      <c r="MH34" s="144">
        <v>59999980</v>
      </c>
      <c r="MI34" s="144">
        <v>59999980</v>
      </c>
      <c r="MJ34" s="207">
        <v>59999980</v>
      </c>
      <c r="MK34" s="207">
        <v>62202280</v>
      </c>
      <c r="ML34" s="207">
        <v>68625830</v>
      </c>
      <c r="MM34" s="207">
        <v>69999960</v>
      </c>
      <c r="MN34" s="207">
        <v>69999960</v>
      </c>
      <c r="MO34" s="207">
        <v>69999960</v>
      </c>
      <c r="MP34" s="207">
        <v>69999960</v>
      </c>
      <c r="MQ34" s="207">
        <v>69999960</v>
      </c>
      <c r="MR34" s="207">
        <v>69999960</v>
      </c>
      <c r="MS34" s="207">
        <v>69999960</v>
      </c>
      <c r="MT34" s="207">
        <v>69999960</v>
      </c>
      <c r="MU34" s="207">
        <v>69999960</v>
      </c>
      <c r="MV34" s="144">
        <v>69999958</v>
      </c>
      <c r="MW34" s="144">
        <v>69999959</v>
      </c>
      <c r="MX34" s="144">
        <v>72671646</v>
      </c>
      <c r="MY34" s="144">
        <v>80000000</v>
      </c>
      <c r="MZ34" s="144">
        <v>80000000</v>
      </c>
      <c r="NA34" s="144">
        <v>80000000</v>
      </c>
      <c r="NB34" s="144">
        <v>80000000</v>
      </c>
      <c r="NC34" s="144">
        <v>80000000</v>
      </c>
      <c r="ND34" s="144">
        <v>80000000</v>
      </c>
      <c r="NE34" s="144">
        <v>80000000</v>
      </c>
      <c r="NF34" s="144">
        <v>80000000</v>
      </c>
      <c r="NG34" s="144">
        <v>80000000</v>
      </c>
      <c r="NH34" s="144">
        <v>80000000</v>
      </c>
      <c r="NI34" s="144">
        <v>80000000</v>
      </c>
      <c r="NJ34" s="144">
        <v>80000000</v>
      </c>
      <c r="NK34" s="144">
        <v>80000000</v>
      </c>
      <c r="NL34" s="144">
        <v>80000000</v>
      </c>
      <c r="NM34" s="144">
        <v>80000000</v>
      </c>
      <c r="NN34" s="144">
        <v>80000000</v>
      </c>
      <c r="NO34" s="144">
        <v>80000000</v>
      </c>
      <c r="NP34" s="144">
        <v>80000000</v>
      </c>
      <c r="NQ34" s="144">
        <v>80000000</v>
      </c>
      <c r="NR34" s="144">
        <v>80000000</v>
      </c>
      <c r="NS34" s="144">
        <v>80000000</v>
      </c>
      <c r="NT34" s="144">
        <v>80000000</v>
      </c>
      <c r="NU34" s="144">
        <v>80000000</v>
      </c>
      <c r="NV34" s="144">
        <v>80000000</v>
      </c>
      <c r="NW34" s="144">
        <v>80000000</v>
      </c>
      <c r="NX34" s="144">
        <v>80000000</v>
      </c>
      <c r="NY34" s="144">
        <v>80000000</v>
      </c>
      <c r="NZ34" s="144">
        <v>80000000</v>
      </c>
      <c r="OA34" s="144">
        <v>80000000</v>
      </c>
      <c r="OB34" s="144">
        <v>80000000</v>
      </c>
      <c r="OC34" s="144">
        <v>80000000</v>
      </c>
      <c r="OD34" s="144">
        <v>80000000</v>
      </c>
      <c r="OE34" s="144">
        <v>80000000</v>
      </c>
      <c r="OF34" s="144">
        <v>80000000</v>
      </c>
      <c r="OG34" s="144">
        <v>80000000</v>
      </c>
      <c r="OH34" s="144">
        <v>80000000</v>
      </c>
      <c r="OI34" s="144">
        <v>80000000</v>
      </c>
      <c r="OJ34" s="144">
        <v>80000000</v>
      </c>
      <c r="OK34" s="144">
        <v>80000000</v>
      </c>
      <c r="OL34" s="144">
        <v>80000000</v>
      </c>
      <c r="OM34" s="144">
        <v>80000000</v>
      </c>
      <c r="ON34" s="144">
        <v>80000000</v>
      </c>
      <c r="OO34" s="144">
        <v>80000000</v>
      </c>
      <c r="OP34" s="144">
        <v>80000000</v>
      </c>
      <c r="OQ34" s="144">
        <v>80000000</v>
      </c>
      <c r="OR34" s="144">
        <v>80000000</v>
      </c>
      <c r="OS34" s="144">
        <v>80000000</v>
      </c>
      <c r="OT34" s="144">
        <v>80000000</v>
      </c>
      <c r="OU34" s="144">
        <v>80000000</v>
      </c>
      <c r="OV34" s="144">
        <v>80000000</v>
      </c>
      <c r="OW34" s="144">
        <v>80000000</v>
      </c>
      <c r="OX34" s="144">
        <v>80000000</v>
      </c>
      <c r="OY34" s="144">
        <v>80000000</v>
      </c>
      <c r="OZ34" s="144">
        <v>80000000</v>
      </c>
      <c r="PA34" s="144">
        <v>80000000</v>
      </c>
      <c r="PB34" s="144">
        <v>80000000</v>
      </c>
      <c r="PC34" s="144">
        <v>80000000</v>
      </c>
      <c r="PD34" s="144">
        <v>99999946</v>
      </c>
      <c r="PE34" s="144">
        <v>99999946</v>
      </c>
      <c r="PF34" s="144">
        <v>99999946</v>
      </c>
      <c r="PG34" s="144">
        <v>99999946</v>
      </c>
      <c r="PH34" s="144">
        <v>99999946</v>
      </c>
      <c r="PI34" s="144">
        <v>99999946</v>
      </c>
      <c r="PJ34" s="144">
        <v>99999946</v>
      </c>
      <c r="PK34" s="144">
        <v>99999946</v>
      </c>
      <c r="PL34" s="144">
        <v>99999946</v>
      </c>
      <c r="PM34" s="144">
        <v>99999946</v>
      </c>
      <c r="PN34" s="69">
        <v>99999946</v>
      </c>
      <c r="PO34" s="69">
        <v>99999946</v>
      </c>
      <c r="PP34" s="69">
        <v>99999946</v>
      </c>
      <c r="PQ34" s="69">
        <v>99999946</v>
      </c>
      <c r="PR34" s="69">
        <v>99999946</v>
      </c>
      <c r="PS34" s="69">
        <v>99999946</v>
      </c>
      <c r="PT34" s="69">
        <v>99999946</v>
      </c>
      <c r="PU34" s="69">
        <v>99999946</v>
      </c>
      <c r="PV34" s="69">
        <v>99999946</v>
      </c>
      <c r="PW34" s="69">
        <v>99999946</v>
      </c>
      <c r="PX34" s="69">
        <v>99999946</v>
      </c>
      <c r="PY34" s="69">
        <v>99999946</v>
      </c>
      <c r="PZ34" s="69">
        <v>99999946</v>
      </c>
      <c r="QA34" s="69">
        <v>99999946</v>
      </c>
      <c r="QB34" s="144">
        <v>99999946</v>
      </c>
      <c r="QC34" s="144">
        <v>99999946</v>
      </c>
      <c r="QD34" s="144">
        <v>99999946</v>
      </c>
      <c r="QE34" s="144">
        <v>99999946</v>
      </c>
      <c r="QF34" s="144">
        <v>99999946</v>
      </c>
      <c r="QG34" s="144">
        <v>99999946</v>
      </c>
      <c r="QH34" s="144">
        <v>99999946</v>
      </c>
      <c r="QI34" s="69">
        <v>99999946</v>
      </c>
      <c r="QJ34" s="69">
        <v>99999946</v>
      </c>
      <c r="QK34" s="95">
        <v>99999946</v>
      </c>
      <c r="QL34" s="69">
        <v>99999946</v>
      </c>
      <c r="QM34" s="69">
        <v>99999946</v>
      </c>
      <c r="QN34" s="144">
        <v>99999946</v>
      </c>
      <c r="QO34" s="144">
        <v>99999946</v>
      </c>
      <c r="QP34" s="144">
        <v>99999946</v>
      </c>
      <c r="QQ34" s="144">
        <v>99999946</v>
      </c>
      <c r="QR34" s="69">
        <v>99999946</v>
      </c>
      <c r="QS34" s="144">
        <v>99999946</v>
      </c>
      <c r="QT34" s="69">
        <v>99999946</v>
      </c>
      <c r="QU34" s="69">
        <v>99999946</v>
      </c>
      <c r="QV34" s="69">
        <v>99999946</v>
      </c>
      <c r="QW34" s="69">
        <v>99999946</v>
      </c>
      <c r="QX34" s="69">
        <v>99999946</v>
      </c>
      <c r="QY34" s="69">
        <v>99999946</v>
      </c>
      <c r="QZ34" s="144">
        <v>99999946</v>
      </c>
      <c r="RA34" s="144">
        <v>99999946</v>
      </c>
      <c r="RB34" s="144">
        <v>99999946</v>
      </c>
      <c r="RC34" s="144">
        <v>99999946</v>
      </c>
      <c r="RD34" s="144">
        <v>99999946</v>
      </c>
      <c r="RE34" s="144">
        <v>99999946</v>
      </c>
      <c r="RF34" s="69">
        <v>99999946</v>
      </c>
      <c r="RG34" s="69">
        <v>99999946</v>
      </c>
      <c r="RH34" s="69">
        <v>99999946</v>
      </c>
      <c r="RI34" s="69">
        <v>99999946</v>
      </c>
      <c r="RJ34" s="69">
        <v>99999946</v>
      </c>
      <c r="RK34" s="69">
        <v>99999946</v>
      </c>
      <c r="RL34" s="69">
        <v>99999946</v>
      </c>
      <c r="RM34" s="69">
        <v>99999946</v>
      </c>
      <c r="RN34" s="69">
        <v>99999946</v>
      </c>
      <c r="RO34" s="69">
        <v>99999946</v>
      </c>
      <c r="RP34" s="69">
        <v>99999946</v>
      </c>
      <c r="RQ34" s="69">
        <v>99999946</v>
      </c>
      <c r="RR34" s="144">
        <v>99999946</v>
      </c>
      <c r="RS34" s="144">
        <v>99999946</v>
      </c>
      <c r="RT34" s="144">
        <v>99999946</v>
      </c>
      <c r="RU34" s="144">
        <v>99999946</v>
      </c>
      <c r="RV34" s="144">
        <v>99999946</v>
      </c>
      <c r="RW34" s="144">
        <v>99999946</v>
      </c>
      <c r="RX34" s="144">
        <v>99999946</v>
      </c>
      <c r="RY34" s="144">
        <v>99999946</v>
      </c>
      <c r="RZ34" s="144">
        <v>99999946</v>
      </c>
      <c r="SA34" s="69">
        <v>99999946</v>
      </c>
      <c r="SB34" s="144">
        <v>99999946</v>
      </c>
      <c r="SC34" s="144">
        <v>99994946</v>
      </c>
      <c r="SD34" s="69">
        <v>99999946</v>
      </c>
      <c r="SE34" s="69">
        <v>99999946</v>
      </c>
      <c r="SF34" s="69">
        <v>99999946</v>
      </c>
      <c r="SG34" s="69">
        <v>99999946</v>
      </c>
      <c r="SH34" s="69">
        <v>99999946</v>
      </c>
      <c r="SI34" s="69">
        <v>99999946</v>
      </c>
      <c r="SJ34" s="69">
        <v>99999946</v>
      </c>
      <c r="SK34" s="69">
        <v>99999946</v>
      </c>
      <c r="SL34" s="69">
        <v>99999946</v>
      </c>
      <c r="SM34" s="144">
        <v>99999946</v>
      </c>
      <c r="SN34" s="144">
        <v>99999946</v>
      </c>
      <c r="SO34" s="144">
        <v>99999946</v>
      </c>
      <c r="SP34" s="144">
        <v>99999946</v>
      </c>
      <c r="SQ34" s="144">
        <v>99999946</v>
      </c>
      <c r="SR34" s="69">
        <v>99999946</v>
      </c>
      <c r="SS34" s="144">
        <v>99999946</v>
      </c>
      <c r="ST34" s="144">
        <v>99999946</v>
      </c>
      <c r="SU34" s="69">
        <v>99999946</v>
      </c>
      <c r="SV34" s="144">
        <v>99999946</v>
      </c>
      <c r="SW34" s="69">
        <v>99999946</v>
      </c>
      <c r="SX34" s="144">
        <v>99999946</v>
      </c>
      <c r="SY34" s="144">
        <v>99999946</v>
      </c>
      <c r="SZ34" s="69">
        <v>99999946</v>
      </c>
      <c r="TA34" s="144">
        <v>99999946</v>
      </c>
      <c r="TB34" s="69">
        <v>99999946</v>
      </c>
      <c r="TC34" s="144">
        <v>99999946</v>
      </c>
      <c r="TD34" s="144">
        <v>99999946</v>
      </c>
      <c r="TE34" s="69">
        <v>99999946</v>
      </c>
      <c r="TF34" s="144">
        <v>99999946</v>
      </c>
      <c r="TG34" s="144">
        <v>99999946</v>
      </c>
      <c r="TH34" s="144">
        <v>99999946</v>
      </c>
      <c r="TI34" s="144">
        <v>99999946</v>
      </c>
      <c r="TJ34" s="144">
        <v>99999946</v>
      </c>
      <c r="TK34" s="144">
        <v>99999946</v>
      </c>
      <c r="TL34" s="144">
        <v>99999946</v>
      </c>
      <c r="TM34" s="144">
        <v>99999946</v>
      </c>
      <c r="TN34" s="144">
        <v>99999946</v>
      </c>
      <c r="TO34" s="144">
        <v>99999946</v>
      </c>
      <c r="TP34" s="144">
        <v>99999946</v>
      </c>
      <c r="TQ34" s="144">
        <v>99999946</v>
      </c>
      <c r="TR34" s="144">
        <v>99999946</v>
      </c>
      <c r="TS34" s="144">
        <v>99999946</v>
      </c>
      <c r="TT34" s="144">
        <v>99999946</v>
      </c>
      <c r="TU34" s="144">
        <v>99999946</v>
      </c>
      <c r="TV34" s="144">
        <v>99999946</v>
      </c>
      <c r="TW34" s="144">
        <v>99999946</v>
      </c>
      <c r="TX34" s="144">
        <v>99999946</v>
      </c>
      <c r="TY34" s="144">
        <v>99999946</v>
      </c>
      <c r="TZ34" s="144">
        <v>99999946</v>
      </c>
      <c r="UA34" s="144">
        <v>99999946</v>
      </c>
      <c r="UB34" s="144">
        <v>99999946</v>
      </c>
      <c r="UC34" s="144">
        <v>99999946</v>
      </c>
      <c r="UD34" s="144">
        <v>99999946</v>
      </c>
      <c r="UE34" s="69">
        <v>99999946</v>
      </c>
      <c r="UF34" s="144">
        <v>99999946</v>
      </c>
      <c r="UG34" s="144">
        <v>99999946</v>
      </c>
      <c r="UH34" s="144">
        <v>99999946</v>
      </c>
      <c r="UI34" s="144">
        <v>99999946</v>
      </c>
      <c r="UJ34" s="144">
        <v>99999946</v>
      </c>
      <c r="UK34" s="144">
        <v>99999946</v>
      </c>
      <c r="UL34" s="144">
        <v>99999946</v>
      </c>
      <c r="UM34" s="144">
        <v>99999946</v>
      </c>
      <c r="UN34" s="144">
        <v>99999946</v>
      </c>
      <c r="UO34" s="144">
        <v>99999946</v>
      </c>
      <c r="UP34" s="144">
        <v>99999946</v>
      </c>
      <c r="UQ34" s="144">
        <v>99999946</v>
      </c>
      <c r="UR34" s="144">
        <v>99999946</v>
      </c>
      <c r="US34" s="144">
        <v>99999946</v>
      </c>
      <c r="UT34" s="144">
        <v>99999946</v>
      </c>
      <c r="UU34" s="144">
        <v>99999946</v>
      </c>
      <c r="UV34" s="144">
        <v>99999946</v>
      </c>
      <c r="UW34" s="144">
        <v>99999946</v>
      </c>
      <c r="UX34" s="144">
        <v>99999946</v>
      </c>
      <c r="UY34" s="144">
        <v>99999946</v>
      </c>
      <c r="UZ34" s="144">
        <v>99999946</v>
      </c>
      <c r="VA34" s="69">
        <v>99999946</v>
      </c>
      <c r="VB34" s="144">
        <v>99999946</v>
      </c>
      <c r="VC34" s="132">
        <v>99999946</v>
      </c>
      <c r="VD34" s="132">
        <v>99999946</v>
      </c>
      <c r="VE34" s="132">
        <v>99999946</v>
      </c>
      <c r="VF34" s="69">
        <v>99999946</v>
      </c>
      <c r="VG34" s="132">
        <v>99999946</v>
      </c>
      <c r="VH34" s="132">
        <v>99999946</v>
      </c>
      <c r="VI34" s="144">
        <v>99999946</v>
      </c>
      <c r="VJ34" s="144">
        <v>99999946</v>
      </c>
      <c r="VK34" s="144">
        <v>99999946</v>
      </c>
      <c r="VL34" s="144">
        <v>99999946</v>
      </c>
      <c r="VM34" s="144">
        <v>99999946</v>
      </c>
      <c r="VN34" s="144">
        <v>99999946</v>
      </c>
      <c r="VO34" s="144">
        <v>99999946</v>
      </c>
      <c r="VP34" s="144">
        <v>99499946</v>
      </c>
      <c r="VQ34" s="144">
        <v>99999946</v>
      </c>
      <c r="VR34" s="144">
        <v>99999946</v>
      </c>
      <c r="VS34" s="144">
        <v>99999946</v>
      </c>
      <c r="VT34" s="144">
        <v>99999946</v>
      </c>
      <c r="VU34" s="144">
        <v>99999946</v>
      </c>
      <c r="VV34" s="144">
        <v>99999946</v>
      </c>
      <c r="VW34" s="144">
        <v>99999946</v>
      </c>
      <c r="VX34" s="144">
        <v>99999946</v>
      </c>
      <c r="VY34" s="144">
        <v>99999946</v>
      </c>
      <c r="VZ34" s="144">
        <v>99999946</v>
      </c>
      <c r="WA34" s="144">
        <v>99999946</v>
      </c>
      <c r="WB34" s="144">
        <v>99999946</v>
      </c>
      <c r="WC34" s="144">
        <v>99999946</v>
      </c>
      <c r="WD34" s="144">
        <v>99999946</v>
      </c>
      <c r="WE34" s="144">
        <v>99999946</v>
      </c>
      <c r="WF34" s="144">
        <v>99999946</v>
      </c>
      <c r="WG34" s="144">
        <v>99999946</v>
      </c>
      <c r="WH34" s="144">
        <v>99999946</v>
      </c>
      <c r="WI34" s="144">
        <v>99999946</v>
      </c>
      <c r="WJ34" s="144">
        <v>99999946</v>
      </c>
      <c r="WK34" s="144">
        <v>99999946</v>
      </c>
      <c r="WL34" s="144">
        <v>99999946</v>
      </c>
      <c r="WM34" s="144">
        <v>99999946</v>
      </c>
      <c r="WN34" s="144">
        <v>99999946</v>
      </c>
      <c r="WO34" s="144">
        <v>99999946</v>
      </c>
      <c r="WP34" s="144">
        <v>99999946</v>
      </c>
      <c r="WQ34" s="144">
        <v>99999946</v>
      </c>
      <c r="WR34" s="144">
        <v>99999946</v>
      </c>
      <c r="WS34" s="144">
        <v>99999946</v>
      </c>
      <c r="WT34" s="144">
        <v>99999946</v>
      </c>
      <c r="WU34" s="144">
        <v>99999946</v>
      </c>
      <c r="WV34" s="144">
        <v>99999946</v>
      </c>
      <c r="WW34" s="144">
        <v>99999946</v>
      </c>
      <c r="WX34" s="144">
        <v>99999946</v>
      </c>
      <c r="WY34" s="144">
        <v>99999946</v>
      </c>
      <c r="WZ34" s="144">
        <v>99999946</v>
      </c>
      <c r="XA34" s="144">
        <v>99999946</v>
      </c>
      <c r="XB34" s="144">
        <v>99999946</v>
      </c>
      <c r="XC34" s="144">
        <v>99999946</v>
      </c>
      <c r="XD34" s="69">
        <v>99999946</v>
      </c>
      <c r="XE34" s="144">
        <v>99999946</v>
      </c>
      <c r="XF34" s="144">
        <v>99999946</v>
      </c>
      <c r="XG34" s="144">
        <v>99999946</v>
      </c>
      <c r="XH34" s="144">
        <v>99999946</v>
      </c>
      <c r="XI34" s="144">
        <v>99999946</v>
      </c>
      <c r="XJ34" s="144">
        <v>99999946</v>
      </c>
      <c r="XK34" s="144">
        <v>99999946</v>
      </c>
      <c r="XL34" s="144">
        <v>99999946</v>
      </c>
      <c r="XM34" s="144">
        <v>99999946</v>
      </c>
      <c r="XN34" s="144">
        <v>99999946</v>
      </c>
      <c r="XO34" s="144">
        <v>99999946</v>
      </c>
      <c r="XP34" s="144">
        <v>99999946</v>
      </c>
      <c r="XQ34" s="144">
        <v>99999946</v>
      </c>
      <c r="XR34" s="144">
        <v>99999946</v>
      </c>
      <c r="XS34" s="144">
        <v>99999946</v>
      </c>
      <c r="XT34" s="144">
        <v>99999946</v>
      </c>
      <c r="XU34" s="144">
        <v>99999946</v>
      </c>
      <c r="XV34" s="144">
        <v>99999946</v>
      </c>
      <c r="XW34" s="144">
        <v>99999946</v>
      </c>
      <c r="XX34" s="144">
        <v>99999946</v>
      </c>
      <c r="XY34" s="144">
        <v>99999946</v>
      </c>
      <c r="XZ34" s="144">
        <v>99999946</v>
      </c>
      <c r="YA34" s="144">
        <v>99999946</v>
      </c>
      <c r="YB34" s="144">
        <v>99999946</v>
      </c>
      <c r="YC34" s="144">
        <v>99999946</v>
      </c>
      <c r="YD34" s="144">
        <v>99999946</v>
      </c>
      <c r="YE34" s="144">
        <v>99999946</v>
      </c>
      <c r="YF34" s="144">
        <v>99999946</v>
      </c>
      <c r="YG34" s="144">
        <v>99999946</v>
      </c>
      <c r="YH34" s="144">
        <v>99999946</v>
      </c>
      <c r="YI34" s="144">
        <v>99999946</v>
      </c>
      <c r="YJ34" s="144">
        <v>99999946</v>
      </c>
      <c r="YK34" s="144">
        <v>99999946</v>
      </c>
      <c r="YL34" s="144">
        <v>99999946</v>
      </c>
      <c r="YM34" s="144">
        <v>99999946</v>
      </c>
      <c r="YN34" s="144">
        <v>99999946</v>
      </c>
      <c r="YO34" s="144">
        <v>99999946</v>
      </c>
      <c r="YP34" s="144">
        <v>99999946</v>
      </c>
      <c r="YQ34" s="144">
        <v>99999946</v>
      </c>
      <c r="YR34" s="144">
        <v>99999946</v>
      </c>
      <c r="YS34" s="144">
        <v>99999946</v>
      </c>
      <c r="YT34" s="144">
        <v>99999946</v>
      </c>
      <c r="YU34" s="144">
        <v>99999946</v>
      </c>
      <c r="YV34" s="144">
        <v>99999946</v>
      </c>
      <c r="YW34" s="144">
        <v>99999946</v>
      </c>
      <c r="YX34" s="144">
        <v>99999946</v>
      </c>
      <c r="YY34" s="144">
        <v>99999946</v>
      </c>
      <c r="YZ34" s="144">
        <v>99999946</v>
      </c>
      <c r="ZA34" s="144">
        <v>99999946</v>
      </c>
      <c r="ZB34" s="144">
        <v>99999946</v>
      </c>
      <c r="ZC34" s="144">
        <v>99999946</v>
      </c>
      <c r="ZD34" s="144">
        <v>99999946</v>
      </c>
      <c r="ZE34" s="144">
        <v>99999946</v>
      </c>
      <c r="ZF34" s="144">
        <v>99999946</v>
      </c>
      <c r="ZG34" s="144">
        <v>99999946</v>
      </c>
      <c r="ZH34" s="144">
        <v>126599946</v>
      </c>
      <c r="ZI34" s="144">
        <v>160799946</v>
      </c>
      <c r="ZJ34" s="144">
        <v>160799946</v>
      </c>
      <c r="ZK34" s="144">
        <v>160799946</v>
      </c>
      <c r="ZL34" s="144">
        <v>160799946</v>
      </c>
      <c r="ZM34" s="144">
        <v>160799946</v>
      </c>
      <c r="ZN34" s="144">
        <v>160799946</v>
      </c>
      <c r="ZO34" s="144">
        <v>160799946</v>
      </c>
      <c r="ZP34" s="144">
        <v>160799946</v>
      </c>
      <c r="ZQ34" s="144">
        <v>170299946</v>
      </c>
      <c r="ZR34" s="144">
        <v>170299946</v>
      </c>
      <c r="ZS34" s="144">
        <v>170299946</v>
      </c>
      <c r="ZT34" s="144">
        <v>170299946</v>
      </c>
      <c r="ZU34" s="144">
        <v>155954946</v>
      </c>
      <c r="ZV34" s="144">
        <v>155954946</v>
      </c>
      <c r="ZW34" s="144">
        <v>195854946</v>
      </c>
      <c r="ZX34" s="144">
        <v>237654946</v>
      </c>
      <c r="ZY34" s="144">
        <v>311754946</v>
      </c>
      <c r="ZZ34" s="144">
        <v>355454946</v>
      </c>
      <c r="AAA34" s="71">
        <v>394896259.43362159</v>
      </c>
      <c r="AAB34" s="71">
        <v>453307990.80683619</v>
      </c>
      <c r="AAC34" s="144">
        <v>471430946</v>
      </c>
      <c r="AAD34" s="73">
        <v>680715946</v>
      </c>
      <c r="AAE34" s="95">
        <v>680715946</v>
      </c>
      <c r="AAF34" s="144">
        <v>680715946</v>
      </c>
      <c r="AAG34" s="144">
        <v>680715946</v>
      </c>
      <c r="AAH34" s="144">
        <v>680715946</v>
      </c>
      <c r="AAI34" s="144">
        <v>681011946</v>
      </c>
      <c r="AAJ34" s="144">
        <v>680608446</v>
      </c>
      <c r="AAK34" s="144">
        <v>679933446</v>
      </c>
      <c r="AAL34" s="144">
        <v>669933446</v>
      </c>
      <c r="AAM34" s="144">
        <v>680473446</v>
      </c>
      <c r="AAN34" s="144">
        <v>669217446</v>
      </c>
      <c r="AAO34" s="144">
        <v>669217446</v>
      </c>
      <c r="AAP34" s="144">
        <v>670594321</v>
      </c>
      <c r="AAQ34" s="144">
        <v>643994321</v>
      </c>
      <c r="AAR34" s="144">
        <v>683985321</v>
      </c>
      <c r="AAS34" s="144">
        <v>693940946</v>
      </c>
      <c r="AAT34" s="69">
        <v>674007966.89356589</v>
      </c>
      <c r="AAU34" s="144">
        <v>650793571</v>
      </c>
      <c r="AAV34" s="144">
        <v>650873571</v>
      </c>
      <c r="AAW34" s="144">
        <v>651676071</v>
      </c>
      <c r="AAX34" s="144">
        <v>651216071</v>
      </c>
      <c r="AAY34" s="144">
        <v>651516071</v>
      </c>
      <c r="AAZ34" s="144">
        <v>637791571</v>
      </c>
      <c r="ABA34" s="144">
        <v>609229696</v>
      </c>
      <c r="ABB34" s="144">
        <v>583727896</v>
      </c>
      <c r="ABC34" s="144">
        <v>574215196</v>
      </c>
      <c r="ABD34" s="144">
        <v>574215196</v>
      </c>
      <c r="ABE34" s="144">
        <v>574358946</v>
      </c>
      <c r="ABF34" s="144">
        <v>574338946</v>
      </c>
      <c r="ABG34" s="144">
        <v>574807571</v>
      </c>
      <c r="ABH34" s="144">
        <v>575537571</v>
      </c>
      <c r="ABI34" s="144">
        <v>575005071</v>
      </c>
      <c r="ABJ34" s="144">
        <v>575005071</v>
      </c>
      <c r="ABK34" s="144">
        <v>575143822</v>
      </c>
      <c r="ABL34" s="144">
        <v>575143821</v>
      </c>
      <c r="ABM34" s="73">
        <v>574840571</v>
      </c>
      <c r="ABN34" s="73">
        <v>574849946</v>
      </c>
      <c r="ABO34" s="144">
        <v>574849946</v>
      </c>
      <c r="ABP34" s="144">
        <v>574849946</v>
      </c>
      <c r="ABQ34" s="73">
        <v>575192446</v>
      </c>
      <c r="ABR34" s="73">
        <v>575274946</v>
      </c>
      <c r="ABS34" s="73">
        <v>575274946</v>
      </c>
      <c r="ABT34" s="73">
        <v>575274946</v>
      </c>
      <c r="ABU34" s="73">
        <v>575274946</v>
      </c>
      <c r="ABV34" s="71">
        <v>575035796.05115104</v>
      </c>
      <c r="ABW34" s="144">
        <v>573547446</v>
      </c>
      <c r="ABX34" s="144">
        <v>573359946</v>
      </c>
      <c r="ABY34" s="73">
        <v>573140946</v>
      </c>
      <c r="ABZ34" s="73">
        <v>571262946</v>
      </c>
      <c r="ACA34" s="73">
        <v>571262946</v>
      </c>
      <c r="ACB34" s="73">
        <v>571262946</v>
      </c>
      <c r="ACC34" s="73">
        <v>571262946</v>
      </c>
      <c r="ACD34" s="73">
        <v>571262946</v>
      </c>
      <c r="ACE34" s="73">
        <v>571262946</v>
      </c>
      <c r="ACF34" s="73">
        <v>571262946</v>
      </c>
      <c r="ACG34" s="73">
        <v>571592946</v>
      </c>
      <c r="ACH34" s="73">
        <v>571822946</v>
      </c>
      <c r="ACI34" s="73">
        <v>571822946</v>
      </c>
      <c r="ACJ34" s="73">
        <v>571114946</v>
      </c>
      <c r="ACK34" s="73">
        <v>571114946</v>
      </c>
      <c r="ACL34" s="73">
        <v>571114946</v>
      </c>
      <c r="ACM34" s="73">
        <v>571114946</v>
      </c>
      <c r="ACN34" s="73">
        <v>571114946</v>
      </c>
      <c r="ACO34" s="73">
        <v>571114946</v>
      </c>
      <c r="ACP34" s="73">
        <v>571114946</v>
      </c>
      <c r="ACQ34" s="73">
        <v>571114946</v>
      </c>
      <c r="ACR34" s="73">
        <v>571114946</v>
      </c>
      <c r="ACS34" s="73">
        <v>571594946</v>
      </c>
      <c r="ACT34" s="73">
        <v>572054946</v>
      </c>
      <c r="ACU34" s="95">
        <v>573094946</v>
      </c>
      <c r="ACV34" s="73">
        <v>573802946</v>
      </c>
      <c r="ACW34" s="95">
        <v>574021946</v>
      </c>
      <c r="ACX34" s="73">
        <v>526019946</v>
      </c>
      <c r="ACY34" s="95">
        <v>512719946</v>
      </c>
      <c r="ACZ34" s="95">
        <v>497658946</v>
      </c>
      <c r="ADA34" s="73">
        <v>497658946</v>
      </c>
      <c r="ADB34" s="95">
        <v>497658946</v>
      </c>
      <c r="ADC34" s="95">
        <v>497658946</v>
      </c>
      <c r="ADD34" s="73">
        <v>374634946</v>
      </c>
      <c r="ADE34" s="73">
        <v>354634946</v>
      </c>
      <c r="ADF34" s="73">
        <v>354634982</v>
      </c>
      <c r="ADG34" s="73">
        <v>354480433</v>
      </c>
      <c r="ADH34" s="73">
        <v>356267689</v>
      </c>
      <c r="ADI34" s="73">
        <v>363481264</v>
      </c>
      <c r="ADJ34" s="73">
        <v>367462464</v>
      </c>
      <c r="ADK34" s="144">
        <v>368915927</v>
      </c>
      <c r="ADL34" s="73">
        <v>369241389</v>
      </c>
      <c r="ADM34" s="73">
        <v>378919264</v>
      </c>
      <c r="ADN34" s="73">
        <v>378899370</v>
      </c>
      <c r="ADO34" s="73">
        <v>379591608</v>
      </c>
      <c r="ADP34" s="73">
        <v>389758030</v>
      </c>
      <c r="ADQ34" s="73">
        <v>395990030</v>
      </c>
      <c r="ADR34" s="73">
        <v>418396161</v>
      </c>
      <c r="ADS34" s="95">
        <v>427302177</v>
      </c>
      <c r="ADT34" s="73">
        <v>426025614</v>
      </c>
      <c r="ADU34" s="95">
        <v>423437683</v>
      </c>
      <c r="ADV34" s="73">
        <v>423248183</v>
      </c>
      <c r="ADW34" s="73">
        <v>423248183</v>
      </c>
      <c r="ADX34" s="73">
        <v>432748183</v>
      </c>
      <c r="ADY34" s="73">
        <v>432748183</v>
      </c>
      <c r="ADZ34" s="144">
        <v>432700000</v>
      </c>
      <c r="AEA34" s="144">
        <v>432300000</v>
      </c>
      <c r="AEB34" s="144">
        <v>432300000</v>
      </c>
      <c r="AEC34" s="144">
        <v>432300000</v>
      </c>
      <c r="AED34" s="144">
        <v>432200000</v>
      </c>
      <c r="AEE34" s="73">
        <v>431882233</v>
      </c>
      <c r="AEF34" s="73">
        <v>391357983</v>
      </c>
      <c r="AEG34" s="73">
        <v>391677433</v>
      </c>
      <c r="AEH34" s="73">
        <v>363177433</v>
      </c>
      <c r="AEI34" s="144">
        <v>363177433</v>
      </c>
      <c r="AEJ34" s="73">
        <v>373285058</v>
      </c>
      <c r="AEK34" s="73">
        <v>388497877</v>
      </c>
      <c r="AEL34" s="73">
        <v>388826945</v>
      </c>
      <c r="AEM34" s="73">
        <v>338496039</v>
      </c>
      <c r="AEN34" s="73">
        <v>307237989</v>
      </c>
      <c r="AEO34" s="73">
        <v>243612770</v>
      </c>
      <c r="AEP34" s="73">
        <v>183301533</v>
      </c>
      <c r="AEQ34" s="73">
        <v>183906170</v>
      </c>
      <c r="AER34" s="73">
        <v>146858770</v>
      </c>
      <c r="AES34" s="73">
        <v>155924895</v>
      </c>
      <c r="AET34" s="73">
        <v>127327745</v>
      </c>
      <c r="AEU34" s="73">
        <v>86662052</v>
      </c>
      <c r="AEV34" s="78">
        <v>96100000</v>
      </c>
      <c r="AEW34" s="78">
        <v>98700000</v>
      </c>
      <c r="AEX34" s="78">
        <v>100900000</v>
      </c>
      <c r="AEY34" s="78">
        <v>101900000</v>
      </c>
      <c r="AEZ34" s="78">
        <v>72000000</v>
      </c>
      <c r="AFA34" s="78">
        <v>71400000</v>
      </c>
      <c r="AFB34" s="77">
        <v>53715277</v>
      </c>
      <c r="AFC34" s="77">
        <v>65280158</v>
      </c>
      <c r="AFD34" s="77">
        <v>91627790</v>
      </c>
      <c r="AFE34" s="134">
        <v>94864843</v>
      </c>
      <c r="AFF34" s="73">
        <v>238814831</v>
      </c>
      <c r="AFG34" s="73">
        <v>285167240</v>
      </c>
      <c r="AFH34" s="78">
        <v>492500000</v>
      </c>
      <c r="AFI34" s="78">
        <v>550000000</v>
      </c>
      <c r="AFJ34" s="78">
        <v>594100000</v>
      </c>
      <c r="AFK34" s="78">
        <v>579400000</v>
      </c>
      <c r="AFL34" s="78">
        <v>522800000</v>
      </c>
      <c r="AFM34" s="78">
        <v>472600000</v>
      </c>
      <c r="AFN34" s="78">
        <v>481900000</v>
      </c>
      <c r="AFO34" s="78">
        <v>489800000</v>
      </c>
      <c r="AFP34" s="78">
        <v>494500000</v>
      </c>
      <c r="AFQ34" s="78">
        <v>491400000</v>
      </c>
      <c r="AFR34" s="78">
        <v>494000000</v>
      </c>
      <c r="AFS34" s="78">
        <v>509100000</v>
      </c>
      <c r="AFT34" s="73">
        <v>454597650</v>
      </c>
      <c r="AFU34" s="73">
        <v>392641125</v>
      </c>
      <c r="AFV34" s="144">
        <v>391996926</v>
      </c>
      <c r="AFW34" s="144">
        <v>390446309</v>
      </c>
      <c r="AFX34" s="73">
        <v>388211328</v>
      </c>
      <c r="AFY34" s="73">
        <v>400312469</v>
      </c>
      <c r="AFZ34" s="73">
        <v>440647810</v>
      </c>
      <c r="AGA34" s="73">
        <v>446278947</v>
      </c>
      <c r="AGB34" s="73">
        <v>450358388</v>
      </c>
      <c r="AGC34" s="73">
        <v>454232344</v>
      </c>
      <c r="AGD34" s="73">
        <v>461083391</v>
      </c>
      <c r="AGE34" s="73">
        <v>461308227</v>
      </c>
      <c r="AGF34" s="73">
        <v>463720439</v>
      </c>
      <c r="AGG34" s="73">
        <v>403632892</v>
      </c>
      <c r="AGH34" s="73">
        <v>407905139</v>
      </c>
      <c r="AGI34" s="73">
        <v>294476620</v>
      </c>
      <c r="AGJ34" s="73">
        <v>294550772</v>
      </c>
      <c r="AGK34" s="144">
        <v>298411641</v>
      </c>
      <c r="AGL34" s="73">
        <v>301793141</v>
      </c>
      <c r="AGM34" s="144">
        <v>306471382</v>
      </c>
      <c r="AGN34" s="73">
        <v>315048053</v>
      </c>
      <c r="AGO34" s="144">
        <v>319666556</v>
      </c>
      <c r="AGP34" s="73">
        <v>328382038</v>
      </c>
      <c r="AGQ34" s="73">
        <v>332096641</v>
      </c>
      <c r="AGR34" s="73">
        <v>330429422</v>
      </c>
      <c r="AGS34" s="73">
        <v>338158083</v>
      </c>
      <c r="AGT34" s="73">
        <v>356095433</v>
      </c>
      <c r="AGU34" s="73">
        <v>358971125</v>
      </c>
      <c r="AGV34" s="158"/>
    </row>
    <row r="35" spans="1:881" s="134" customFormat="1" ht="12.75" customHeight="1" x14ac:dyDescent="0.2">
      <c r="A35" s="272" t="s">
        <v>2304</v>
      </c>
      <c r="B35" s="130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32"/>
      <c r="AZ35" s="132"/>
      <c r="BA35" s="144"/>
      <c r="BB35" s="132"/>
      <c r="BC35" s="132"/>
      <c r="BD35" s="132"/>
      <c r="BE35" s="132"/>
      <c r="BF35" s="132"/>
      <c r="BG35" s="132"/>
      <c r="BH35" s="144"/>
      <c r="BI35" s="144"/>
      <c r="BJ35" s="144"/>
      <c r="BK35" s="144"/>
      <c r="BL35" s="144"/>
      <c r="BM35" s="144"/>
      <c r="BN35" s="132"/>
      <c r="BO35" s="132"/>
      <c r="BP35" s="132"/>
      <c r="BQ35" s="132"/>
      <c r="BR35" s="132"/>
      <c r="BS35" s="132"/>
      <c r="BT35" s="144"/>
      <c r="BU35" s="144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44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44"/>
      <c r="ED35" s="144"/>
      <c r="EE35" s="144"/>
      <c r="EF35" s="144"/>
      <c r="EG35" s="132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32"/>
      <c r="ET35" s="132"/>
      <c r="EU35" s="132"/>
      <c r="EV35" s="132"/>
      <c r="EW35" s="132"/>
      <c r="EX35" s="132"/>
      <c r="EY35" s="132"/>
      <c r="EZ35" s="144"/>
      <c r="FA35" s="144"/>
      <c r="FB35" s="132"/>
      <c r="FC35" s="132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  <c r="IW35" s="144"/>
      <c r="IX35" s="144"/>
      <c r="IY35" s="144"/>
      <c r="IZ35" s="144"/>
      <c r="JA35" s="144"/>
      <c r="JB35" s="144"/>
      <c r="JC35" s="144"/>
      <c r="JD35" s="144"/>
      <c r="JE35" s="144"/>
      <c r="JF35" s="144"/>
      <c r="JG35" s="144"/>
      <c r="JH35" s="144"/>
      <c r="JI35" s="144"/>
      <c r="JJ35" s="144"/>
      <c r="JK35" s="144"/>
      <c r="JL35" s="144"/>
      <c r="JM35" s="144"/>
      <c r="JN35" s="144"/>
      <c r="JO35" s="144"/>
      <c r="JP35" s="144"/>
      <c r="JQ35" s="144"/>
      <c r="JR35" s="144"/>
      <c r="JS35" s="144"/>
      <c r="JT35" s="144"/>
      <c r="JU35" s="144"/>
      <c r="JV35" s="144"/>
      <c r="JW35" s="144"/>
      <c r="JX35" s="144"/>
      <c r="JY35" s="144"/>
      <c r="JZ35" s="144"/>
      <c r="KA35" s="144"/>
      <c r="KB35" s="144"/>
      <c r="KC35" s="144"/>
      <c r="KD35" s="144"/>
      <c r="KE35" s="144"/>
      <c r="KF35" s="144"/>
      <c r="KG35" s="144"/>
      <c r="KH35" s="144"/>
      <c r="KI35" s="144"/>
      <c r="KJ35" s="144"/>
      <c r="KK35" s="144"/>
      <c r="KL35" s="144"/>
      <c r="KM35" s="144"/>
      <c r="KN35" s="144"/>
      <c r="KO35" s="144"/>
      <c r="KP35" s="144"/>
      <c r="KQ35" s="144"/>
      <c r="KR35" s="144"/>
      <c r="KS35" s="144"/>
      <c r="KT35" s="144"/>
      <c r="KU35" s="144"/>
      <c r="KV35" s="144"/>
      <c r="KW35" s="144"/>
      <c r="KX35" s="144"/>
      <c r="KY35" s="144"/>
      <c r="KZ35" s="144"/>
      <c r="LA35" s="144"/>
      <c r="LB35" s="144"/>
      <c r="LC35" s="144"/>
      <c r="LD35" s="144"/>
      <c r="LE35" s="144"/>
      <c r="LF35" s="144"/>
      <c r="LG35" s="144"/>
      <c r="LH35" s="144"/>
      <c r="LI35" s="144"/>
      <c r="LJ35" s="144"/>
      <c r="LK35" s="144"/>
      <c r="LL35" s="144"/>
      <c r="LM35" s="144"/>
      <c r="LN35" s="144"/>
      <c r="LO35" s="144"/>
      <c r="LP35" s="144"/>
      <c r="LQ35" s="144"/>
      <c r="LR35" s="144"/>
      <c r="LS35" s="144"/>
      <c r="LT35" s="144"/>
      <c r="LU35" s="144"/>
      <c r="LV35" s="144"/>
      <c r="LW35" s="144"/>
      <c r="LX35" s="144"/>
      <c r="LY35" s="144"/>
      <c r="LZ35" s="144"/>
      <c r="MA35" s="144"/>
      <c r="MB35" s="144"/>
      <c r="MC35" s="144"/>
      <c r="MD35" s="144"/>
      <c r="ME35" s="144"/>
      <c r="MF35" s="144"/>
      <c r="MG35" s="144"/>
      <c r="MH35" s="144"/>
      <c r="MI35" s="144"/>
      <c r="MJ35" s="144"/>
      <c r="MK35" s="144"/>
      <c r="ML35" s="144"/>
      <c r="MM35" s="144"/>
      <c r="MN35" s="144"/>
      <c r="MO35" s="144"/>
      <c r="MP35" s="144"/>
      <c r="MQ35" s="144"/>
      <c r="MR35" s="144"/>
      <c r="MS35" s="144"/>
      <c r="MT35" s="144"/>
      <c r="MU35" s="144"/>
      <c r="MV35" s="144"/>
      <c r="MW35" s="144"/>
      <c r="MX35" s="144"/>
      <c r="MY35" s="144"/>
      <c r="MZ35" s="144"/>
      <c r="NA35" s="144"/>
      <c r="NB35" s="144"/>
      <c r="NC35" s="144"/>
      <c r="ND35" s="144"/>
      <c r="NE35" s="144"/>
      <c r="NF35" s="144"/>
      <c r="NG35" s="144"/>
      <c r="NH35" s="144"/>
      <c r="NI35" s="144"/>
      <c r="NJ35" s="144"/>
      <c r="NK35" s="144"/>
      <c r="NL35" s="144"/>
      <c r="NM35" s="144"/>
      <c r="NN35" s="144"/>
      <c r="NO35" s="144"/>
      <c r="NP35" s="144"/>
      <c r="NQ35" s="144"/>
      <c r="NR35" s="144"/>
      <c r="NS35" s="144"/>
      <c r="NT35" s="144"/>
      <c r="NU35" s="144"/>
      <c r="NV35" s="144"/>
      <c r="NW35" s="144"/>
      <c r="NX35" s="144"/>
      <c r="NY35" s="144"/>
      <c r="NZ35" s="144"/>
      <c r="OA35" s="144"/>
      <c r="OB35" s="144"/>
      <c r="OC35" s="144"/>
      <c r="OD35" s="144"/>
      <c r="OE35" s="144"/>
      <c r="OF35" s="144"/>
      <c r="OG35" s="144"/>
      <c r="OH35" s="144"/>
      <c r="OI35" s="144"/>
      <c r="OJ35" s="144"/>
      <c r="OK35" s="144"/>
      <c r="OL35" s="144"/>
      <c r="OM35" s="144"/>
      <c r="ON35" s="144"/>
      <c r="OO35" s="144"/>
      <c r="OP35" s="144"/>
      <c r="OQ35" s="144"/>
      <c r="OR35" s="144"/>
      <c r="OS35" s="144"/>
      <c r="OT35" s="144"/>
      <c r="OU35" s="144"/>
      <c r="OV35" s="144"/>
      <c r="OW35" s="144"/>
      <c r="OX35" s="144"/>
      <c r="OY35" s="144"/>
      <c r="OZ35" s="144"/>
      <c r="PA35" s="144"/>
      <c r="PB35" s="144"/>
      <c r="PC35" s="144"/>
      <c r="PD35" s="144"/>
      <c r="PE35" s="144"/>
      <c r="PF35" s="144"/>
      <c r="PG35" s="144"/>
      <c r="PH35" s="144"/>
      <c r="PI35" s="144"/>
      <c r="PJ35" s="144"/>
      <c r="PK35" s="144"/>
      <c r="PL35" s="144"/>
      <c r="PM35" s="144"/>
      <c r="PN35" s="144"/>
      <c r="PO35" s="144"/>
      <c r="PP35" s="144"/>
      <c r="PQ35" s="144"/>
      <c r="PR35" s="144"/>
      <c r="PS35" s="144"/>
      <c r="PT35" s="144"/>
      <c r="PU35" s="144"/>
      <c r="PV35" s="144"/>
      <c r="PW35" s="144"/>
      <c r="PX35" s="144"/>
      <c r="PY35" s="144"/>
      <c r="PZ35" s="144"/>
      <c r="QA35" s="144"/>
      <c r="QB35" s="144"/>
      <c r="QC35" s="144"/>
      <c r="QD35" s="144"/>
      <c r="QE35" s="144"/>
      <c r="QF35" s="144"/>
      <c r="QG35" s="144"/>
      <c r="QH35" s="144"/>
      <c r="QI35" s="144"/>
      <c r="QJ35" s="73"/>
      <c r="QK35" s="78"/>
      <c r="QL35" s="78"/>
      <c r="QM35" s="144"/>
      <c r="QN35" s="144"/>
      <c r="QO35" s="144"/>
      <c r="QP35" s="144"/>
      <c r="QQ35" s="144"/>
      <c r="QR35" s="144"/>
      <c r="QS35" s="144"/>
      <c r="QT35" s="144"/>
      <c r="QU35" s="144"/>
      <c r="QV35" s="144"/>
      <c r="QW35" s="144"/>
      <c r="QX35" s="144"/>
      <c r="QY35" s="144"/>
      <c r="QZ35" s="144"/>
      <c r="RA35" s="144"/>
      <c r="RB35" s="144"/>
      <c r="RC35" s="144"/>
      <c r="RD35" s="144"/>
      <c r="RE35" s="144"/>
      <c r="RF35" s="144"/>
      <c r="RG35" s="144"/>
      <c r="RH35" s="144"/>
      <c r="RI35" s="144"/>
      <c r="RJ35" s="144"/>
      <c r="RK35" s="144"/>
      <c r="RL35" s="144"/>
      <c r="RM35" s="144"/>
      <c r="RN35" s="144"/>
      <c r="RO35" s="144"/>
      <c r="RP35" s="144"/>
      <c r="RQ35" s="144"/>
      <c r="RR35" s="144"/>
      <c r="RS35" s="144"/>
      <c r="RT35" s="144"/>
      <c r="RU35" s="144"/>
      <c r="RV35" s="144"/>
      <c r="RW35" s="144"/>
      <c r="RX35" s="144"/>
      <c r="RY35" s="144"/>
      <c r="RZ35" s="144"/>
      <c r="SA35" s="144"/>
      <c r="SB35" s="144"/>
      <c r="SC35" s="144"/>
      <c r="SD35" s="144"/>
      <c r="SE35" s="144"/>
      <c r="SF35" s="144"/>
      <c r="SG35" s="144"/>
      <c r="SH35" s="144"/>
      <c r="SI35" s="144"/>
      <c r="SJ35" s="144"/>
      <c r="SK35" s="144"/>
      <c r="SL35" s="144"/>
      <c r="SM35" s="144"/>
      <c r="SN35" s="144"/>
      <c r="SO35" s="144"/>
      <c r="SP35" s="144"/>
      <c r="SQ35" s="144"/>
      <c r="SR35" s="144"/>
      <c r="SS35" s="144"/>
      <c r="ST35" s="144"/>
      <c r="SU35" s="144"/>
      <c r="SV35" s="144"/>
      <c r="SW35" s="144"/>
      <c r="SX35" s="144"/>
      <c r="SY35" s="144"/>
      <c r="SZ35" s="144"/>
      <c r="TA35" s="144"/>
      <c r="TB35" s="144"/>
      <c r="TC35" s="144"/>
      <c r="TD35" s="144">
        <v>20000000</v>
      </c>
      <c r="TE35" s="69">
        <v>20000000</v>
      </c>
      <c r="TF35" s="144">
        <v>20000000</v>
      </c>
      <c r="TG35" s="144">
        <v>20000000</v>
      </c>
      <c r="TH35" s="144">
        <v>20000000</v>
      </c>
      <c r="TI35" s="144">
        <v>20000000</v>
      </c>
      <c r="TJ35" s="144">
        <v>20000000</v>
      </c>
      <c r="TK35" s="144">
        <v>20000000</v>
      </c>
      <c r="TL35" s="144">
        <v>20000000</v>
      </c>
      <c r="TM35" s="144">
        <v>20000000</v>
      </c>
      <c r="TN35" s="144">
        <v>20000000</v>
      </c>
      <c r="TO35" s="144">
        <v>20000000</v>
      </c>
      <c r="TP35" s="144">
        <v>20000000</v>
      </c>
      <c r="TQ35" s="144">
        <v>20000000</v>
      </c>
      <c r="TR35" s="144">
        <v>20000000</v>
      </c>
      <c r="TS35" s="144">
        <v>20000000</v>
      </c>
      <c r="TT35" s="144">
        <v>20000000</v>
      </c>
      <c r="TU35" s="144">
        <v>20000000</v>
      </c>
      <c r="TV35" s="144">
        <v>20000000</v>
      </c>
      <c r="TW35" s="144">
        <v>20000000</v>
      </c>
      <c r="TX35" s="144">
        <v>20000000</v>
      </c>
      <c r="TY35" s="144">
        <v>20000000</v>
      </c>
      <c r="TZ35" s="144">
        <v>20000000</v>
      </c>
      <c r="UA35" s="144">
        <v>20000000</v>
      </c>
      <c r="UB35" s="144">
        <v>20000000</v>
      </c>
      <c r="UC35" s="144">
        <v>20000000</v>
      </c>
      <c r="UD35" s="144">
        <v>20000000</v>
      </c>
      <c r="UE35" s="69">
        <v>20000000</v>
      </c>
      <c r="UF35" s="144">
        <v>20000000</v>
      </c>
      <c r="UG35" s="144">
        <v>20000000</v>
      </c>
      <c r="UH35" s="144">
        <v>20000000</v>
      </c>
      <c r="UI35" s="144">
        <v>20000000</v>
      </c>
      <c r="UJ35" s="144">
        <v>20000000</v>
      </c>
      <c r="UK35" s="144">
        <v>20000000</v>
      </c>
      <c r="UL35" s="144">
        <v>20000000</v>
      </c>
      <c r="UM35" s="144">
        <v>20000000</v>
      </c>
      <c r="UN35" s="144">
        <v>20000000</v>
      </c>
      <c r="UO35" s="144">
        <v>20000000</v>
      </c>
      <c r="UP35" s="144">
        <v>20000000</v>
      </c>
      <c r="UQ35" s="144">
        <v>20000000</v>
      </c>
      <c r="UR35" s="144">
        <v>20000000</v>
      </c>
      <c r="US35" s="144">
        <v>20000000</v>
      </c>
      <c r="UT35" s="144">
        <v>20000000</v>
      </c>
      <c r="UU35" s="144">
        <v>20000000</v>
      </c>
      <c r="UV35" s="144">
        <v>20000000</v>
      </c>
      <c r="UW35" s="144">
        <v>20000000</v>
      </c>
      <c r="UX35" s="144">
        <v>20000000</v>
      </c>
      <c r="UY35" s="144">
        <v>20000000</v>
      </c>
      <c r="UZ35" s="144">
        <v>20000000</v>
      </c>
      <c r="VA35" s="69">
        <v>20000000</v>
      </c>
      <c r="VB35" s="132">
        <v>20000000</v>
      </c>
      <c r="VC35" s="132">
        <v>20000000</v>
      </c>
      <c r="VD35" s="132">
        <v>20000000</v>
      </c>
      <c r="VE35" s="132">
        <v>20000000</v>
      </c>
      <c r="VF35" s="69">
        <v>20000000</v>
      </c>
      <c r="VG35" s="132">
        <v>20000000</v>
      </c>
      <c r="VH35" s="144">
        <v>20000000</v>
      </c>
      <c r="VI35" s="144">
        <v>20000000</v>
      </c>
      <c r="VJ35" s="144">
        <v>20000000</v>
      </c>
      <c r="VK35" s="144">
        <v>20000000</v>
      </c>
      <c r="VL35" s="144">
        <v>20000000</v>
      </c>
      <c r="VM35" s="144">
        <v>20000000</v>
      </c>
      <c r="VN35" s="144">
        <v>20000000</v>
      </c>
      <c r="VO35" s="144">
        <v>20000000</v>
      </c>
      <c r="VP35" s="144">
        <v>20000000</v>
      </c>
      <c r="VQ35" s="144">
        <v>20000000</v>
      </c>
      <c r="VR35" s="144">
        <v>20000000</v>
      </c>
      <c r="VS35" s="144">
        <v>20000000</v>
      </c>
      <c r="VT35" s="144">
        <v>40000000</v>
      </c>
      <c r="VU35" s="144">
        <v>40000000</v>
      </c>
      <c r="VV35" s="144">
        <v>40000000</v>
      </c>
      <c r="VW35" s="144">
        <v>40000000</v>
      </c>
      <c r="VX35" s="144">
        <v>40000000</v>
      </c>
      <c r="VY35" s="144">
        <v>40000000</v>
      </c>
      <c r="VZ35" s="144">
        <v>40000000</v>
      </c>
      <c r="WA35" s="144">
        <v>40000000</v>
      </c>
      <c r="WB35" s="144">
        <v>40000000</v>
      </c>
      <c r="WC35" s="144">
        <v>40000000</v>
      </c>
      <c r="WD35" s="144">
        <v>40000000</v>
      </c>
      <c r="WE35" s="144">
        <v>40000000</v>
      </c>
      <c r="WF35" s="144">
        <v>40000000</v>
      </c>
      <c r="WG35" s="144">
        <v>40000000</v>
      </c>
      <c r="WH35" s="144">
        <v>40000000</v>
      </c>
      <c r="WI35" s="144">
        <v>40000000</v>
      </c>
      <c r="WJ35" s="144">
        <v>40000000</v>
      </c>
      <c r="WK35" s="144">
        <v>40000000</v>
      </c>
      <c r="WL35" s="144">
        <v>40000000</v>
      </c>
      <c r="WM35" s="144">
        <v>40000000</v>
      </c>
      <c r="WN35" s="144">
        <v>40000000</v>
      </c>
      <c r="WO35" s="144">
        <v>40000000</v>
      </c>
      <c r="WP35" s="144">
        <v>40000000</v>
      </c>
      <c r="WQ35" s="144">
        <v>40000000</v>
      </c>
      <c r="WR35" s="144">
        <v>40000000</v>
      </c>
      <c r="WS35" s="144">
        <v>40000000</v>
      </c>
      <c r="WT35" s="144">
        <v>40000000</v>
      </c>
      <c r="WU35" s="144">
        <v>40000000</v>
      </c>
      <c r="WV35" s="144">
        <v>40000000</v>
      </c>
      <c r="WW35" s="144">
        <v>40000000</v>
      </c>
      <c r="WX35" s="144">
        <v>40000000</v>
      </c>
      <c r="WY35" s="144">
        <v>40000000</v>
      </c>
      <c r="WZ35" s="144">
        <v>40000000</v>
      </c>
      <c r="XA35" s="144">
        <v>40000000</v>
      </c>
      <c r="XB35" s="144">
        <v>40000000</v>
      </c>
      <c r="XC35" s="144">
        <v>40000000</v>
      </c>
      <c r="XD35" s="69">
        <v>40000000</v>
      </c>
      <c r="XE35" s="144">
        <v>40000000</v>
      </c>
      <c r="XF35" s="144">
        <v>40000000</v>
      </c>
      <c r="XG35" s="144">
        <v>40000000</v>
      </c>
      <c r="XH35" s="144">
        <v>40000000</v>
      </c>
      <c r="XI35" s="144">
        <v>40000000</v>
      </c>
      <c r="XJ35" s="144">
        <v>40000000</v>
      </c>
      <c r="XK35" s="144">
        <v>40000000</v>
      </c>
      <c r="XL35" s="144">
        <v>40000000</v>
      </c>
      <c r="XM35" s="144">
        <v>40000000</v>
      </c>
      <c r="XN35" s="144">
        <v>40000000</v>
      </c>
      <c r="XO35" s="144">
        <v>40000000</v>
      </c>
      <c r="XP35" s="144">
        <v>40000000</v>
      </c>
      <c r="XQ35" s="144">
        <v>40000000</v>
      </c>
      <c r="XR35" s="144">
        <v>40000000</v>
      </c>
      <c r="XS35" s="144">
        <v>40000000</v>
      </c>
      <c r="XT35" s="144">
        <v>40000000</v>
      </c>
      <c r="XU35" s="144">
        <v>40000000</v>
      </c>
      <c r="XV35" s="144">
        <v>40000000</v>
      </c>
      <c r="XW35" s="144">
        <v>40000000</v>
      </c>
      <c r="XX35" s="144">
        <v>40000000</v>
      </c>
      <c r="XY35" s="144">
        <v>54797538</v>
      </c>
      <c r="XZ35" s="144">
        <v>85006196</v>
      </c>
      <c r="YA35" s="144">
        <v>100004431</v>
      </c>
      <c r="YB35" s="144">
        <v>112838385</v>
      </c>
      <c r="YC35" s="144">
        <v>130619613</v>
      </c>
      <c r="YD35" s="144">
        <v>130610035</v>
      </c>
      <c r="YE35" s="144">
        <v>130604920</v>
      </c>
      <c r="YF35" s="144">
        <v>130616380</v>
      </c>
      <c r="YG35" s="144">
        <v>130614415</v>
      </c>
      <c r="YH35" s="144">
        <v>131996995</v>
      </c>
      <c r="YI35" s="144">
        <v>222421405</v>
      </c>
      <c r="YJ35" s="144">
        <v>309614935</v>
      </c>
      <c r="YK35" s="144">
        <v>338891770</v>
      </c>
      <c r="YL35" s="144">
        <v>373278565</v>
      </c>
      <c r="YM35" s="144">
        <v>384919195</v>
      </c>
      <c r="YN35" s="144">
        <v>407862400</v>
      </c>
      <c r="YO35" s="144">
        <v>476725630</v>
      </c>
      <c r="YP35" s="144">
        <v>511752975</v>
      </c>
      <c r="YQ35" s="144">
        <v>514794900</v>
      </c>
      <c r="YR35" s="144">
        <v>514808571</v>
      </c>
      <c r="YS35" s="144">
        <v>514819251</v>
      </c>
      <c r="YT35" s="144">
        <v>514789025</v>
      </c>
      <c r="YU35" s="144">
        <v>514797157</v>
      </c>
      <c r="YV35" s="144">
        <v>514800007</v>
      </c>
      <c r="YW35" s="144">
        <v>514798027</v>
      </c>
      <c r="YX35" s="144">
        <v>514789297</v>
      </c>
      <c r="YY35" s="144">
        <v>514788787</v>
      </c>
      <c r="YZ35" s="144">
        <v>591868552</v>
      </c>
      <c r="ZA35" s="144">
        <v>641580622</v>
      </c>
      <c r="ZB35" s="144">
        <v>683960062</v>
      </c>
      <c r="ZC35" s="144">
        <v>726534577</v>
      </c>
      <c r="ZD35" s="144">
        <v>759914835</v>
      </c>
      <c r="ZE35" s="144">
        <v>759906300</v>
      </c>
      <c r="ZF35" s="144">
        <v>759912870</v>
      </c>
      <c r="ZG35" s="144">
        <v>759907470</v>
      </c>
      <c r="ZH35" s="144">
        <v>824917440</v>
      </c>
      <c r="ZI35" s="144">
        <v>824998861</v>
      </c>
      <c r="ZJ35" s="144">
        <v>824988075</v>
      </c>
      <c r="ZK35" s="144">
        <v>824984296</v>
      </c>
      <c r="ZL35" s="144">
        <v>824996445</v>
      </c>
      <c r="ZM35" s="144">
        <v>824995845</v>
      </c>
      <c r="ZN35" s="144">
        <v>824994600</v>
      </c>
      <c r="ZO35" s="144">
        <v>824997780</v>
      </c>
      <c r="ZP35" s="144">
        <v>824992831</v>
      </c>
      <c r="ZQ35" s="144">
        <v>824992725</v>
      </c>
      <c r="ZR35" s="144">
        <v>824995551</v>
      </c>
      <c r="ZS35" s="144">
        <v>824993752</v>
      </c>
      <c r="ZT35" s="144">
        <v>824987556</v>
      </c>
      <c r="ZU35" s="144">
        <v>824997126</v>
      </c>
      <c r="ZV35" s="144">
        <v>824987031</v>
      </c>
      <c r="ZW35" s="144">
        <v>672747967</v>
      </c>
      <c r="ZX35" s="144">
        <v>612744201</v>
      </c>
      <c r="ZY35" s="144">
        <v>507735683</v>
      </c>
      <c r="ZZ35" s="144">
        <v>372711428</v>
      </c>
      <c r="AAA35" s="71">
        <v>294003740.56637841</v>
      </c>
      <c r="AAB35" s="71">
        <v>235292009.19316381</v>
      </c>
      <c r="AAC35" s="144">
        <v>162741000</v>
      </c>
      <c r="AAD35" s="73">
        <v>83474270</v>
      </c>
      <c r="AAE35" s="95">
        <v>83470410</v>
      </c>
      <c r="AAF35" s="144">
        <v>83497611</v>
      </c>
      <c r="AAG35" s="144">
        <v>83490202</v>
      </c>
      <c r="AAH35" s="144">
        <v>83460562</v>
      </c>
      <c r="AAI35" s="144">
        <v>83183862</v>
      </c>
      <c r="AAJ35" s="144">
        <v>83481201</v>
      </c>
      <c r="AAK35" s="144">
        <v>83473361</v>
      </c>
      <c r="AAL35" s="144">
        <v>93466471</v>
      </c>
      <c r="AAM35" s="144">
        <v>83490231</v>
      </c>
      <c r="AAN35" s="144">
        <v>83470341</v>
      </c>
      <c r="AAO35" s="144">
        <v>83465441</v>
      </c>
      <c r="AAP35" s="144">
        <v>83494589</v>
      </c>
      <c r="AAQ35" s="144">
        <v>63454659</v>
      </c>
      <c r="AAR35" s="144">
        <v>58481569</v>
      </c>
      <c r="AAS35" s="144">
        <v>58495829</v>
      </c>
      <c r="AAT35" s="69">
        <v>58692033.106434107</v>
      </c>
      <c r="AAU35" s="144">
        <v>58472269</v>
      </c>
      <c r="AAV35" s="144">
        <v>58498889</v>
      </c>
      <c r="AAW35" s="144">
        <v>58482099</v>
      </c>
      <c r="AAX35" s="144">
        <v>58454919</v>
      </c>
      <c r="AAY35" s="144">
        <v>58488630</v>
      </c>
      <c r="AAZ35" s="144">
        <v>58487730</v>
      </c>
      <c r="ABA35" s="144">
        <v>58482360</v>
      </c>
      <c r="ABB35" s="144">
        <v>58455190</v>
      </c>
      <c r="ABC35" s="144">
        <v>58499900</v>
      </c>
      <c r="ABD35" s="144">
        <v>58502360</v>
      </c>
      <c r="ABE35" s="144">
        <v>58463040</v>
      </c>
      <c r="ABF35" s="74">
        <v>58470610</v>
      </c>
      <c r="ABG35" s="73">
        <v>58477730</v>
      </c>
      <c r="ABH35" s="73">
        <v>58484530</v>
      </c>
      <c r="ABI35" s="73">
        <v>58497880</v>
      </c>
      <c r="ABJ35" s="144">
        <v>58458060</v>
      </c>
      <c r="ABK35" s="73">
        <v>38472050</v>
      </c>
      <c r="ABL35" s="144">
        <v>0</v>
      </c>
      <c r="ABM35" s="144">
        <v>0</v>
      </c>
      <c r="ABN35" s="144">
        <v>0</v>
      </c>
      <c r="ABO35" s="144">
        <v>29956765</v>
      </c>
      <c r="ABP35" s="144">
        <v>89998247</v>
      </c>
      <c r="ABQ35" s="73">
        <v>139964430</v>
      </c>
      <c r="ABR35" s="73">
        <v>139986490</v>
      </c>
      <c r="ABS35" s="73">
        <v>139994800</v>
      </c>
      <c r="ABT35" s="73">
        <v>139957330</v>
      </c>
      <c r="ABU35" s="73">
        <v>139999270</v>
      </c>
      <c r="ABV35" s="71">
        <v>140164203.94884896</v>
      </c>
      <c r="ABW35" s="73">
        <v>139957530</v>
      </c>
      <c r="ABX35" s="73">
        <v>139978340</v>
      </c>
      <c r="ABY35" s="73">
        <v>139979290</v>
      </c>
      <c r="ABZ35" s="73">
        <v>149966420</v>
      </c>
      <c r="ACA35" s="73">
        <v>159959690</v>
      </c>
      <c r="ACB35" s="73">
        <v>169981431</v>
      </c>
      <c r="ACC35" s="73">
        <v>199968161</v>
      </c>
      <c r="ACD35" s="73">
        <v>199967611</v>
      </c>
      <c r="ACE35" s="73">
        <v>199961160</v>
      </c>
      <c r="ACF35" s="73">
        <v>199972350</v>
      </c>
      <c r="ACG35" s="73">
        <v>199992700</v>
      </c>
      <c r="ACH35" s="73">
        <v>199960630</v>
      </c>
      <c r="ACI35" s="73">
        <v>199990050</v>
      </c>
      <c r="ACJ35" s="73">
        <v>199986950</v>
      </c>
      <c r="ACK35" s="73">
        <v>199960600</v>
      </c>
      <c r="ACL35" s="73">
        <v>219969927</v>
      </c>
      <c r="ACM35" s="73">
        <v>229962307</v>
      </c>
      <c r="ACN35" s="73">
        <v>289961347</v>
      </c>
      <c r="ACO35" s="73">
        <v>289969987</v>
      </c>
      <c r="ACP35" s="144">
        <v>289973177</v>
      </c>
      <c r="ACQ35" s="73">
        <v>289986867</v>
      </c>
      <c r="ACR35" s="73">
        <v>209987317</v>
      </c>
      <c r="ACS35" s="73">
        <v>209956747</v>
      </c>
      <c r="ACT35" s="73">
        <v>209972807</v>
      </c>
      <c r="ACU35" s="73">
        <v>209963947</v>
      </c>
      <c r="ACV35" s="144">
        <v>209976181</v>
      </c>
      <c r="ACW35" s="73">
        <v>139950881</v>
      </c>
      <c r="ACX35" s="73">
        <v>139987251</v>
      </c>
      <c r="ACY35" s="73">
        <v>99959671</v>
      </c>
      <c r="ACZ35" s="73">
        <v>55725851</v>
      </c>
      <c r="ADA35" s="73">
        <v>55706331</v>
      </c>
      <c r="ADB35" s="73">
        <v>55729041</v>
      </c>
      <c r="ADC35" s="144">
        <v>55716386</v>
      </c>
      <c r="ADD35" s="144">
        <v>20988600</v>
      </c>
      <c r="ADE35" s="73">
        <v>20989027</v>
      </c>
      <c r="ADF35" s="74">
        <v>0</v>
      </c>
      <c r="ADG35" s="74">
        <v>0</v>
      </c>
      <c r="ADH35" s="73">
        <v>1915547</v>
      </c>
      <c r="ADI35" s="144">
        <v>10188640</v>
      </c>
      <c r="ADJ35" s="73">
        <v>12888693</v>
      </c>
      <c r="ADK35" s="73">
        <v>14007400</v>
      </c>
      <c r="ADL35" s="73">
        <v>34320093</v>
      </c>
      <c r="ADM35" s="73">
        <v>44349760</v>
      </c>
      <c r="ADN35" s="73">
        <v>37670280</v>
      </c>
      <c r="ADO35" s="73">
        <v>37716226</v>
      </c>
      <c r="ADP35" s="73">
        <v>37707106</v>
      </c>
      <c r="ADQ35" s="73">
        <v>37698078</v>
      </c>
      <c r="ADR35" s="144">
        <v>45181133</v>
      </c>
      <c r="ADS35" s="73">
        <v>51672986</v>
      </c>
      <c r="ADT35" s="144">
        <v>53178427</v>
      </c>
      <c r="ADU35" s="73">
        <v>56041067</v>
      </c>
      <c r="ADV35" s="73">
        <v>57413265</v>
      </c>
      <c r="ADW35" s="73">
        <v>58464293</v>
      </c>
      <c r="ADX35" s="73">
        <v>68479200</v>
      </c>
      <c r="ADY35" s="73">
        <v>77069266</v>
      </c>
      <c r="ADZ35" s="144">
        <v>105300000</v>
      </c>
      <c r="AEA35" s="144">
        <v>106900000</v>
      </c>
      <c r="AEB35" s="144">
        <v>88300000</v>
      </c>
      <c r="AEC35" s="144">
        <v>91400000</v>
      </c>
      <c r="AED35" s="144">
        <v>96200000</v>
      </c>
      <c r="AEE35" s="73">
        <v>18700973</v>
      </c>
      <c r="AEF35" s="73">
        <v>20424440</v>
      </c>
      <c r="AEG35" s="73">
        <v>24093187</v>
      </c>
      <c r="AEH35" s="144">
        <v>27066488</v>
      </c>
      <c r="AEI35" s="73">
        <v>10663995</v>
      </c>
      <c r="AEJ35" s="144">
        <v>18056810</v>
      </c>
      <c r="AEK35" s="73">
        <v>24678036</v>
      </c>
      <c r="AEL35" s="73">
        <v>29392636</v>
      </c>
      <c r="AEM35" s="73">
        <v>1523946</v>
      </c>
      <c r="AEN35" s="73">
        <v>2983064</v>
      </c>
      <c r="AEO35" s="73">
        <v>6167133</v>
      </c>
      <c r="AEP35" s="73">
        <v>7295906</v>
      </c>
      <c r="AEQ35" s="73">
        <v>7295387</v>
      </c>
      <c r="AER35" s="73">
        <v>12333853</v>
      </c>
      <c r="AES35" s="144">
        <v>18441427</v>
      </c>
      <c r="AET35" s="73">
        <v>20299987</v>
      </c>
      <c r="AEU35" s="73">
        <v>12278331</v>
      </c>
      <c r="AEV35" s="78">
        <v>0</v>
      </c>
      <c r="AEW35" s="78">
        <v>0</v>
      </c>
      <c r="AEX35" s="78">
        <v>0</v>
      </c>
      <c r="AEY35" s="78">
        <v>0</v>
      </c>
      <c r="AEZ35" s="78">
        <v>0</v>
      </c>
      <c r="AFA35" s="78">
        <v>0</v>
      </c>
      <c r="AFB35" s="78">
        <v>0</v>
      </c>
      <c r="AFC35" s="78">
        <v>0</v>
      </c>
      <c r="AFD35" s="78">
        <v>0</v>
      </c>
      <c r="AFE35" s="78">
        <v>0</v>
      </c>
      <c r="AFF35" s="78">
        <v>0</v>
      </c>
      <c r="AFG35" s="78">
        <v>0</v>
      </c>
      <c r="AFH35" s="78">
        <v>0</v>
      </c>
      <c r="AFI35" s="78">
        <v>0</v>
      </c>
      <c r="AFJ35" s="78">
        <v>0</v>
      </c>
      <c r="AFK35" s="78">
        <v>0</v>
      </c>
      <c r="AFL35" s="78">
        <v>0</v>
      </c>
      <c r="AFM35" s="78">
        <v>0</v>
      </c>
      <c r="AFN35" s="78">
        <v>0</v>
      </c>
      <c r="AFO35" s="78">
        <v>0</v>
      </c>
      <c r="AFP35" s="78">
        <v>0</v>
      </c>
      <c r="AFQ35" s="78">
        <v>0</v>
      </c>
      <c r="AFR35" s="78">
        <v>0</v>
      </c>
      <c r="AFS35" s="78">
        <v>0</v>
      </c>
      <c r="AFT35" s="78">
        <v>0</v>
      </c>
      <c r="AFU35" s="78">
        <v>0</v>
      </c>
      <c r="AFV35" s="78">
        <v>0</v>
      </c>
      <c r="AFW35" s="78">
        <v>0</v>
      </c>
      <c r="AFX35" s="78">
        <v>0</v>
      </c>
      <c r="AFY35" s="78">
        <v>0</v>
      </c>
      <c r="AFZ35" s="78">
        <v>0</v>
      </c>
      <c r="AGA35" s="78">
        <v>0</v>
      </c>
      <c r="AGB35" s="78">
        <v>0</v>
      </c>
      <c r="AGC35" s="78">
        <v>0</v>
      </c>
      <c r="AGD35" s="78">
        <v>0</v>
      </c>
      <c r="AGE35" s="78">
        <v>0</v>
      </c>
      <c r="AGF35" s="78">
        <v>0</v>
      </c>
      <c r="AGG35" s="78">
        <v>0</v>
      </c>
      <c r="AGH35" s="78">
        <v>0</v>
      </c>
      <c r="AGI35" s="73">
        <v>82524920</v>
      </c>
      <c r="AGJ35" s="144">
        <v>85116147</v>
      </c>
      <c r="AGK35" s="73">
        <v>116898147</v>
      </c>
      <c r="AGL35" s="73">
        <v>119753387</v>
      </c>
      <c r="AGM35" s="73">
        <v>122092907</v>
      </c>
      <c r="AGN35" s="144">
        <v>126835760</v>
      </c>
      <c r="AGO35" s="144">
        <v>129963809</v>
      </c>
      <c r="AGP35" s="73">
        <v>134380920</v>
      </c>
      <c r="AGQ35" s="73">
        <v>140742293</v>
      </c>
      <c r="AGR35" s="73">
        <v>142412960</v>
      </c>
      <c r="AGS35" s="73">
        <v>143524880</v>
      </c>
      <c r="AGT35" s="73">
        <v>145695187</v>
      </c>
      <c r="AGU35" s="73">
        <v>182755467</v>
      </c>
      <c r="AGV35" s="158"/>
    </row>
    <row r="36" spans="1:881" s="134" customFormat="1" ht="12.75" customHeight="1" x14ac:dyDescent="0.2">
      <c r="A36" s="167" t="s">
        <v>2155</v>
      </c>
      <c r="B36" s="167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32"/>
      <c r="AZ36" s="132"/>
      <c r="BA36" s="144"/>
      <c r="BB36" s="132"/>
      <c r="BC36" s="132"/>
      <c r="BD36" s="132"/>
      <c r="BE36" s="132"/>
      <c r="BF36" s="132"/>
      <c r="BG36" s="132"/>
      <c r="BH36" s="144"/>
      <c r="BI36" s="144"/>
      <c r="BJ36" s="144"/>
      <c r="BK36" s="144"/>
      <c r="BL36" s="144"/>
      <c r="BM36" s="144"/>
      <c r="BN36" s="132"/>
      <c r="BO36" s="132"/>
      <c r="BP36" s="132"/>
      <c r="BQ36" s="132"/>
      <c r="BR36" s="132"/>
      <c r="BS36" s="132"/>
      <c r="BT36" s="144"/>
      <c r="BU36" s="144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44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44"/>
      <c r="ED36" s="144"/>
      <c r="EE36" s="144"/>
      <c r="EF36" s="144"/>
      <c r="EG36" s="132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32"/>
      <c r="ET36" s="132"/>
      <c r="EU36" s="132"/>
      <c r="EV36" s="132"/>
      <c r="EW36" s="132"/>
      <c r="EX36" s="132"/>
      <c r="EY36" s="132"/>
      <c r="EZ36" s="144"/>
      <c r="FA36" s="144"/>
      <c r="FB36" s="132"/>
      <c r="FC36" s="132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  <c r="IW36" s="144"/>
      <c r="IX36" s="144"/>
      <c r="IY36" s="144"/>
      <c r="IZ36" s="144"/>
      <c r="JA36" s="144"/>
      <c r="JB36" s="144"/>
      <c r="JC36" s="144"/>
      <c r="JD36" s="144"/>
      <c r="JE36" s="144"/>
      <c r="JF36" s="144"/>
      <c r="JG36" s="144"/>
      <c r="JH36" s="144"/>
      <c r="JI36" s="144"/>
      <c r="JJ36" s="144"/>
      <c r="JK36" s="144"/>
      <c r="JL36" s="144"/>
      <c r="JM36" s="144"/>
      <c r="JN36" s="144"/>
      <c r="JO36" s="144"/>
      <c r="JP36" s="144"/>
      <c r="JQ36" s="144"/>
      <c r="JR36" s="144"/>
      <c r="JS36" s="144"/>
      <c r="JT36" s="144"/>
      <c r="JU36" s="144"/>
      <c r="JV36" s="144"/>
      <c r="JW36" s="144"/>
      <c r="JX36" s="144"/>
      <c r="JY36" s="144"/>
      <c r="JZ36" s="144"/>
      <c r="KA36" s="144"/>
      <c r="KB36" s="144"/>
      <c r="KC36" s="144"/>
      <c r="KD36" s="144"/>
      <c r="KE36" s="144"/>
      <c r="KF36" s="144"/>
      <c r="KG36" s="144"/>
      <c r="KH36" s="144"/>
      <c r="KI36" s="144"/>
      <c r="KJ36" s="144"/>
      <c r="KK36" s="144"/>
      <c r="KL36" s="144"/>
      <c r="KM36" s="144"/>
      <c r="KN36" s="144"/>
      <c r="KO36" s="144"/>
      <c r="KP36" s="144"/>
      <c r="KQ36" s="144"/>
      <c r="KR36" s="144"/>
      <c r="KS36" s="144"/>
      <c r="KT36" s="144"/>
      <c r="KU36" s="144"/>
      <c r="KV36" s="144"/>
      <c r="KW36" s="144"/>
      <c r="KX36" s="144"/>
      <c r="KY36" s="144"/>
      <c r="KZ36" s="144"/>
      <c r="LA36" s="144"/>
      <c r="LB36" s="144"/>
      <c r="LC36" s="144"/>
      <c r="LD36" s="144"/>
      <c r="LE36" s="144"/>
      <c r="LF36" s="144"/>
      <c r="LG36" s="144"/>
      <c r="LH36" s="144"/>
      <c r="LI36" s="144"/>
      <c r="LJ36" s="144"/>
      <c r="LK36" s="144"/>
      <c r="LL36" s="144"/>
      <c r="LM36" s="144"/>
      <c r="LN36" s="144"/>
      <c r="LO36" s="144"/>
      <c r="LP36" s="144"/>
      <c r="LQ36" s="144"/>
      <c r="LR36" s="144"/>
      <c r="LS36" s="144"/>
      <c r="LT36" s="144"/>
      <c r="LU36" s="144"/>
      <c r="LV36" s="144"/>
      <c r="LW36" s="144"/>
      <c r="LX36" s="144"/>
      <c r="LY36" s="144"/>
      <c r="LZ36" s="144"/>
      <c r="MA36" s="144"/>
      <c r="MB36" s="144"/>
      <c r="MC36" s="144"/>
      <c r="MD36" s="144"/>
      <c r="ME36" s="144"/>
      <c r="MF36" s="144"/>
      <c r="MG36" s="144"/>
      <c r="MH36" s="144"/>
      <c r="MI36" s="144"/>
      <c r="MJ36" s="144"/>
      <c r="MK36" s="144"/>
      <c r="ML36" s="144"/>
      <c r="MM36" s="144"/>
      <c r="MN36" s="144"/>
      <c r="MO36" s="144"/>
      <c r="MP36" s="144"/>
      <c r="MQ36" s="144"/>
      <c r="MR36" s="144"/>
      <c r="MS36" s="144"/>
      <c r="MT36" s="144"/>
      <c r="MU36" s="144"/>
      <c r="MV36" s="144"/>
      <c r="MW36" s="144"/>
      <c r="MX36" s="144"/>
      <c r="MY36" s="144"/>
      <c r="MZ36" s="144"/>
      <c r="NA36" s="144"/>
      <c r="NB36" s="144"/>
      <c r="NC36" s="144"/>
      <c r="ND36" s="144"/>
      <c r="NE36" s="144"/>
      <c r="NF36" s="144"/>
      <c r="NG36" s="144"/>
      <c r="NH36" s="144"/>
      <c r="NI36" s="144"/>
      <c r="NJ36" s="144"/>
      <c r="NK36" s="144"/>
      <c r="NL36" s="144"/>
      <c r="NM36" s="144"/>
      <c r="NN36" s="144"/>
      <c r="NO36" s="144"/>
      <c r="NP36" s="144"/>
      <c r="NQ36" s="144"/>
      <c r="NR36" s="144"/>
      <c r="NS36" s="144"/>
      <c r="NT36" s="144"/>
      <c r="NU36" s="144"/>
      <c r="NV36" s="144"/>
      <c r="NW36" s="144"/>
      <c r="NX36" s="144"/>
      <c r="NY36" s="144"/>
      <c r="NZ36" s="144"/>
      <c r="OA36" s="144"/>
      <c r="OB36" s="144"/>
      <c r="OC36" s="144"/>
      <c r="OD36" s="144"/>
      <c r="OE36" s="144"/>
      <c r="OF36" s="144"/>
      <c r="OG36" s="144"/>
      <c r="OH36" s="144"/>
      <c r="OI36" s="144"/>
      <c r="OJ36" s="144"/>
      <c r="OK36" s="144"/>
      <c r="OL36" s="144"/>
      <c r="OM36" s="144"/>
      <c r="ON36" s="144"/>
      <c r="OO36" s="144"/>
      <c r="OP36" s="144"/>
      <c r="OQ36" s="144"/>
      <c r="OR36" s="144"/>
      <c r="OS36" s="144"/>
      <c r="OT36" s="144"/>
      <c r="OU36" s="144"/>
      <c r="OV36" s="144"/>
      <c r="OW36" s="144"/>
      <c r="OX36" s="144"/>
      <c r="OY36" s="144"/>
      <c r="OZ36" s="144"/>
      <c r="PA36" s="144"/>
      <c r="PB36" s="144"/>
      <c r="PC36" s="144"/>
      <c r="PD36" s="144"/>
      <c r="PE36" s="144"/>
      <c r="PF36" s="144"/>
      <c r="PG36" s="144"/>
      <c r="PH36" s="144"/>
      <c r="PI36" s="144"/>
      <c r="PJ36" s="144"/>
      <c r="PK36" s="144"/>
      <c r="PL36" s="144"/>
      <c r="PM36" s="144"/>
      <c r="PN36" s="144"/>
      <c r="PO36" s="144"/>
      <c r="PP36" s="144"/>
      <c r="PQ36" s="144"/>
      <c r="PR36" s="144"/>
      <c r="PS36" s="144"/>
      <c r="PT36" s="144"/>
      <c r="PU36" s="144"/>
      <c r="PV36" s="144"/>
      <c r="PW36" s="144"/>
      <c r="PX36" s="144"/>
      <c r="PY36" s="144"/>
      <c r="PZ36" s="144"/>
      <c r="QA36" s="144"/>
      <c r="QB36" s="144"/>
      <c r="QC36" s="144"/>
      <c r="QD36" s="144"/>
      <c r="QE36" s="144"/>
      <c r="QF36" s="144"/>
      <c r="QG36" s="144"/>
      <c r="QH36" s="144"/>
      <c r="QI36" s="144"/>
      <c r="QJ36" s="73"/>
      <c r="QK36" s="78"/>
      <c r="QL36" s="78"/>
      <c r="QM36" s="144"/>
      <c r="QN36" s="144"/>
      <c r="QO36" s="144"/>
      <c r="QP36" s="144"/>
      <c r="QQ36" s="144"/>
      <c r="QR36" s="144"/>
      <c r="QS36" s="144"/>
      <c r="QT36" s="144"/>
      <c r="QU36" s="144"/>
      <c r="QV36" s="144"/>
      <c r="QW36" s="144"/>
      <c r="QX36" s="144"/>
      <c r="QY36" s="144"/>
      <c r="QZ36" s="144"/>
      <c r="RA36" s="144"/>
      <c r="RB36" s="144"/>
      <c r="RC36" s="144"/>
      <c r="RD36" s="144"/>
      <c r="RE36" s="144"/>
      <c r="RF36" s="144"/>
      <c r="RG36" s="144"/>
      <c r="RH36" s="144"/>
      <c r="RI36" s="144"/>
      <c r="RJ36" s="144"/>
      <c r="RK36" s="144"/>
      <c r="RL36" s="144"/>
      <c r="RM36" s="144"/>
      <c r="RN36" s="144"/>
      <c r="RO36" s="144"/>
      <c r="RP36" s="144"/>
      <c r="RQ36" s="144"/>
      <c r="RR36" s="144"/>
      <c r="RS36" s="144"/>
      <c r="RT36" s="144"/>
      <c r="RU36" s="144"/>
      <c r="RV36" s="144"/>
      <c r="RW36" s="144"/>
      <c r="RX36" s="144"/>
      <c r="RY36" s="144"/>
      <c r="RZ36" s="144"/>
      <c r="SA36" s="144"/>
      <c r="SB36" s="144"/>
      <c r="SC36" s="144"/>
      <c r="SD36" s="144"/>
      <c r="SE36" s="144"/>
      <c r="SF36" s="144"/>
      <c r="SG36" s="144"/>
      <c r="SH36" s="144"/>
      <c r="SI36" s="144"/>
      <c r="SJ36" s="144"/>
      <c r="SK36" s="144"/>
      <c r="SL36" s="144"/>
      <c r="SM36" s="144"/>
      <c r="SN36" s="144"/>
      <c r="SO36" s="144"/>
      <c r="SP36" s="144"/>
      <c r="SQ36" s="144"/>
      <c r="SR36" s="144"/>
      <c r="SS36" s="144"/>
      <c r="ST36" s="144"/>
      <c r="SU36" s="144"/>
      <c r="SV36" s="144"/>
      <c r="SW36" s="144"/>
      <c r="SX36" s="144"/>
      <c r="SY36" s="144"/>
      <c r="SZ36" s="144"/>
      <c r="TA36" s="144"/>
      <c r="TB36" s="144"/>
      <c r="TC36" s="144"/>
      <c r="TD36" s="144"/>
      <c r="TE36" s="69"/>
      <c r="TF36" s="144"/>
      <c r="TG36" s="144"/>
      <c r="TH36" s="144"/>
      <c r="TI36" s="144"/>
      <c r="TJ36" s="144"/>
      <c r="TK36" s="144"/>
      <c r="TL36" s="144"/>
      <c r="TM36" s="144"/>
      <c r="TN36" s="144"/>
      <c r="TO36" s="144"/>
      <c r="TP36" s="144"/>
      <c r="TQ36" s="144"/>
      <c r="TR36" s="144"/>
      <c r="TS36" s="144"/>
      <c r="TT36" s="144"/>
      <c r="TU36" s="144"/>
      <c r="TV36" s="144"/>
      <c r="TW36" s="144"/>
      <c r="TX36" s="144"/>
      <c r="TY36" s="144"/>
      <c r="TZ36" s="144"/>
      <c r="UA36" s="144"/>
      <c r="UB36" s="144"/>
      <c r="UC36" s="144"/>
      <c r="UD36" s="144"/>
      <c r="UE36" s="144"/>
      <c r="UF36" s="144"/>
      <c r="UG36" s="144"/>
      <c r="UH36" s="144"/>
      <c r="UI36" s="144"/>
      <c r="UJ36" s="144"/>
      <c r="UK36" s="144"/>
      <c r="UL36" s="144"/>
      <c r="UM36" s="144"/>
      <c r="UN36" s="144"/>
      <c r="UO36" s="144"/>
      <c r="UP36" s="144"/>
      <c r="UQ36" s="144"/>
      <c r="UR36" s="144"/>
      <c r="US36" s="144"/>
      <c r="UT36" s="144"/>
      <c r="UU36" s="144"/>
      <c r="UV36" s="144"/>
      <c r="UW36" s="144"/>
      <c r="UX36" s="144"/>
      <c r="UY36" s="144"/>
      <c r="UZ36" s="144"/>
      <c r="VA36" s="144"/>
      <c r="VB36" s="132"/>
      <c r="VC36" s="132"/>
      <c r="VD36" s="132"/>
      <c r="VE36" s="132"/>
      <c r="VF36" s="132"/>
      <c r="VG36" s="132"/>
      <c r="VH36" s="144"/>
      <c r="VI36" s="144"/>
      <c r="VJ36" s="144"/>
      <c r="VK36" s="144"/>
      <c r="VL36" s="144"/>
      <c r="VM36" s="144"/>
      <c r="VN36" s="144"/>
      <c r="VO36" s="144"/>
      <c r="VP36" s="144"/>
      <c r="VQ36" s="144"/>
      <c r="VR36" s="144"/>
      <c r="VS36" s="144"/>
      <c r="VT36" s="144"/>
      <c r="VU36" s="144"/>
      <c r="VV36" s="144"/>
      <c r="VW36" s="144"/>
      <c r="VX36" s="144"/>
      <c r="VY36" s="144"/>
      <c r="VZ36" s="144"/>
      <c r="WA36" s="144"/>
      <c r="WB36" s="144"/>
      <c r="WC36" s="144"/>
      <c r="WD36" s="144"/>
      <c r="WE36" s="144"/>
      <c r="WF36" s="144"/>
      <c r="WG36" s="144"/>
      <c r="WH36" s="144"/>
      <c r="WI36" s="144"/>
      <c r="WJ36" s="144"/>
      <c r="WK36" s="144"/>
      <c r="WL36" s="144"/>
      <c r="WM36" s="144"/>
      <c r="WN36" s="144"/>
      <c r="WO36" s="144"/>
      <c r="WP36" s="144"/>
      <c r="WQ36" s="144"/>
      <c r="WR36" s="144"/>
      <c r="WS36" s="144"/>
      <c r="WT36" s="144"/>
      <c r="WU36" s="144"/>
      <c r="WV36" s="144"/>
      <c r="WW36" s="144"/>
      <c r="WX36" s="144"/>
      <c r="WY36" s="144"/>
      <c r="WZ36" s="144"/>
      <c r="XA36" s="144"/>
      <c r="XB36" s="144"/>
      <c r="XC36" s="144"/>
      <c r="XD36" s="144"/>
      <c r="XE36" s="144"/>
      <c r="XF36" s="144"/>
      <c r="XG36" s="144"/>
      <c r="XH36" s="144"/>
      <c r="XI36" s="144"/>
      <c r="XJ36" s="144"/>
      <c r="XK36" s="144"/>
      <c r="XL36" s="144"/>
      <c r="XM36" s="144"/>
      <c r="XN36" s="144"/>
      <c r="XO36" s="144"/>
      <c r="XP36" s="144"/>
      <c r="XQ36" s="144"/>
      <c r="XR36" s="144"/>
      <c r="XS36" s="144"/>
      <c r="XT36" s="144"/>
      <c r="XU36" s="144"/>
      <c r="XV36" s="144"/>
      <c r="XW36" s="144"/>
      <c r="XX36" s="144"/>
      <c r="XY36" s="144"/>
      <c r="XZ36" s="144"/>
      <c r="YA36" s="144"/>
      <c r="YB36" s="144"/>
      <c r="YC36" s="144"/>
      <c r="YD36" s="144"/>
      <c r="YE36" s="144"/>
      <c r="YF36" s="144"/>
      <c r="YG36" s="144"/>
      <c r="YH36" s="144"/>
      <c r="YI36" s="144"/>
      <c r="YJ36" s="144"/>
      <c r="YK36" s="144"/>
      <c r="YL36" s="144"/>
      <c r="YM36" s="144"/>
      <c r="YN36" s="144"/>
      <c r="YO36" s="144"/>
      <c r="YP36" s="144"/>
      <c r="YQ36" s="144"/>
      <c r="YR36" s="144"/>
      <c r="YS36" s="144"/>
      <c r="YT36" s="144"/>
      <c r="YU36" s="144"/>
      <c r="YV36" s="144"/>
      <c r="YW36" s="144"/>
      <c r="YX36" s="144"/>
      <c r="YY36" s="144"/>
      <c r="YZ36" s="144"/>
      <c r="ZA36" s="144"/>
      <c r="ZB36" s="144"/>
      <c r="ZC36" s="144"/>
      <c r="ZD36" s="144"/>
      <c r="ZE36" s="144"/>
      <c r="ZF36" s="144"/>
      <c r="ZG36" s="144"/>
      <c r="ZH36" s="144"/>
      <c r="ZI36" s="144"/>
      <c r="ZJ36" s="144"/>
      <c r="ZK36" s="144"/>
      <c r="ZL36" s="144"/>
      <c r="ZM36" s="144"/>
      <c r="ZN36" s="144"/>
      <c r="ZO36" s="144"/>
      <c r="ZP36" s="144"/>
      <c r="ZQ36" s="144"/>
      <c r="ZR36" s="144"/>
      <c r="ZS36" s="144"/>
      <c r="ZT36" s="144"/>
      <c r="ZU36" s="144"/>
      <c r="ZV36" s="144"/>
      <c r="ZW36" s="144"/>
      <c r="ZX36" s="144"/>
      <c r="ZY36" s="144"/>
      <c r="ZZ36" s="144"/>
      <c r="AAA36" s="78"/>
      <c r="AAB36" s="78"/>
      <c r="AAC36" s="144"/>
      <c r="AAD36" s="73"/>
      <c r="AAE36" s="95"/>
      <c r="AAF36" s="144"/>
      <c r="AAG36" s="144"/>
      <c r="AAH36" s="144"/>
      <c r="AAI36" s="144"/>
      <c r="AAJ36" s="144"/>
      <c r="AAK36" s="144"/>
      <c r="AAL36" s="144"/>
      <c r="AAM36" s="144"/>
      <c r="AAN36" s="144"/>
      <c r="AAO36" s="144"/>
      <c r="AAP36" s="144"/>
      <c r="AAQ36" s="144"/>
      <c r="AAR36" s="144"/>
      <c r="AAS36" s="144"/>
      <c r="AAT36" s="144"/>
      <c r="AAU36" s="144"/>
      <c r="AAV36" s="144"/>
      <c r="AAW36" s="144"/>
      <c r="AAX36" s="144"/>
      <c r="AAY36" s="144"/>
      <c r="AAZ36" s="144"/>
      <c r="ABA36" s="144"/>
      <c r="ABB36" s="144"/>
      <c r="ABC36" s="144"/>
      <c r="ABD36" s="144"/>
      <c r="ABE36" s="144"/>
      <c r="ABF36" s="74"/>
      <c r="ABG36" s="73"/>
      <c r="ABH36" s="73"/>
      <c r="ABI36" s="73"/>
      <c r="ABJ36" s="144"/>
      <c r="ABK36" s="73"/>
      <c r="ABL36" s="144"/>
      <c r="ABM36" s="144"/>
      <c r="ABN36" s="144"/>
      <c r="ABO36" s="144"/>
      <c r="ABP36" s="144"/>
      <c r="ABQ36" s="73"/>
      <c r="ABR36" s="73"/>
      <c r="ABS36" s="73"/>
      <c r="ABT36" s="73"/>
      <c r="ABU36" s="73"/>
      <c r="ABV36" s="78"/>
      <c r="ABW36" s="73"/>
      <c r="ABX36" s="73"/>
      <c r="ABY36" s="73"/>
      <c r="ABZ36" s="73"/>
      <c r="ACA36" s="73"/>
      <c r="ACB36" s="73"/>
      <c r="ACC36" s="73"/>
      <c r="ACD36" s="73"/>
      <c r="ACE36" s="73"/>
      <c r="ACF36" s="73"/>
      <c r="ACG36" s="73"/>
      <c r="ACH36" s="73"/>
      <c r="ACI36" s="73"/>
      <c r="ACJ36" s="73"/>
      <c r="ACK36" s="73"/>
      <c r="ACL36" s="73"/>
      <c r="ACM36" s="73"/>
      <c r="ACN36" s="73"/>
      <c r="ACO36" s="73"/>
      <c r="ACP36" s="144"/>
      <c r="ACQ36" s="73"/>
      <c r="ACR36" s="73"/>
      <c r="ACS36" s="73"/>
      <c r="ACT36" s="73"/>
      <c r="ACU36" s="73"/>
      <c r="ACV36" s="144"/>
      <c r="ACW36" s="73"/>
      <c r="ACX36" s="73"/>
      <c r="ACY36" s="73"/>
      <c r="ACZ36" s="73"/>
      <c r="ADA36" s="73"/>
      <c r="ADB36" s="73"/>
      <c r="ADC36" s="144"/>
      <c r="ADD36" s="144"/>
      <c r="ADE36" s="73"/>
      <c r="ADF36" s="74"/>
      <c r="ADG36" s="74"/>
      <c r="ADH36" s="73"/>
      <c r="ADI36" s="144"/>
      <c r="ADJ36" s="73"/>
      <c r="ADK36" s="73"/>
      <c r="ADL36" s="73"/>
      <c r="ADM36" s="73"/>
      <c r="ADN36" s="73"/>
      <c r="ADO36" s="73"/>
      <c r="ADP36" s="73"/>
      <c r="ADQ36" s="73"/>
      <c r="ADR36" s="144"/>
      <c r="ADS36" s="73"/>
      <c r="ADT36" s="144"/>
      <c r="ADU36" s="73"/>
      <c r="ADV36" s="73"/>
      <c r="ADW36" s="73"/>
      <c r="ADX36" s="73"/>
      <c r="ADY36" s="73"/>
      <c r="ADZ36" s="144"/>
      <c r="AEA36" s="144"/>
      <c r="AEB36" s="144"/>
      <c r="AEC36" s="144"/>
      <c r="AED36" s="144"/>
      <c r="AEE36" s="73"/>
      <c r="AEF36" s="73"/>
      <c r="AEG36" s="73"/>
      <c r="AEH36" s="144"/>
      <c r="AEI36" s="73"/>
      <c r="AEJ36" s="144"/>
      <c r="AEK36" s="73"/>
      <c r="AEL36" s="73"/>
      <c r="AEM36" s="73"/>
      <c r="AEN36" s="73"/>
      <c r="AEO36" s="73"/>
      <c r="AEP36" s="73"/>
      <c r="AEQ36" s="73"/>
      <c r="AER36" s="73"/>
      <c r="AES36" s="144"/>
      <c r="AET36" s="73"/>
      <c r="AEU36" s="73"/>
      <c r="AEV36" s="78"/>
      <c r="AEW36" s="78"/>
      <c r="AEX36" s="78"/>
      <c r="AEY36" s="78"/>
      <c r="AEZ36" s="78"/>
      <c r="AFA36" s="78"/>
      <c r="AFB36" s="144"/>
      <c r="AFC36" s="144"/>
      <c r="AFD36" s="144"/>
      <c r="AFE36" s="73"/>
      <c r="AFF36" s="144"/>
      <c r="AFG36" s="144"/>
      <c r="AFH36" s="78"/>
      <c r="AFI36" s="78"/>
      <c r="AFJ36" s="78"/>
      <c r="AFK36" s="78"/>
      <c r="AFL36" s="78"/>
      <c r="AFM36" s="78"/>
      <c r="AFN36" s="78"/>
      <c r="AFO36" s="78"/>
      <c r="AFP36" s="78"/>
      <c r="AFQ36" s="78"/>
      <c r="AFR36" s="78"/>
      <c r="AFS36" s="78"/>
      <c r="AFT36" s="144"/>
      <c r="AFU36" s="144"/>
      <c r="AFV36" s="144"/>
      <c r="AFW36" s="144"/>
      <c r="AFX36" s="144"/>
      <c r="AFY36" s="144"/>
      <c r="AFZ36" s="144"/>
      <c r="AGA36" s="144"/>
      <c r="AGB36" s="144"/>
      <c r="AGC36" s="144"/>
      <c r="AGD36" s="144"/>
      <c r="AGE36" s="144"/>
      <c r="AGF36" s="144"/>
      <c r="AGG36" s="144"/>
      <c r="AGH36" s="144"/>
      <c r="AGI36" s="73"/>
      <c r="AGJ36" s="144"/>
      <c r="AGK36" s="73"/>
      <c r="AGL36" s="73"/>
      <c r="AGM36" s="73"/>
      <c r="AGN36" s="144"/>
      <c r="AGO36" s="144"/>
      <c r="AGP36" s="73"/>
      <c r="AGQ36" s="73"/>
      <c r="AGR36" s="73"/>
      <c r="AGS36" s="73"/>
      <c r="AGT36" s="73"/>
      <c r="AGU36" s="73"/>
      <c r="AGV36" s="158"/>
    </row>
    <row r="37" spans="1:881" s="134" customFormat="1" ht="13.5" customHeight="1" x14ac:dyDescent="0.2">
      <c r="A37" s="267" t="s">
        <v>2300</v>
      </c>
      <c r="B37" s="88"/>
      <c r="C37" s="129"/>
      <c r="D37" s="129"/>
      <c r="E37" s="129"/>
      <c r="F37" s="129"/>
      <c r="G37" s="129"/>
      <c r="H37" s="9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78"/>
      <c r="AY37" s="78"/>
      <c r="AZ37" s="78"/>
      <c r="BA37" s="95"/>
      <c r="BB37" s="78"/>
      <c r="BC37" s="78"/>
      <c r="BD37" s="78"/>
      <c r="BE37" s="78"/>
      <c r="BF37" s="78"/>
      <c r="BG37" s="78"/>
      <c r="BH37" s="95"/>
      <c r="BI37" s="95"/>
      <c r="BJ37" s="95"/>
      <c r="BK37" s="95"/>
      <c r="BL37" s="95"/>
      <c r="BM37" s="95"/>
      <c r="BN37" s="78"/>
      <c r="BO37" s="78"/>
      <c r="BP37" s="78"/>
      <c r="BQ37" s="78"/>
      <c r="BR37" s="78"/>
      <c r="BS37" s="78"/>
      <c r="BT37" s="95"/>
      <c r="BU37" s="95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39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>
        <v>1878000</v>
      </c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95"/>
      <c r="ED37" s="95"/>
      <c r="EE37" s="95"/>
      <c r="EF37" s="95"/>
      <c r="EG37" s="78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78"/>
      <c r="ET37" s="78"/>
      <c r="EU37" s="78"/>
      <c r="EV37" s="78"/>
      <c r="EW37" s="78"/>
      <c r="EX37" s="78"/>
      <c r="EY37" s="78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39"/>
      <c r="FS37" s="39"/>
      <c r="FT37" s="39"/>
      <c r="FU37" s="39"/>
      <c r="FV37" s="39"/>
      <c r="FW37" s="39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39"/>
      <c r="HD37" s="95"/>
      <c r="HE37" s="95"/>
      <c r="HF37" s="95">
        <v>-1300000</v>
      </c>
      <c r="HG37" s="95">
        <v>-50000</v>
      </c>
      <c r="HH37" s="39"/>
      <c r="HI37" s="39"/>
      <c r="HJ37" s="39"/>
      <c r="HK37" s="39"/>
      <c r="HL37" s="39"/>
      <c r="HM37" s="39"/>
      <c r="HN37" s="95"/>
      <c r="HO37" s="95"/>
      <c r="HP37" s="95">
        <v>-200000</v>
      </c>
      <c r="HQ37" s="95"/>
      <c r="HR37" s="95">
        <v>-550000</v>
      </c>
      <c r="HS37" s="95"/>
      <c r="HT37" s="95"/>
      <c r="HU37" s="95"/>
      <c r="HV37" s="95"/>
      <c r="HW37" s="95"/>
      <c r="HX37" s="95"/>
      <c r="HY37" s="95"/>
      <c r="HZ37" s="95">
        <v>2000000</v>
      </c>
      <c r="IA37" s="95"/>
      <c r="IB37" s="95"/>
      <c r="IC37" s="95"/>
      <c r="ID37" s="95"/>
      <c r="IE37" s="95">
        <v>-400000</v>
      </c>
      <c r="IF37" s="95">
        <v>100000</v>
      </c>
      <c r="IG37" s="95"/>
      <c r="IH37" s="95"/>
      <c r="II37" s="95">
        <v>3960</v>
      </c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  <c r="IW37" s="95">
        <v>-30000</v>
      </c>
      <c r="IX37" s="95">
        <v>-50000</v>
      </c>
      <c r="IY37" s="95">
        <v>-25000</v>
      </c>
      <c r="IZ37" s="95"/>
      <c r="JA37" s="95"/>
      <c r="JB37" s="95"/>
      <c r="JC37" s="95">
        <v>200000</v>
      </c>
      <c r="JD37" s="95"/>
      <c r="JE37" s="95">
        <v>-200000</v>
      </c>
      <c r="JF37" s="95">
        <v>-400000</v>
      </c>
      <c r="JG37" s="95"/>
      <c r="JH37" s="95"/>
      <c r="JI37" s="95"/>
      <c r="JJ37" s="95">
        <v>-92000</v>
      </c>
      <c r="JK37" s="95"/>
      <c r="JL37" s="95"/>
      <c r="JM37" s="95">
        <v>-86000</v>
      </c>
      <c r="JN37" s="95"/>
      <c r="JO37" s="95"/>
      <c r="JP37" s="95">
        <v>500000</v>
      </c>
      <c r="JQ37" s="95">
        <v>-76000</v>
      </c>
      <c r="JR37" s="95">
        <v>-300000</v>
      </c>
      <c r="JS37" s="95"/>
      <c r="JT37" s="95"/>
      <c r="JU37" s="95">
        <v>-500000</v>
      </c>
      <c r="JV37" s="95"/>
      <c r="JW37" s="95"/>
      <c r="JX37" s="95">
        <v>-200000</v>
      </c>
      <c r="JY37" s="95"/>
      <c r="JZ37" s="95"/>
      <c r="KA37" s="95"/>
      <c r="KB37" s="39"/>
      <c r="KC37" s="39"/>
      <c r="KD37" s="39"/>
      <c r="KE37" s="39"/>
      <c r="KF37" s="39"/>
      <c r="KG37" s="39"/>
      <c r="KH37" s="95">
        <v>500000</v>
      </c>
      <c r="KI37" s="95"/>
      <c r="KJ37" s="95"/>
      <c r="KK37" s="95"/>
      <c r="KL37" s="95">
        <v>-250000</v>
      </c>
      <c r="KM37" s="95"/>
      <c r="KN37" s="39"/>
      <c r="KO37" s="39"/>
      <c r="KP37" s="39"/>
      <c r="KQ37" s="39"/>
      <c r="KR37" s="39"/>
      <c r="KS37" s="39"/>
      <c r="KT37" s="95"/>
      <c r="KU37" s="95">
        <v>-200000</v>
      </c>
      <c r="KV37" s="95">
        <v>-150000</v>
      </c>
      <c r="KW37" s="95"/>
      <c r="KX37" s="95"/>
      <c r="KY37" s="95"/>
      <c r="KZ37" s="95">
        <v>-2500000</v>
      </c>
      <c r="LA37" s="95"/>
      <c r="LB37" s="95"/>
      <c r="LC37" s="95"/>
      <c r="LD37" s="95"/>
      <c r="LE37" s="95">
        <v>-150000</v>
      </c>
      <c r="LF37" s="95"/>
      <c r="LG37" s="95"/>
      <c r="LH37" s="95"/>
      <c r="LI37" s="95">
        <v>-1150000</v>
      </c>
      <c r="LJ37" s="95">
        <v>-50000</v>
      </c>
      <c r="LK37" s="95">
        <v>-250000</v>
      </c>
      <c r="LL37" s="95">
        <v>-200000</v>
      </c>
      <c r="LM37" s="95"/>
      <c r="LN37" s="95">
        <v>-100000</v>
      </c>
      <c r="LO37" s="95"/>
      <c r="LP37" s="95"/>
      <c r="LQ37" s="95"/>
      <c r="LR37" s="95">
        <v>-500000</v>
      </c>
      <c r="LS37" s="95"/>
      <c r="LT37" s="95"/>
      <c r="LU37" s="95"/>
      <c r="LV37" s="95">
        <v>-375000</v>
      </c>
      <c r="LW37" s="95"/>
      <c r="LX37" s="95"/>
      <c r="LY37" s="95"/>
      <c r="LZ37" s="95">
        <v>-1000000</v>
      </c>
      <c r="MA37" s="95"/>
      <c r="MB37" s="95"/>
      <c r="MC37" s="39"/>
      <c r="MD37" s="95"/>
      <c r="ME37" s="95"/>
      <c r="MF37" s="95"/>
      <c r="MG37" s="95">
        <v>-700000</v>
      </c>
      <c r="MH37" s="95"/>
      <c r="MI37" s="95"/>
      <c r="MJ37" s="95"/>
      <c r="MK37" s="95"/>
      <c r="ML37" s="95"/>
      <c r="MM37" s="95"/>
      <c r="MN37" s="95"/>
      <c r="MO37" s="95"/>
      <c r="MP37" s="95"/>
      <c r="MQ37" s="95"/>
      <c r="MR37" s="95"/>
      <c r="MS37" s="95"/>
      <c r="MT37" s="95"/>
      <c r="MU37" s="95"/>
      <c r="MV37" s="95">
        <v>-125000</v>
      </c>
      <c r="MW37" s="95">
        <v>-1600000</v>
      </c>
      <c r="MX37" s="95"/>
      <c r="MY37" s="95"/>
      <c r="MZ37" s="95">
        <v>-25000</v>
      </c>
      <c r="NA37" s="95">
        <v>-3000</v>
      </c>
      <c r="NB37" s="95"/>
      <c r="NC37" s="95"/>
      <c r="ND37" s="95"/>
      <c r="NE37" s="95"/>
      <c r="NF37" s="95"/>
      <c r="NG37" s="95">
        <v>-600000</v>
      </c>
      <c r="NH37" s="95">
        <v>-675000</v>
      </c>
      <c r="NI37" s="95">
        <v>-750000</v>
      </c>
      <c r="NJ37" s="95">
        <v>-50000</v>
      </c>
      <c r="NK37" s="95">
        <v>-50000</v>
      </c>
      <c r="NL37" s="95">
        <v>-200000</v>
      </c>
      <c r="NM37" s="95">
        <v>-1350000</v>
      </c>
      <c r="NN37" s="95"/>
      <c r="NO37" s="95">
        <v>-10000</v>
      </c>
      <c r="NP37" s="95"/>
      <c r="NQ37" s="95"/>
      <c r="NR37" s="95"/>
      <c r="NS37" s="95"/>
      <c r="NT37" s="95">
        <v>-1000000</v>
      </c>
      <c r="NU37" s="95"/>
      <c r="NV37" s="95"/>
      <c r="NW37" s="95"/>
      <c r="NX37" s="95"/>
      <c r="NY37" s="95"/>
      <c r="NZ37" s="95">
        <v>-200000</v>
      </c>
      <c r="OA37" s="95"/>
      <c r="OB37" s="95"/>
      <c r="OC37" s="95"/>
      <c r="OD37" s="95"/>
      <c r="OE37" s="95"/>
      <c r="OF37" s="95">
        <v>-1000000</v>
      </c>
      <c r="OG37" s="95">
        <v>-2200000</v>
      </c>
      <c r="OH37" s="95"/>
      <c r="OI37" s="95"/>
      <c r="OJ37" s="95"/>
      <c r="OK37" s="95">
        <v>-2150000</v>
      </c>
      <c r="OL37" s="95"/>
      <c r="OM37" s="95"/>
      <c r="ON37" s="95"/>
      <c r="OO37" s="95"/>
      <c r="OP37" s="95"/>
      <c r="OQ37" s="95"/>
      <c r="OR37" s="95">
        <v>300000</v>
      </c>
      <c r="OS37" s="95"/>
      <c r="OT37" s="95">
        <v>-300000</v>
      </c>
      <c r="OU37" s="95">
        <v>-275000</v>
      </c>
      <c r="OV37" s="95"/>
      <c r="OW37" s="95"/>
      <c r="OX37" s="95"/>
      <c r="OY37" s="95"/>
      <c r="OZ37" s="95">
        <v>-1000000</v>
      </c>
      <c r="PA37" s="95">
        <v>-350000</v>
      </c>
      <c r="PB37" s="95">
        <v>-1700000</v>
      </c>
      <c r="PC37" s="95">
        <v>-1000000</v>
      </c>
      <c r="PD37" s="95">
        <v>-300000</v>
      </c>
      <c r="PE37" s="95"/>
      <c r="PF37" s="95">
        <v>-600000</v>
      </c>
      <c r="PG37" s="95"/>
      <c r="PH37" s="95"/>
      <c r="PI37" s="95">
        <v>-600000</v>
      </c>
      <c r="PJ37" s="95">
        <v>-500000</v>
      </c>
      <c r="PK37" s="95"/>
      <c r="PL37" s="95">
        <v>-1000000</v>
      </c>
      <c r="PM37" s="95">
        <v>-820515</v>
      </c>
      <c r="PN37" s="95"/>
      <c r="PO37" s="95"/>
      <c r="PP37" s="95"/>
      <c r="PQ37" s="95"/>
      <c r="PR37" s="95"/>
      <c r="PS37" s="95">
        <v>-200000</v>
      </c>
      <c r="PT37" s="95"/>
      <c r="PU37" s="95"/>
      <c r="PV37" s="95"/>
      <c r="PW37" s="95"/>
      <c r="PX37" s="95"/>
      <c r="PY37" s="95"/>
      <c r="PZ37" s="95"/>
      <c r="QA37" s="95"/>
      <c r="QB37" s="95">
        <v>-50000</v>
      </c>
      <c r="QC37" s="95"/>
      <c r="QD37" s="95"/>
      <c r="QE37" s="95"/>
      <c r="QF37" s="95"/>
      <c r="QG37" s="95"/>
      <c r="QH37" s="95"/>
      <c r="QI37" s="71"/>
      <c r="QJ37" s="71"/>
      <c r="QK37" s="78">
        <v>-100000</v>
      </c>
      <c r="QL37" s="71"/>
      <c r="QM37" s="71"/>
      <c r="QN37" s="95">
        <v>-120000</v>
      </c>
      <c r="QO37" s="95">
        <v>-200000</v>
      </c>
      <c r="QP37" s="95">
        <v>900000</v>
      </c>
      <c r="QQ37" s="95">
        <v>-1400000</v>
      </c>
      <c r="QR37" s="71"/>
      <c r="QS37" s="78"/>
      <c r="QT37" s="71"/>
      <c r="QU37" s="39"/>
      <c r="QV37" s="39"/>
      <c r="QW37" s="39"/>
      <c r="QX37" s="39"/>
      <c r="QY37" s="39"/>
      <c r="QZ37" s="95"/>
      <c r="RA37" s="95">
        <v>-1000000</v>
      </c>
      <c r="RB37" s="95">
        <v>-1000000</v>
      </c>
      <c r="RC37" s="95"/>
      <c r="RD37" s="95">
        <v>-30000</v>
      </c>
      <c r="RE37" s="95"/>
      <c r="RF37" s="61"/>
      <c r="RG37" s="61"/>
      <c r="RH37" s="61"/>
      <c r="RI37" s="61"/>
      <c r="RJ37" s="61"/>
      <c r="RK37" s="61"/>
      <c r="RL37" s="61"/>
      <c r="RM37" s="61"/>
      <c r="RN37" s="61"/>
      <c r="RO37" s="60"/>
      <c r="RP37" s="61"/>
      <c r="RQ37" s="61"/>
      <c r="RR37" s="95">
        <v>-1200000</v>
      </c>
      <c r="RS37" s="95">
        <v>-100000</v>
      </c>
      <c r="RT37" s="95"/>
      <c r="RU37" s="95"/>
      <c r="RV37" s="95"/>
      <c r="RW37" s="95"/>
      <c r="RX37" s="73">
        <v>-100000</v>
      </c>
      <c r="RY37" s="95">
        <v>-2200000</v>
      </c>
      <c r="RZ37" s="95"/>
      <c r="SA37" s="78"/>
      <c r="SB37" s="95">
        <v>-1100000</v>
      </c>
      <c r="SC37" s="95"/>
      <c r="SD37" s="78"/>
      <c r="SE37" s="39"/>
      <c r="SF37" s="39"/>
      <c r="SG37" s="39"/>
      <c r="SH37" s="39"/>
      <c r="SI37" s="39"/>
      <c r="SJ37" s="39"/>
      <c r="SK37" s="39"/>
      <c r="SL37" s="39"/>
      <c r="SM37" s="95"/>
      <c r="SN37" s="95"/>
      <c r="SO37" s="95">
        <v>-400000</v>
      </c>
      <c r="SP37" s="95"/>
      <c r="SQ37" s="95"/>
      <c r="SR37" s="78"/>
      <c r="SS37" s="95"/>
      <c r="ST37" s="95"/>
      <c r="SU37" s="78"/>
      <c r="SV37" s="95"/>
      <c r="SW37" s="78"/>
      <c r="SX37" s="95">
        <v>-50000</v>
      </c>
      <c r="SY37" s="95"/>
      <c r="SZ37" s="78"/>
      <c r="TA37" s="95">
        <v>-200000</v>
      </c>
      <c r="TB37" s="95"/>
      <c r="TC37" s="95"/>
      <c r="TD37" s="95"/>
      <c r="TE37" s="95"/>
      <c r="TF37" s="95"/>
      <c r="TG37" s="95"/>
      <c r="TH37" s="95">
        <v>-725000</v>
      </c>
      <c r="TI37" s="95">
        <v>-900000</v>
      </c>
      <c r="TJ37" s="95">
        <v>-650000</v>
      </c>
      <c r="TK37" s="95"/>
      <c r="TL37" s="95">
        <v>-300000</v>
      </c>
      <c r="TM37" s="95">
        <v>-100000</v>
      </c>
      <c r="TN37" s="95">
        <v>-680000</v>
      </c>
      <c r="TO37" s="95"/>
      <c r="TP37" s="95"/>
      <c r="TQ37" s="95"/>
      <c r="TR37" s="95">
        <v>-400000</v>
      </c>
      <c r="TS37" s="95">
        <v>-500000</v>
      </c>
      <c r="TT37" s="95">
        <v>-2075000</v>
      </c>
      <c r="TU37" s="95">
        <v>-500000</v>
      </c>
      <c r="TV37" s="95">
        <v>-100000</v>
      </c>
      <c r="TW37" s="74">
        <v>-150000</v>
      </c>
      <c r="TX37" s="95">
        <v>-300000</v>
      </c>
      <c r="TY37" s="95">
        <v>-393000</v>
      </c>
      <c r="TZ37" s="95">
        <v>-425000</v>
      </c>
      <c r="UA37" s="95"/>
      <c r="UB37" s="95">
        <v>-400000</v>
      </c>
      <c r="UC37" s="95">
        <v>-500000</v>
      </c>
      <c r="UD37" s="95"/>
      <c r="UE37" s="78"/>
      <c r="UF37" s="95">
        <v>-2325000</v>
      </c>
      <c r="UG37" s="95"/>
      <c r="UH37" s="95">
        <v>-2500000</v>
      </c>
      <c r="UI37" s="95">
        <v>-950000</v>
      </c>
      <c r="UJ37" s="95">
        <v>-50000</v>
      </c>
      <c r="UK37" s="95"/>
      <c r="UL37" s="95">
        <v>-200000</v>
      </c>
      <c r="UM37" s="95"/>
      <c r="UN37" s="95"/>
      <c r="UO37" s="95"/>
      <c r="UP37" s="134">
        <v>-75000</v>
      </c>
      <c r="UQ37" s="95">
        <v>-500000</v>
      </c>
      <c r="UR37" s="95">
        <v>-300000</v>
      </c>
      <c r="US37" s="78">
        <v>-2000000</v>
      </c>
      <c r="UT37" s="95">
        <v>-600000</v>
      </c>
      <c r="UU37" s="95">
        <v>-150000</v>
      </c>
      <c r="UV37" s="95">
        <v>-100000</v>
      </c>
      <c r="UW37" s="95">
        <v>-880000</v>
      </c>
      <c r="UX37" s="95">
        <v>-800000</v>
      </c>
      <c r="UY37" s="95">
        <v>-600000</v>
      </c>
      <c r="UZ37" s="95"/>
      <c r="VA37" s="71">
        <v>54</v>
      </c>
      <c r="VB37" s="78">
        <v>-360000</v>
      </c>
      <c r="VC37" s="78">
        <v>-675000</v>
      </c>
      <c r="VD37" s="78">
        <v>-900000</v>
      </c>
      <c r="VE37" s="78">
        <v>-1680000</v>
      </c>
      <c r="VF37" s="78"/>
      <c r="VG37" s="78">
        <v>-575000</v>
      </c>
      <c r="VH37" s="95">
        <v>-550000</v>
      </c>
      <c r="VI37" s="95">
        <v>-350000</v>
      </c>
      <c r="VJ37" s="95">
        <v>-1500000</v>
      </c>
      <c r="VK37" s="95"/>
      <c r="VL37" s="95">
        <v>-300000</v>
      </c>
      <c r="VM37" s="95">
        <v>-200000</v>
      </c>
      <c r="VN37" s="95">
        <v>-75000</v>
      </c>
      <c r="VO37" s="95">
        <v>-670000</v>
      </c>
      <c r="VP37" s="95"/>
      <c r="VQ37" s="95">
        <v>-970000</v>
      </c>
      <c r="VR37" s="95">
        <v>-300000</v>
      </c>
      <c r="VS37" s="95">
        <v>-940000</v>
      </c>
      <c r="VT37" s="95">
        <v>-300000</v>
      </c>
      <c r="VU37" s="95">
        <v>-625000</v>
      </c>
      <c r="VV37" s="95">
        <v>-1100000</v>
      </c>
      <c r="VW37" s="95"/>
      <c r="VX37" s="95"/>
      <c r="VY37" s="95">
        <v>-975000</v>
      </c>
      <c r="VZ37" s="95">
        <v>-1275000</v>
      </c>
      <c r="WA37" s="95">
        <v>-105000</v>
      </c>
      <c r="WB37" s="95"/>
      <c r="WC37" s="95">
        <v>-1250000</v>
      </c>
      <c r="WD37" s="95">
        <v>-1050000</v>
      </c>
      <c r="WE37" s="95">
        <v>-900000</v>
      </c>
      <c r="WF37" s="95">
        <v>-750000</v>
      </c>
      <c r="WG37" s="95">
        <v>-2090000</v>
      </c>
      <c r="WH37" s="95">
        <v>-200000</v>
      </c>
      <c r="WI37" s="95">
        <v>-80000</v>
      </c>
      <c r="WJ37" s="95"/>
      <c r="WK37" s="95">
        <v>-1875000</v>
      </c>
      <c r="WL37" s="95">
        <v>-505000</v>
      </c>
      <c r="WM37" s="95">
        <v>-50000</v>
      </c>
      <c r="WN37" s="95">
        <v>-1000000</v>
      </c>
      <c r="WO37" s="95">
        <v>-4690000</v>
      </c>
      <c r="WP37" s="95">
        <v>-3400000</v>
      </c>
      <c r="WQ37" s="95"/>
      <c r="WR37" s="95">
        <v>-585000</v>
      </c>
      <c r="WS37" s="95">
        <v>-320000</v>
      </c>
      <c r="WT37" s="95">
        <v>-1250000</v>
      </c>
      <c r="WU37" s="95">
        <v>-830000</v>
      </c>
      <c r="WV37" s="95"/>
      <c r="WW37" s="95">
        <v>-2950000</v>
      </c>
      <c r="WX37" s="95">
        <v>-300000</v>
      </c>
      <c r="WY37" s="95">
        <v>-25000</v>
      </c>
      <c r="WZ37" s="95">
        <v>-200000</v>
      </c>
      <c r="XA37" s="95"/>
      <c r="XB37" s="95">
        <v>-250000</v>
      </c>
      <c r="XC37" s="95">
        <v>-25000</v>
      </c>
      <c r="XD37" s="78"/>
      <c r="XE37" s="95">
        <v>-900000</v>
      </c>
      <c r="XF37" s="95">
        <v>-190000</v>
      </c>
      <c r="XG37" s="95">
        <v>-50000</v>
      </c>
      <c r="XH37" s="95">
        <v>-200000</v>
      </c>
      <c r="XI37" s="95">
        <v>-150000</v>
      </c>
      <c r="XJ37" s="95">
        <v>-200000</v>
      </c>
      <c r="XK37" s="95">
        <v>-70000</v>
      </c>
      <c r="XL37" s="95">
        <v>-90000</v>
      </c>
      <c r="XM37" s="95">
        <v>-2500000</v>
      </c>
      <c r="XN37" s="95">
        <v>-550000</v>
      </c>
      <c r="XO37" s="95">
        <v>-65000</v>
      </c>
      <c r="XP37" s="95">
        <v>-580500</v>
      </c>
      <c r="XQ37" s="95">
        <v>475000</v>
      </c>
      <c r="XR37" s="95">
        <v>-160000</v>
      </c>
      <c r="XS37" s="95">
        <v>-110000</v>
      </c>
      <c r="XT37" s="95">
        <v>-500000</v>
      </c>
      <c r="XU37" s="69">
        <v>-270000</v>
      </c>
      <c r="XV37" s="69">
        <v>-150000</v>
      </c>
      <c r="XW37" s="69">
        <v>-185000</v>
      </c>
      <c r="XX37" s="95">
        <v>-600000</v>
      </c>
      <c r="XY37" s="95">
        <v>-1050000</v>
      </c>
      <c r="XZ37" s="95">
        <v>-2700000</v>
      </c>
      <c r="YA37" s="95"/>
      <c r="YB37" s="95">
        <v>-300000</v>
      </c>
      <c r="YC37" s="95">
        <v>-280000</v>
      </c>
      <c r="YD37" s="95">
        <v>-75000</v>
      </c>
      <c r="YE37" s="95">
        <v>-465000</v>
      </c>
      <c r="YF37" s="95">
        <v>-590000</v>
      </c>
      <c r="YG37" s="95">
        <v>-1550000</v>
      </c>
      <c r="YH37" s="95">
        <v>-450000</v>
      </c>
      <c r="YI37" s="95">
        <v>-360000</v>
      </c>
      <c r="YJ37" s="95">
        <v>-450000</v>
      </c>
      <c r="YK37" s="95">
        <v>-3300000</v>
      </c>
      <c r="YL37" s="95"/>
      <c r="YM37" s="95">
        <v>-250000</v>
      </c>
      <c r="YN37" s="95">
        <v>-1525000</v>
      </c>
      <c r="YO37" s="95">
        <v>-637500</v>
      </c>
      <c r="YP37" s="95">
        <v>-919500</v>
      </c>
      <c r="YQ37" s="95">
        <v>-2611715</v>
      </c>
      <c r="YR37" s="95">
        <v>-2093500</v>
      </c>
      <c r="YS37" s="95">
        <v>-84000</v>
      </c>
      <c r="YT37" s="95">
        <v>-80000</v>
      </c>
      <c r="YU37" s="95">
        <v>-1000000</v>
      </c>
      <c r="YV37" s="95">
        <v>-1375000</v>
      </c>
      <c r="YW37" s="95">
        <v>-200000</v>
      </c>
      <c r="YX37" s="95">
        <v>-3493500</v>
      </c>
      <c r="YY37" s="95">
        <v>-2173000</v>
      </c>
      <c r="YZ37" s="95">
        <v>-348000</v>
      </c>
      <c r="ZA37" s="95">
        <v>-136500</v>
      </c>
      <c r="ZB37" s="95">
        <v>-423000</v>
      </c>
      <c r="ZC37" s="95"/>
      <c r="ZD37" s="95">
        <v>-15000</v>
      </c>
      <c r="ZE37" s="95"/>
      <c r="ZF37" s="95"/>
      <c r="ZG37" s="95"/>
      <c r="ZH37" s="95"/>
      <c r="ZI37" s="95"/>
      <c r="ZJ37" s="95"/>
      <c r="ZK37" s="95"/>
      <c r="ZL37" s="95"/>
      <c r="ZM37" s="95"/>
      <c r="ZN37" s="95"/>
      <c r="ZO37" s="95"/>
      <c r="ZP37" s="95"/>
      <c r="ZQ37" s="95"/>
      <c r="ZR37" s="95"/>
      <c r="ZS37" s="95"/>
      <c r="ZT37" s="95"/>
      <c r="ZU37" s="95"/>
      <c r="ZV37" s="95"/>
      <c r="ZW37" s="95"/>
      <c r="ZX37" s="95"/>
      <c r="ZY37" s="95"/>
      <c r="ZZ37" s="95"/>
      <c r="AAA37" s="95"/>
      <c r="AAB37" s="95"/>
      <c r="AAC37" s="95"/>
      <c r="AAD37" s="95"/>
      <c r="AAE37" s="95"/>
      <c r="AAF37" s="95"/>
      <c r="AAG37" s="95"/>
      <c r="AAH37" s="95"/>
      <c r="AAI37" s="95"/>
      <c r="AAJ37" s="95"/>
      <c r="AAK37" s="95"/>
      <c r="AAL37" s="95"/>
      <c r="AAM37" s="39"/>
      <c r="AAN37" s="95"/>
      <c r="AAO37" s="95"/>
      <c r="AAP37" s="95"/>
      <c r="AAQ37" s="95"/>
      <c r="AAR37" s="95"/>
      <c r="AAS37" s="95"/>
      <c r="AAT37" s="144"/>
      <c r="AAU37" s="95"/>
      <c r="AAV37" s="95"/>
      <c r="AAW37" s="95"/>
      <c r="AAX37" s="95"/>
      <c r="AAY37" s="95"/>
      <c r="AAZ37" s="95"/>
      <c r="ABA37" s="95"/>
      <c r="ABB37" s="95"/>
      <c r="ABC37" s="95"/>
      <c r="ABD37" s="95"/>
      <c r="ABE37" s="95"/>
      <c r="ABF37" s="95"/>
      <c r="ABG37" s="95"/>
      <c r="ABH37" s="95"/>
      <c r="ABI37" s="95"/>
      <c r="ABJ37" s="95"/>
      <c r="ABK37" s="95"/>
      <c r="ABL37" s="95"/>
      <c r="ABM37" s="95"/>
      <c r="ABN37" s="95"/>
      <c r="ABO37" s="95"/>
      <c r="ABP37" s="95"/>
      <c r="ABQ37" s="95"/>
      <c r="ABR37" s="73"/>
      <c r="ABS37" s="73"/>
      <c r="ABT37" s="73"/>
      <c r="ABU37" s="73"/>
      <c r="ABV37" s="78"/>
      <c r="ABW37" s="73"/>
      <c r="ABX37" s="73"/>
      <c r="ABY37" s="73"/>
      <c r="ABZ37" s="95"/>
      <c r="ACA37" s="95"/>
      <c r="ACB37" s="95"/>
      <c r="ACC37" s="73"/>
      <c r="ACD37" s="73"/>
      <c r="ACE37" s="73"/>
      <c r="ACF37" s="73"/>
      <c r="ACG37" s="95"/>
      <c r="ACH37" s="95"/>
      <c r="ACI37" s="95"/>
      <c r="ACJ37" s="95"/>
      <c r="ACK37" s="95"/>
      <c r="ACL37" s="95"/>
      <c r="ACM37" s="95"/>
      <c r="ACN37" s="95"/>
      <c r="ACO37" s="95"/>
      <c r="ACP37" s="95"/>
      <c r="ACQ37" s="95"/>
      <c r="ACR37" s="95"/>
      <c r="ACS37" s="95"/>
      <c r="ACT37" s="95"/>
      <c r="ACU37" s="95"/>
      <c r="ACV37" s="95"/>
      <c r="ACW37" s="95"/>
      <c r="ACX37" s="95"/>
      <c r="ACY37" s="95"/>
      <c r="ACZ37" s="95"/>
      <c r="ADA37" s="95"/>
      <c r="ADB37" s="73"/>
      <c r="ADC37" s="73"/>
      <c r="ADD37" s="95"/>
      <c r="ADE37" s="95"/>
      <c r="ADF37" s="95"/>
      <c r="ADG37" s="95"/>
      <c r="ADH37" s="95"/>
      <c r="ADI37" s="95"/>
      <c r="ADJ37" s="95"/>
      <c r="ADK37" s="95"/>
      <c r="ADL37" s="73"/>
      <c r="ADM37" s="73"/>
      <c r="ADN37" s="73"/>
      <c r="ADO37" s="73"/>
      <c r="ADP37" s="74"/>
      <c r="ADQ37" s="73"/>
      <c r="ADR37" s="95"/>
      <c r="ADS37" s="95"/>
      <c r="ADT37" s="95"/>
      <c r="ADU37" s="95"/>
      <c r="ADV37" s="95"/>
      <c r="ADW37" s="95"/>
      <c r="ADX37" s="73"/>
      <c r="ADY37" s="73"/>
      <c r="ADZ37" s="144"/>
      <c r="AEA37" s="144"/>
      <c r="AEB37" s="144"/>
      <c r="AEC37" s="144"/>
      <c r="AED37" s="144"/>
      <c r="AEE37" s="95"/>
      <c r="AEF37" s="95"/>
      <c r="AEG37" s="73"/>
      <c r="AEH37" s="73"/>
      <c r="AEI37" s="95"/>
      <c r="AEJ37" s="95"/>
      <c r="AEK37" s="95"/>
      <c r="AEL37" s="95"/>
      <c r="AEM37" s="95"/>
      <c r="AEN37" s="73"/>
      <c r="AEO37" s="95"/>
      <c r="AEP37" s="95"/>
      <c r="AEQ37" s="95"/>
      <c r="AER37" s="95"/>
      <c r="AES37" s="95"/>
      <c r="AET37" s="95"/>
      <c r="AEU37" s="95"/>
      <c r="AEV37" s="78"/>
      <c r="AEW37" s="78"/>
      <c r="AEX37" s="78"/>
      <c r="AEY37" s="78"/>
      <c r="AEZ37" s="78"/>
      <c r="AFA37" s="78"/>
      <c r="AFB37" s="144"/>
      <c r="AFC37" s="144"/>
      <c r="AFD37" s="144"/>
      <c r="AFE37" s="73"/>
      <c r="AFF37" s="95"/>
      <c r="AFG37" s="95"/>
      <c r="AFH37" s="78"/>
      <c r="AFI37" s="78"/>
      <c r="AFJ37" s="78"/>
      <c r="AFK37" s="78"/>
      <c r="AFL37" s="78"/>
      <c r="AFM37" s="78"/>
      <c r="AFN37" s="78"/>
      <c r="AFO37" s="78"/>
      <c r="AFP37" s="78"/>
      <c r="AFQ37" s="78"/>
      <c r="AFR37" s="78"/>
      <c r="AFS37" s="78"/>
      <c r="AFT37" s="95"/>
      <c r="AFU37" s="95"/>
      <c r="AFV37" s="95"/>
      <c r="AFW37" s="95"/>
      <c r="AFX37" s="95"/>
      <c r="AFY37" s="95"/>
      <c r="AFZ37" s="95"/>
      <c r="AGA37" s="95"/>
      <c r="AGB37" s="95"/>
      <c r="AGC37" s="95"/>
      <c r="AGD37" s="95"/>
      <c r="AGE37" s="95"/>
      <c r="AGF37" s="95"/>
      <c r="AGG37" s="95"/>
      <c r="AGH37" s="95"/>
      <c r="AGI37" s="95"/>
      <c r="AGJ37" s="95"/>
      <c r="AGK37" s="95"/>
      <c r="AGL37" s="95"/>
      <c r="AGM37" s="95"/>
      <c r="AGN37" s="95"/>
      <c r="AGO37" s="95"/>
      <c r="AGP37" s="95"/>
      <c r="AGQ37" s="95"/>
      <c r="AGR37" s="95"/>
      <c r="AGS37" s="95"/>
      <c r="AGT37" s="95"/>
      <c r="AGU37" s="95"/>
      <c r="AGV37" s="158"/>
    </row>
    <row r="38" spans="1:881" s="134" customFormat="1" ht="13.5" customHeight="1" x14ac:dyDescent="0.2">
      <c r="A38" s="267" t="s">
        <v>2301</v>
      </c>
      <c r="B38" s="88"/>
      <c r="C38" s="129"/>
      <c r="D38" s="129"/>
      <c r="E38" s="129"/>
      <c r="F38" s="129"/>
      <c r="G38" s="129"/>
      <c r="H38" s="9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78"/>
      <c r="AY38" s="78"/>
      <c r="AZ38" s="78"/>
      <c r="BA38" s="95"/>
      <c r="BB38" s="78"/>
      <c r="BC38" s="78"/>
      <c r="BD38" s="78"/>
      <c r="BE38" s="78"/>
      <c r="BF38" s="78"/>
      <c r="BG38" s="78"/>
      <c r="BH38" s="95"/>
      <c r="BI38" s="95"/>
      <c r="BJ38" s="95"/>
      <c r="BK38" s="95"/>
      <c r="BL38" s="95"/>
      <c r="BM38" s="95"/>
      <c r="BN38" s="78"/>
      <c r="BO38" s="78"/>
      <c r="BP38" s="78"/>
      <c r="BQ38" s="78"/>
      <c r="BR38" s="78"/>
      <c r="BS38" s="78"/>
      <c r="BT38" s="95"/>
      <c r="BU38" s="95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39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95"/>
      <c r="ED38" s="95"/>
      <c r="EE38" s="95"/>
      <c r="EF38" s="95"/>
      <c r="EG38" s="78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78"/>
      <c r="ET38" s="78"/>
      <c r="EU38" s="78"/>
      <c r="EV38" s="78"/>
      <c r="EW38" s="78"/>
      <c r="EX38" s="78"/>
      <c r="EY38" s="78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39"/>
      <c r="FS38" s="39"/>
      <c r="FT38" s="39"/>
      <c r="FU38" s="39"/>
      <c r="FV38" s="39"/>
      <c r="FW38" s="39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39"/>
      <c r="HD38" s="95"/>
      <c r="HE38" s="95"/>
      <c r="HF38" s="95"/>
      <c r="HG38" s="95"/>
      <c r="HH38" s="39"/>
      <c r="HI38" s="39"/>
      <c r="HJ38" s="39"/>
      <c r="HK38" s="39"/>
      <c r="HL38" s="39"/>
      <c r="HM38" s="39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  <c r="IW38" s="95"/>
      <c r="IX38" s="95"/>
      <c r="IY38" s="95"/>
      <c r="IZ38" s="95"/>
      <c r="JA38" s="95"/>
      <c r="JB38" s="95"/>
      <c r="JC38" s="95"/>
      <c r="JD38" s="95"/>
      <c r="JE38" s="95"/>
      <c r="JF38" s="95"/>
      <c r="JG38" s="95"/>
      <c r="JH38" s="95"/>
      <c r="JI38" s="95"/>
      <c r="JJ38" s="95"/>
      <c r="JK38" s="95"/>
      <c r="JL38" s="95"/>
      <c r="JM38" s="95"/>
      <c r="JN38" s="95"/>
      <c r="JO38" s="95"/>
      <c r="JP38" s="95"/>
      <c r="JQ38" s="95"/>
      <c r="JR38" s="95"/>
      <c r="JS38" s="95"/>
      <c r="JT38" s="95"/>
      <c r="JU38" s="95"/>
      <c r="JV38" s="95"/>
      <c r="JW38" s="95"/>
      <c r="JX38" s="95"/>
      <c r="JY38" s="95"/>
      <c r="JZ38" s="95"/>
      <c r="KA38" s="95"/>
      <c r="KB38" s="39"/>
      <c r="KC38" s="39"/>
      <c r="KD38" s="39"/>
      <c r="KE38" s="39"/>
      <c r="KF38" s="39"/>
      <c r="KG38" s="39"/>
      <c r="KH38" s="95"/>
      <c r="KI38" s="95"/>
      <c r="KJ38" s="95"/>
      <c r="KK38" s="95"/>
      <c r="KL38" s="95"/>
      <c r="KM38" s="95"/>
      <c r="KN38" s="39"/>
      <c r="KO38" s="39"/>
      <c r="KP38" s="39"/>
      <c r="KQ38" s="39"/>
      <c r="KR38" s="39"/>
      <c r="KS38" s="39"/>
      <c r="KT38" s="95"/>
      <c r="KU38" s="95"/>
      <c r="KV38" s="95"/>
      <c r="KW38" s="95"/>
      <c r="KX38" s="95"/>
      <c r="KY38" s="95"/>
      <c r="KZ38" s="95"/>
      <c r="LA38" s="95"/>
      <c r="LB38" s="95"/>
      <c r="LC38" s="95"/>
      <c r="LD38" s="95"/>
      <c r="LE38" s="95"/>
      <c r="LF38" s="95"/>
      <c r="LG38" s="95"/>
      <c r="LH38" s="95"/>
      <c r="LI38" s="95"/>
      <c r="LJ38" s="95"/>
      <c r="LK38" s="95"/>
      <c r="LL38" s="95"/>
      <c r="LM38" s="95"/>
      <c r="LN38" s="95"/>
      <c r="LO38" s="95"/>
      <c r="LP38" s="95"/>
      <c r="LQ38" s="95"/>
      <c r="LR38" s="95"/>
      <c r="LS38" s="95"/>
      <c r="LT38" s="95"/>
      <c r="LU38" s="95"/>
      <c r="LV38" s="95"/>
      <c r="LW38" s="95"/>
      <c r="LX38" s="95"/>
      <c r="LY38" s="95"/>
      <c r="LZ38" s="95"/>
      <c r="MA38" s="95"/>
      <c r="MB38" s="95"/>
      <c r="MC38" s="39"/>
      <c r="MD38" s="95"/>
      <c r="ME38" s="95"/>
      <c r="MF38" s="95"/>
      <c r="MG38" s="95"/>
      <c r="MH38" s="95"/>
      <c r="MI38" s="95"/>
      <c r="MJ38" s="95"/>
      <c r="MK38" s="95"/>
      <c r="ML38" s="95"/>
      <c r="MM38" s="95"/>
      <c r="MN38" s="95"/>
      <c r="MO38" s="95"/>
      <c r="MP38" s="95"/>
      <c r="MQ38" s="95"/>
      <c r="MR38" s="95"/>
      <c r="MS38" s="95"/>
      <c r="MT38" s="95"/>
      <c r="MU38" s="95"/>
      <c r="MV38" s="95"/>
      <c r="MW38" s="95"/>
      <c r="MX38" s="95"/>
      <c r="MY38" s="95"/>
      <c r="MZ38" s="95"/>
      <c r="NA38" s="95"/>
      <c r="NB38" s="95"/>
      <c r="NC38" s="95"/>
      <c r="ND38" s="95"/>
      <c r="NE38" s="95"/>
      <c r="NF38" s="95"/>
      <c r="NG38" s="95"/>
      <c r="NH38" s="95"/>
      <c r="NI38" s="95"/>
      <c r="NJ38" s="95"/>
      <c r="NK38" s="95"/>
      <c r="NL38" s="95"/>
      <c r="NM38" s="95"/>
      <c r="NN38" s="95"/>
      <c r="NO38" s="95"/>
      <c r="NP38" s="95"/>
      <c r="NQ38" s="95"/>
      <c r="NR38" s="95"/>
      <c r="NS38" s="95"/>
      <c r="NT38" s="95"/>
      <c r="NU38" s="95"/>
      <c r="NV38" s="95"/>
      <c r="NW38" s="95"/>
      <c r="NX38" s="95"/>
      <c r="NY38" s="95"/>
      <c r="NZ38" s="95"/>
      <c r="OA38" s="95"/>
      <c r="OB38" s="95"/>
      <c r="OC38" s="95"/>
      <c r="OD38" s="95"/>
      <c r="OE38" s="95"/>
      <c r="OF38" s="95"/>
      <c r="OG38" s="95"/>
      <c r="OH38" s="95"/>
      <c r="OI38" s="95"/>
      <c r="OJ38" s="95"/>
      <c r="OK38" s="95"/>
      <c r="OL38" s="95"/>
      <c r="OM38" s="95"/>
      <c r="ON38" s="95"/>
      <c r="OO38" s="95"/>
      <c r="OP38" s="95"/>
      <c r="OQ38" s="95"/>
      <c r="OR38" s="95"/>
      <c r="OS38" s="95"/>
      <c r="OT38" s="95"/>
      <c r="OU38" s="95"/>
      <c r="OV38" s="95"/>
      <c r="OW38" s="95"/>
      <c r="OX38" s="95"/>
      <c r="OY38" s="95"/>
      <c r="OZ38" s="95"/>
      <c r="PA38" s="95"/>
      <c r="PB38" s="95"/>
      <c r="PC38" s="95"/>
      <c r="PD38" s="95"/>
      <c r="PE38" s="95"/>
      <c r="PF38" s="95"/>
      <c r="PG38" s="95"/>
      <c r="PH38" s="95"/>
      <c r="PI38" s="95"/>
      <c r="PJ38" s="95"/>
      <c r="PK38" s="95"/>
      <c r="PL38" s="95"/>
      <c r="PM38" s="95"/>
      <c r="PN38" s="95"/>
      <c r="PO38" s="95"/>
      <c r="PP38" s="95"/>
      <c r="PQ38" s="95"/>
      <c r="PR38" s="95"/>
      <c r="PS38" s="95"/>
      <c r="PT38" s="95"/>
      <c r="PU38" s="95"/>
      <c r="PV38" s="95"/>
      <c r="PW38" s="95"/>
      <c r="PX38" s="95"/>
      <c r="PY38" s="95"/>
      <c r="PZ38" s="95"/>
      <c r="QA38" s="95"/>
      <c r="QB38" s="95"/>
      <c r="QC38" s="95"/>
      <c r="QD38" s="95"/>
      <c r="QE38" s="95"/>
      <c r="QF38" s="95"/>
      <c r="QG38" s="95"/>
      <c r="QH38" s="95"/>
      <c r="QI38" s="71"/>
      <c r="QJ38" s="71"/>
      <c r="QK38" s="78"/>
      <c r="QL38" s="71"/>
      <c r="QM38" s="71"/>
      <c r="QN38" s="95"/>
      <c r="QO38" s="95"/>
      <c r="QP38" s="95"/>
      <c r="QQ38" s="95"/>
      <c r="QR38" s="71"/>
      <c r="QS38" s="78"/>
      <c r="QT38" s="71"/>
      <c r="QU38" s="39"/>
      <c r="QV38" s="39"/>
      <c r="QW38" s="39"/>
      <c r="QX38" s="39"/>
      <c r="QY38" s="39"/>
      <c r="QZ38" s="95"/>
      <c r="RA38" s="95"/>
      <c r="RB38" s="95"/>
      <c r="RC38" s="95"/>
      <c r="RD38" s="95"/>
      <c r="RE38" s="95"/>
      <c r="RF38" s="61"/>
      <c r="RG38" s="61"/>
      <c r="RH38" s="61"/>
      <c r="RI38" s="61"/>
      <c r="RJ38" s="61"/>
      <c r="RK38" s="61"/>
      <c r="RL38" s="61"/>
      <c r="RM38" s="61"/>
      <c r="RN38" s="61"/>
      <c r="RO38" s="60"/>
      <c r="RP38" s="61"/>
      <c r="RQ38" s="61"/>
      <c r="RR38" s="95"/>
      <c r="RS38" s="95"/>
      <c r="RT38" s="95"/>
      <c r="RU38" s="95"/>
      <c r="RV38" s="95"/>
      <c r="RW38" s="95"/>
      <c r="RX38" s="73"/>
      <c r="RY38" s="95"/>
      <c r="RZ38" s="95"/>
      <c r="SA38" s="78"/>
      <c r="SB38" s="95"/>
      <c r="SC38" s="95"/>
      <c r="SD38" s="78"/>
      <c r="SE38" s="39"/>
      <c r="SF38" s="39"/>
      <c r="SG38" s="39"/>
      <c r="SH38" s="39"/>
      <c r="SI38" s="39"/>
      <c r="SJ38" s="39"/>
      <c r="SK38" s="39"/>
      <c r="SL38" s="39"/>
      <c r="SM38" s="95"/>
      <c r="SN38" s="95"/>
      <c r="SO38" s="95"/>
      <c r="SP38" s="95"/>
      <c r="SQ38" s="95"/>
      <c r="SR38" s="78"/>
      <c r="SS38" s="95"/>
      <c r="ST38" s="95"/>
      <c r="SU38" s="78"/>
      <c r="SV38" s="95"/>
      <c r="SW38" s="78"/>
      <c r="SX38" s="95"/>
      <c r="SY38" s="95"/>
      <c r="SZ38" s="78"/>
      <c r="TA38" s="95"/>
      <c r="TB38" s="95"/>
      <c r="TC38" s="95"/>
      <c r="TD38" s="95"/>
      <c r="TE38" s="95"/>
      <c r="TF38" s="95"/>
      <c r="TG38" s="95"/>
      <c r="TH38" s="95"/>
      <c r="TI38" s="95"/>
      <c r="TJ38" s="95"/>
      <c r="TK38" s="95"/>
      <c r="TL38" s="95"/>
      <c r="TM38" s="95"/>
      <c r="TN38" s="95"/>
      <c r="TO38" s="95"/>
      <c r="TP38" s="95"/>
      <c r="TQ38" s="95"/>
      <c r="TR38" s="95"/>
      <c r="TS38" s="95"/>
      <c r="TT38" s="95"/>
      <c r="TU38" s="95"/>
      <c r="TV38" s="95"/>
      <c r="TW38" s="74"/>
      <c r="TX38" s="95"/>
      <c r="TY38" s="95"/>
      <c r="TZ38" s="95"/>
      <c r="UA38" s="95"/>
      <c r="UB38" s="95"/>
      <c r="UC38" s="95"/>
      <c r="UD38" s="95"/>
      <c r="UE38" s="78"/>
      <c r="UF38" s="95"/>
      <c r="UG38" s="95"/>
      <c r="UH38" s="95"/>
      <c r="UI38" s="95"/>
      <c r="UJ38" s="95"/>
      <c r="UK38" s="95"/>
      <c r="UL38" s="95"/>
      <c r="UM38" s="95"/>
      <c r="UN38" s="95"/>
      <c r="UO38" s="95"/>
      <c r="UQ38" s="95"/>
      <c r="UR38" s="95"/>
      <c r="US38" s="78"/>
      <c r="UT38" s="95"/>
      <c r="UU38" s="95"/>
      <c r="UV38" s="95"/>
      <c r="UW38" s="95"/>
      <c r="UX38" s="95"/>
      <c r="UY38" s="95"/>
      <c r="UZ38" s="95"/>
      <c r="VA38" s="71"/>
      <c r="VB38" s="78"/>
      <c r="VC38" s="78"/>
      <c r="VD38" s="78"/>
      <c r="VE38" s="78"/>
      <c r="VF38" s="78"/>
      <c r="VG38" s="78"/>
      <c r="VH38" s="95"/>
      <c r="VI38" s="95"/>
      <c r="VJ38" s="95"/>
      <c r="VK38" s="95"/>
      <c r="VL38" s="95"/>
      <c r="VM38" s="95"/>
      <c r="VN38" s="95"/>
      <c r="VO38" s="95"/>
      <c r="VP38" s="95"/>
      <c r="VQ38" s="95"/>
      <c r="VR38" s="95"/>
      <c r="VS38" s="95"/>
      <c r="VT38" s="95"/>
      <c r="VU38" s="95"/>
      <c r="VV38" s="95"/>
      <c r="VW38" s="95"/>
      <c r="VX38" s="95"/>
      <c r="VY38" s="95"/>
      <c r="VZ38" s="95"/>
      <c r="WA38" s="95"/>
      <c r="WB38" s="95"/>
      <c r="WC38" s="95"/>
      <c r="WD38" s="95"/>
      <c r="WE38" s="95"/>
      <c r="WF38" s="95"/>
      <c r="WG38" s="95"/>
      <c r="WH38" s="95"/>
      <c r="WI38" s="95"/>
      <c r="WJ38" s="95"/>
      <c r="WK38" s="95"/>
      <c r="WL38" s="95"/>
      <c r="WM38" s="95"/>
      <c r="WN38" s="95"/>
      <c r="WO38" s="95"/>
      <c r="WP38" s="95"/>
      <c r="WQ38" s="95"/>
      <c r="WR38" s="95"/>
      <c r="WS38" s="95"/>
      <c r="WT38" s="95"/>
      <c r="WU38" s="95"/>
      <c r="WV38" s="95"/>
      <c r="WW38" s="95"/>
      <c r="WX38" s="95"/>
      <c r="WY38" s="95"/>
      <c r="WZ38" s="95"/>
      <c r="XA38" s="95"/>
      <c r="XB38" s="95"/>
      <c r="XC38" s="95"/>
      <c r="XD38" s="78"/>
      <c r="XE38" s="95"/>
      <c r="XF38" s="95"/>
      <c r="XG38" s="95"/>
      <c r="XH38" s="95"/>
      <c r="XI38" s="95"/>
      <c r="XJ38" s="95"/>
      <c r="XK38" s="95"/>
      <c r="XL38" s="95"/>
      <c r="XM38" s="95"/>
      <c r="XN38" s="95"/>
      <c r="XO38" s="95"/>
      <c r="XP38" s="95"/>
      <c r="XQ38" s="95"/>
      <c r="XR38" s="95"/>
      <c r="XS38" s="95"/>
      <c r="XT38" s="95"/>
      <c r="XU38" s="69"/>
      <c r="XV38" s="69"/>
      <c r="XW38" s="69"/>
      <c r="XX38" s="95"/>
      <c r="XY38" s="95"/>
      <c r="XZ38" s="95"/>
      <c r="YA38" s="95"/>
      <c r="YB38" s="95"/>
      <c r="YC38" s="95"/>
      <c r="YD38" s="95"/>
      <c r="YE38" s="95"/>
      <c r="YF38" s="95"/>
      <c r="YG38" s="95"/>
      <c r="YH38" s="95"/>
      <c r="YI38" s="95"/>
      <c r="YJ38" s="95"/>
      <c r="YK38" s="95"/>
      <c r="YL38" s="95"/>
      <c r="YM38" s="95"/>
      <c r="YN38" s="95"/>
      <c r="YO38" s="95"/>
      <c r="YP38" s="95"/>
      <c r="YQ38" s="95"/>
      <c r="YR38" s="95"/>
      <c r="YS38" s="95"/>
      <c r="YT38" s="95"/>
      <c r="YU38" s="95"/>
      <c r="YV38" s="95"/>
      <c r="YW38" s="95"/>
      <c r="YX38" s="95"/>
      <c r="YY38" s="95"/>
      <c r="YZ38" s="95"/>
      <c r="ZA38" s="95"/>
      <c r="ZB38" s="95"/>
      <c r="ZC38" s="95"/>
      <c r="ZD38" s="95"/>
      <c r="ZE38" s="95"/>
      <c r="ZF38" s="95"/>
      <c r="ZG38" s="95"/>
      <c r="ZH38" s="95"/>
      <c r="ZI38" s="95"/>
      <c r="ZJ38" s="95"/>
      <c r="ZK38" s="95"/>
      <c r="ZL38" s="95"/>
      <c r="ZM38" s="95"/>
      <c r="ZN38" s="95"/>
      <c r="ZO38" s="95"/>
      <c r="ZP38" s="95"/>
      <c r="ZQ38" s="95"/>
      <c r="ZR38" s="95"/>
      <c r="ZS38" s="95"/>
      <c r="ZT38" s="95"/>
      <c r="ZU38" s="95"/>
      <c r="ZV38" s="95"/>
      <c r="ZW38" s="95"/>
      <c r="ZX38" s="95"/>
      <c r="ZY38" s="95"/>
      <c r="ZZ38" s="95"/>
      <c r="AAA38" s="95"/>
      <c r="AAB38" s="95"/>
      <c r="AAC38" s="95"/>
      <c r="AAD38" s="95"/>
      <c r="AAE38" s="95"/>
      <c r="AAF38" s="95"/>
      <c r="AAG38" s="95"/>
      <c r="AAH38" s="95"/>
      <c r="AAI38" s="95"/>
      <c r="AAJ38" s="95"/>
      <c r="AAK38" s="95"/>
      <c r="AAL38" s="95"/>
      <c r="AAM38" s="39"/>
      <c r="AAN38" s="95"/>
      <c r="AAO38" s="95"/>
      <c r="AAP38" s="95"/>
      <c r="AAQ38" s="95"/>
      <c r="AAR38" s="95"/>
      <c r="AAS38" s="95"/>
      <c r="AAT38" s="144"/>
      <c r="AAU38" s="95">
        <v>20000000</v>
      </c>
      <c r="AAV38" s="95">
        <v>20000000</v>
      </c>
      <c r="AAW38" s="95"/>
      <c r="AAX38" s="95"/>
      <c r="AAY38" s="95"/>
      <c r="AAZ38" s="95"/>
      <c r="ABA38" s="95"/>
      <c r="ABB38" s="95"/>
      <c r="ABC38" s="95"/>
      <c r="ABD38" s="95"/>
      <c r="ABE38" s="95"/>
      <c r="ABF38" s="95"/>
      <c r="ABG38" s="95"/>
      <c r="ABH38" s="95">
        <v>20000000</v>
      </c>
      <c r="ABI38" s="95"/>
      <c r="ABJ38" s="95"/>
      <c r="ABK38" s="95"/>
      <c r="ABL38" s="95"/>
      <c r="ABM38" s="95"/>
      <c r="ABN38" s="95"/>
      <c r="ABO38" s="95"/>
      <c r="ABP38" s="95">
        <v>80000000</v>
      </c>
      <c r="ABQ38" s="95">
        <v>80000000</v>
      </c>
      <c r="ABR38" s="73">
        <v>120000000</v>
      </c>
      <c r="ABS38" s="73">
        <v>120000000</v>
      </c>
      <c r="ABT38" s="73">
        <v>100000000</v>
      </c>
      <c r="ABU38" s="73">
        <v>40000000</v>
      </c>
      <c r="ABV38" s="78"/>
      <c r="ABW38" s="73"/>
      <c r="ABX38" s="73"/>
      <c r="ABY38" s="73"/>
      <c r="ABZ38" s="95"/>
      <c r="ACA38" s="95"/>
      <c r="ACB38" s="95"/>
      <c r="ACC38" s="73">
        <v>40000000</v>
      </c>
      <c r="ACD38" s="73">
        <v>80000000</v>
      </c>
      <c r="ACE38" s="73">
        <v>80000000</v>
      </c>
      <c r="ACF38" s="73">
        <v>60000000</v>
      </c>
      <c r="ACG38" s="95"/>
      <c r="ACH38" s="95"/>
      <c r="ACI38" s="95"/>
      <c r="ACJ38" s="95"/>
      <c r="ACK38" s="95"/>
      <c r="ACL38" s="95"/>
      <c r="ACM38" s="95"/>
      <c r="ACN38" s="95"/>
      <c r="ACO38" s="95"/>
      <c r="ACP38" s="95"/>
      <c r="ACQ38" s="95"/>
      <c r="ACR38" s="95"/>
      <c r="ACS38" s="95"/>
      <c r="ACT38" s="95"/>
      <c r="ACU38" s="95"/>
      <c r="ACV38" s="95"/>
      <c r="ACW38" s="95"/>
      <c r="ACX38" s="95"/>
      <c r="ACY38" s="95"/>
      <c r="ACZ38" s="95"/>
      <c r="ADA38" s="95"/>
      <c r="ADB38" s="73">
        <v>20000000</v>
      </c>
      <c r="ADC38" s="73">
        <v>20000000</v>
      </c>
      <c r="ADD38" s="95"/>
      <c r="ADE38" s="95"/>
      <c r="ADF38" s="95"/>
      <c r="ADG38" s="95"/>
      <c r="ADH38" s="95"/>
      <c r="ADI38" s="95"/>
      <c r="ADJ38" s="95"/>
      <c r="ADK38" s="95"/>
      <c r="ADL38" s="73">
        <v>40000000</v>
      </c>
      <c r="ADM38" s="73">
        <v>80000000</v>
      </c>
      <c r="ADN38" s="73">
        <v>80000000</v>
      </c>
      <c r="ADO38" s="73">
        <v>70000000</v>
      </c>
      <c r="ADP38" s="74">
        <v>75000000</v>
      </c>
      <c r="ADQ38" s="73">
        <v>90000000</v>
      </c>
      <c r="ADR38" s="95"/>
      <c r="ADS38" s="95"/>
      <c r="ADT38" s="95"/>
      <c r="ADU38" s="95"/>
      <c r="ADV38" s="95"/>
      <c r="ADW38" s="95"/>
      <c r="ADX38" s="73">
        <v>70000000</v>
      </c>
      <c r="ADY38" s="73">
        <v>70000000</v>
      </c>
      <c r="ADZ38" s="144">
        <v>65000000</v>
      </c>
      <c r="AEA38" s="144">
        <v>20000000</v>
      </c>
      <c r="AEB38" s="144"/>
      <c r="AEC38" s="144"/>
      <c r="AED38" s="144"/>
      <c r="AEE38" s="95"/>
      <c r="AEF38" s="95"/>
      <c r="AEG38" s="73"/>
      <c r="AEH38" s="73"/>
      <c r="AEI38" s="95"/>
      <c r="AEJ38" s="95"/>
      <c r="AEK38" s="95"/>
      <c r="AEL38" s="95"/>
      <c r="AEM38" s="95"/>
      <c r="AEN38" s="73"/>
      <c r="AEO38" s="95"/>
      <c r="AEP38" s="95"/>
      <c r="AEQ38" s="95"/>
      <c r="AER38" s="95"/>
      <c r="AES38" s="95"/>
      <c r="AET38" s="95"/>
      <c r="AEU38" s="95"/>
      <c r="AEV38" s="78"/>
      <c r="AEW38" s="78">
        <v>10000000</v>
      </c>
      <c r="AEX38" s="78"/>
      <c r="AEY38" s="78"/>
      <c r="AEZ38" s="78"/>
      <c r="AFA38" s="78"/>
      <c r="AFB38" s="144"/>
      <c r="AFC38" s="144"/>
      <c r="AFD38" s="144"/>
      <c r="AFE38" s="73">
        <v>25000000</v>
      </c>
      <c r="AFF38" s="95"/>
      <c r="AFG38" s="95"/>
      <c r="AFH38" s="78">
        <v>25000000</v>
      </c>
      <c r="AFI38" s="78">
        <v>35000000</v>
      </c>
      <c r="AFJ38" s="78">
        <v>30000000</v>
      </c>
      <c r="AFK38" s="78">
        <v>37500000</v>
      </c>
      <c r="AFL38" s="78"/>
      <c r="AFM38" s="78"/>
      <c r="AFN38" s="78"/>
      <c r="AFO38" s="78"/>
      <c r="AFP38" s="78"/>
      <c r="AFQ38" s="78"/>
      <c r="AFR38" s="78"/>
      <c r="AFS38" s="78"/>
      <c r="AFT38" s="95"/>
      <c r="AFU38" s="95"/>
      <c r="AFV38" s="95"/>
      <c r="AFW38" s="95"/>
      <c r="AFX38" s="95"/>
      <c r="AFY38" s="95"/>
      <c r="AFZ38" s="95"/>
      <c r="AGA38" s="95"/>
      <c r="AGB38" s="95"/>
      <c r="AGC38" s="95"/>
      <c r="AGD38" s="95"/>
      <c r="AGE38" s="95"/>
      <c r="AGF38" s="95"/>
      <c r="AGG38" s="95"/>
      <c r="AGH38" s="95"/>
      <c r="AGI38" s="95"/>
      <c r="AGJ38" s="95"/>
      <c r="AGK38" s="95"/>
      <c r="AGL38" s="95"/>
      <c r="AGM38" s="95"/>
      <c r="AGN38" s="95"/>
      <c r="AGO38" s="95"/>
      <c r="AGP38" s="95"/>
      <c r="AGQ38" s="95"/>
      <c r="AGR38" s="95"/>
      <c r="AGS38" s="95"/>
      <c r="AGT38" s="95"/>
      <c r="AGU38" s="95"/>
      <c r="AGV38" s="158"/>
    </row>
    <row r="39" spans="1:881" s="134" customFormat="1" ht="13.5" customHeight="1" x14ac:dyDescent="0.2">
      <c r="A39" s="101" t="s">
        <v>2207</v>
      </c>
      <c r="B39" s="183" t="s">
        <v>2179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69">
        <v>-1313264</v>
      </c>
      <c r="AP39" s="95"/>
      <c r="AQ39" s="95"/>
      <c r="AR39" s="69">
        <v>-10</v>
      </c>
      <c r="AS39" s="95"/>
      <c r="AT39" s="95"/>
      <c r="AU39" s="95"/>
      <c r="AV39" s="95"/>
      <c r="AW39" s="95"/>
      <c r="AX39" s="78"/>
      <c r="AY39" s="78"/>
      <c r="AZ39" s="78"/>
      <c r="BA39" s="95"/>
      <c r="BB39" s="78"/>
      <c r="BC39" s="78"/>
      <c r="BD39" s="78"/>
      <c r="BE39" s="78"/>
      <c r="BF39" s="78"/>
      <c r="BG39" s="78"/>
      <c r="BH39" s="95"/>
      <c r="BI39" s="95"/>
      <c r="BJ39" s="95"/>
      <c r="BK39" s="95"/>
      <c r="BL39" s="95"/>
      <c r="BM39" s="95"/>
      <c r="BN39" s="78"/>
      <c r="BO39" s="78"/>
      <c r="BP39" s="78"/>
      <c r="BQ39" s="78"/>
      <c r="BR39" s="78"/>
      <c r="BS39" s="78"/>
      <c r="BT39" s="95"/>
      <c r="BU39" s="95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69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95"/>
      <c r="ED39" s="95"/>
      <c r="EE39" s="95"/>
      <c r="EF39" s="95"/>
      <c r="EG39" s="78"/>
      <c r="EH39" s="69">
        <v>10</v>
      </c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78"/>
      <c r="ET39" s="78"/>
      <c r="EU39" s="78"/>
      <c r="EV39" s="78"/>
      <c r="EW39" s="78"/>
      <c r="EX39" s="78"/>
      <c r="EY39" s="78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69">
        <v>20</v>
      </c>
      <c r="FP39" s="95"/>
      <c r="FQ39" s="95"/>
      <c r="FR39" s="69">
        <v>-10</v>
      </c>
      <c r="FS39" s="39"/>
      <c r="FT39" s="69">
        <v>-10</v>
      </c>
      <c r="FU39" s="39"/>
      <c r="FV39" s="69">
        <v>-10</v>
      </c>
      <c r="FW39" s="69">
        <v>-10</v>
      </c>
      <c r="FX39" s="95"/>
      <c r="FY39" s="95"/>
      <c r="FZ39" s="95"/>
      <c r="GA39" s="95"/>
      <c r="GB39" s="95"/>
      <c r="GC39" s="95"/>
      <c r="GD39" s="69">
        <v>20</v>
      </c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39"/>
      <c r="HD39" s="95"/>
      <c r="HE39" s="95"/>
      <c r="HF39" s="95"/>
      <c r="HG39" s="95"/>
      <c r="HH39" s="69">
        <v>-10</v>
      </c>
      <c r="HI39" s="69">
        <v>-10</v>
      </c>
      <c r="HJ39" s="39"/>
      <c r="HK39" s="39"/>
      <c r="HL39" s="39"/>
      <c r="HM39" s="39"/>
      <c r="HN39" s="95"/>
      <c r="HO39" s="95"/>
      <c r="HP39" s="95"/>
      <c r="HQ39" s="95"/>
      <c r="HR39" s="95"/>
      <c r="HS39" s="69">
        <v>-1000010</v>
      </c>
      <c r="HT39" s="69">
        <v>10</v>
      </c>
      <c r="HU39" s="69">
        <v>-200000</v>
      </c>
      <c r="HV39" s="69">
        <v>-200000</v>
      </c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  <c r="IW39" s="95"/>
      <c r="IX39" s="95"/>
      <c r="IY39" s="95"/>
      <c r="IZ39" s="95"/>
      <c r="JA39" s="95"/>
      <c r="JB39" s="95"/>
      <c r="JC39" s="95"/>
      <c r="JD39" s="95"/>
      <c r="JE39" s="95"/>
      <c r="JF39" s="95"/>
      <c r="JG39" s="95"/>
      <c r="JH39" s="95"/>
      <c r="JI39" s="95"/>
      <c r="JJ39" s="95"/>
      <c r="JK39" s="95"/>
      <c r="JL39" s="95"/>
      <c r="JM39" s="95"/>
      <c r="JN39" s="95"/>
      <c r="JO39" s="95"/>
      <c r="JP39" s="95"/>
      <c r="JQ39" s="95"/>
      <c r="JR39" s="95"/>
      <c r="JS39" s="95"/>
      <c r="JT39" s="95"/>
      <c r="JU39" s="95"/>
      <c r="JV39" s="95"/>
      <c r="JW39" s="95"/>
      <c r="JX39" s="95"/>
      <c r="JY39" s="95"/>
      <c r="JZ39" s="95"/>
      <c r="KA39" s="95"/>
      <c r="KB39" s="39"/>
      <c r="KC39" s="39"/>
      <c r="KD39" s="39"/>
      <c r="KE39" s="39"/>
      <c r="KF39" s="39"/>
      <c r="KG39" s="39"/>
      <c r="KH39" s="95"/>
      <c r="KI39" s="95"/>
      <c r="KJ39" s="95"/>
      <c r="KK39" s="95"/>
      <c r="KL39" s="95"/>
      <c r="KM39" s="95"/>
      <c r="KN39" s="39"/>
      <c r="KO39" s="39"/>
      <c r="KP39" s="39"/>
      <c r="KQ39" s="39"/>
      <c r="KR39" s="39"/>
      <c r="KS39" s="39"/>
      <c r="KT39" s="95"/>
      <c r="KU39" s="95"/>
      <c r="KV39" s="95"/>
      <c r="KW39" s="95"/>
      <c r="KX39" s="95"/>
      <c r="KY39" s="95"/>
      <c r="KZ39" s="95"/>
      <c r="LA39" s="95"/>
      <c r="LB39" s="95"/>
      <c r="LC39" s="95"/>
      <c r="LD39" s="95"/>
      <c r="LE39" s="95"/>
      <c r="LF39" s="95"/>
      <c r="LG39" s="95"/>
      <c r="LH39" s="95"/>
      <c r="LI39" s="95"/>
      <c r="LJ39" s="95"/>
      <c r="LK39" s="95"/>
      <c r="LL39" s="95"/>
      <c r="LM39" s="95"/>
      <c r="LN39" s="95"/>
      <c r="LO39" s="95"/>
      <c r="LP39" s="95"/>
      <c r="LQ39" s="95"/>
      <c r="LR39" s="95"/>
      <c r="LS39" s="95"/>
      <c r="LT39" s="95"/>
      <c r="LU39" s="95"/>
      <c r="LV39" s="95"/>
      <c r="LW39" s="95"/>
      <c r="LX39" s="95"/>
      <c r="LY39" s="95"/>
      <c r="LZ39" s="95"/>
      <c r="MA39" s="95"/>
      <c r="MB39" s="95"/>
      <c r="MC39" s="39"/>
      <c r="MD39" s="95"/>
      <c r="ME39" s="95"/>
      <c r="MF39" s="95"/>
      <c r="MG39" s="95"/>
      <c r="MH39" s="95"/>
      <c r="MI39" s="95"/>
      <c r="MJ39" s="95"/>
      <c r="MK39" s="69">
        <v>5</v>
      </c>
      <c r="ML39" s="95"/>
      <c r="MM39" s="95"/>
      <c r="MN39" s="69">
        <v>-10</v>
      </c>
      <c r="MO39" s="95"/>
      <c r="MP39" s="69">
        <v>-5</v>
      </c>
      <c r="MQ39" s="69">
        <v>-5</v>
      </c>
      <c r="MR39" s="95"/>
      <c r="MS39" s="69">
        <v>5</v>
      </c>
      <c r="MT39" s="69">
        <v>-5</v>
      </c>
      <c r="MU39" s="69">
        <v>15</v>
      </c>
      <c r="MV39" s="95"/>
      <c r="MW39" s="95"/>
      <c r="MX39" s="95"/>
      <c r="MY39" s="95"/>
      <c r="MZ39" s="95"/>
      <c r="NA39" s="95"/>
      <c r="NB39" s="95"/>
      <c r="NC39" s="95"/>
      <c r="ND39" s="95"/>
      <c r="NE39" s="95"/>
      <c r="NF39" s="95"/>
      <c r="NG39" s="95"/>
      <c r="NH39" s="95"/>
      <c r="NI39" s="95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5"/>
      <c r="NX39" s="95"/>
      <c r="NY39" s="95"/>
      <c r="NZ39" s="95"/>
      <c r="OA39" s="95"/>
      <c r="OB39" s="95"/>
      <c r="OC39" s="95"/>
      <c r="OD39" s="95"/>
      <c r="OE39" s="95"/>
      <c r="OF39" s="95"/>
      <c r="OG39" s="95"/>
      <c r="OH39" s="95"/>
      <c r="OI39" s="95"/>
      <c r="OJ39" s="95"/>
      <c r="OK39" s="95"/>
      <c r="OL39" s="95"/>
      <c r="OM39" s="95"/>
      <c r="ON39" s="95"/>
      <c r="OO39" s="95"/>
      <c r="OP39" s="95"/>
      <c r="OQ39" s="95"/>
      <c r="OR39" s="95"/>
      <c r="OS39" s="95"/>
      <c r="OT39" s="95"/>
      <c r="OU39" s="95"/>
      <c r="OV39" s="95"/>
      <c r="OW39" s="95"/>
      <c r="OX39" s="95"/>
      <c r="OY39" s="95"/>
      <c r="OZ39" s="95"/>
      <c r="PA39" s="95"/>
      <c r="PB39" s="95"/>
      <c r="PC39" s="95"/>
      <c r="PD39" s="95"/>
      <c r="PE39" s="95"/>
      <c r="PF39" s="95"/>
      <c r="PG39" s="95"/>
      <c r="PH39" s="95"/>
      <c r="PI39" s="95"/>
      <c r="PJ39" s="95"/>
      <c r="PK39" s="95"/>
      <c r="PL39" s="95"/>
      <c r="PM39" s="95"/>
      <c r="PN39" s="95"/>
      <c r="PO39" s="95"/>
      <c r="PP39" s="95"/>
      <c r="PQ39" s="95"/>
      <c r="PR39" s="95"/>
      <c r="PS39" s="95"/>
      <c r="PT39" s="95"/>
      <c r="PU39" s="95"/>
      <c r="PV39" s="95"/>
      <c r="PW39" s="95"/>
      <c r="PX39" s="95"/>
      <c r="PY39" s="95"/>
      <c r="PZ39" s="95"/>
      <c r="QA39" s="95"/>
      <c r="QB39" s="95"/>
      <c r="QC39" s="95"/>
      <c r="QD39" s="95"/>
      <c r="QE39" s="95"/>
      <c r="QF39" s="95"/>
      <c r="QG39" s="95"/>
      <c r="QH39" s="95"/>
      <c r="QI39" s="71">
        <v>12054</v>
      </c>
      <c r="QJ39" s="71">
        <v>-58946</v>
      </c>
      <c r="QK39" s="78"/>
      <c r="QL39" s="71">
        <v>-51946</v>
      </c>
      <c r="QM39" s="71">
        <v>46054</v>
      </c>
      <c r="QN39" s="95"/>
      <c r="QO39" s="95"/>
      <c r="QP39" s="95"/>
      <c r="QQ39" s="95"/>
      <c r="QR39" s="71">
        <v>-35946</v>
      </c>
      <c r="QS39" s="78"/>
      <c r="QT39" s="71">
        <v>42054</v>
      </c>
      <c r="QU39" s="69">
        <v>41054</v>
      </c>
      <c r="QV39" s="69">
        <v>-38946</v>
      </c>
      <c r="QW39" s="69">
        <v>2054</v>
      </c>
      <c r="QX39" s="69">
        <v>-25946</v>
      </c>
      <c r="QY39" s="69">
        <v>-22946</v>
      </c>
      <c r="QZ39" s="95"/>
      <c r="RA39" s="95"/>
      <c r="RB39" s="95"/>
      <c r="RC39" s="95"/>
      <c r="RD39" s="95"/>
      <c r="RE39" s="95"/>
      <c r="RF39" s="69">
        <v>-5946</v>
      </c>
      <c r="RG39" s="69">
        <v>-17946</v>
      </c>
      <c r="RH39" s="69">
        <v>-55946</v>
      </c>
      <c r="RI39" s="69">
        <v>2054</v>
      </c>
      <c r="RJ39" s="69">
        <v>-3946</v>
      </c>
      <c r="RK39" s="69">
        <v>24054</v>
      </c>
      <c r="RL39" s="69">
        <v>-7946</v>
      </c>
      <c r="RM39" s="69">
        <v>-12946</v>
      </c>
      <c r="RN39" s="69">
        <v>-19946</v>
      </c>
      <c r="RO39" s="71">
        <v>12999</v>
      </c>
      <c r="RP39" s="69">
        <v>-20946</v>
      </c>
      <c r="RQ39" s="69">
        <v>-26946</v>
      </c>
      <c r="RR39" s="95"/>
      <c r="RS39" s="95"/>
      <c r="RT39" s="95"/>
      <c r="RU39" s="95"/>
      <c r="RV39" s="95"/>
      <c r="RW39" s="95"/>
      <c r="RX39" s="95"/>
      <c r="RY39" s="95"/>
      <c r="RZ39" s="95"/>
      <c r="SA39" s="71">
        <v>36054</v>
      </c>
      <c r="SB39" s="95"/>
      <c r="SC39" s="95"/>
      <c r="SD39" s="71">
        <v>-39946</v>
      </c>
      <c r="SE39" s="69">
        <v>34054</v>
      </c>
      <c r="SF39" s="69">
        <v>-8946</v>
      </c>
      <c r="SG39" s="69">
        <v>34054</v>
      </c>
      <c r="SH39" s="69">
        <v>-29946</v>
      </c>
      <c r="SI39" s="69">
        <v>39054</v>
      </c>
      <c r="SJ39" s="69">
        <v>44054</v>
      </c>
      <c r="SK39" s="69">
        <v>-14946</v>
      </c>
      <c r="SL39" s="69">
        <v>-30946</v>
      </c>
      <c r="SM39" s="95"/>
      <c r="SN39" s="95"/>
      <c r="SO39" s="95"/>
      <c r="SP39" s="95"/>
      <c r="SQ39" s="95"/>
      <c r="SR39" s="71">
        <v>44054</v>
      </c>
      <c r="SS39" s="95"/>
      <c r="ST39" s="95"/>
      <c r="SU39" s="71">
        <v>-7946</v>
      </c>
      <c r="SV39" s="95"/>
      <c r="SW39" s="71">
        <v>36054</v>
      </c>
      <c r="SX39" s="95"/>
      <c r="SY39" s="95"/>
      <c r="SZ39" s="71">
        <v>48054</v>
      </c>
      <c r="TA39" s="95"/>
      <c r="TB39" s="69">
        <v>-30946</v>
      </c>
      <c r="TC39" s="95"/>
      <c r="TD39" s="95"/>
      <c r="TE39" s="69">
        <v>27054</v>
      </c>
      <c r="TF39" s="95"/>
      <c r="TG39" s="95"/>
      <c r="TH39" s="95"/>
      <c r="TI39" s="95"/>
      <c r="TJ39" s="95"/>
      <c r="TK39" s="95"/>
      <c r="TL39" s="95"/>
      <c r="TM39" s="95"/>
      <c r="TN39" s="95"/>
      <c r="TO39" s="95"/>
      <c r="TP39" s="95"/>
      <c r="TQ39" s="95"/>
      <c r="TR39" s="95"/>
      <c r="TS39" s="95"/>
      <c r="TT39" s="95"/>
      <c r="TU39" s="95"/>
      <c r="TV39" s="95"/>
      <c r="TW39" s="95"/>
      <c r="TX39" s="95"/>
      <c r="TY39" s="95"/>
      <c r="TZ39" s="95"/>
      <c r="UA39" s="95"/>
      <c r="UB39" s="95"/>
      <c r="UC39" s="95"/>
      <c r="UD39" s="95"/>
      <c r="UE39" s="71">
        <v>-6946</v>
      </c>
      <c r="UF39" s="95"/>
      <c r="UG39" s="95"/>
      <c r="UH39" s="95"/>
      <c r="UI39" s="95"/>
      <c r="UJ39" s="95"/>
      <c r="UK39" s="95"/>
      <c r="UL39" s="95"/>
      <c r="UM39" s="95"/>
      <c r="UN39" s="95"/>
      <c r="UO39" s="95"/>
      <c r="UQ39" s="95"/>
      <c r="UR39" s="95"/>
      <c r="US39" s="132"/>
      <c r="UT39" s="95"/>
      <c r="UU39" s="95"/>
      <c r="UV39" s="95"/>
      <c r="UW39" s="95"/>
      <c r="UX39" s="95"/>
      <c r="UY39" s="95"/>
      <c r="UZ39" s="95"/>
      <c r="VA39" s="78"/>
      <c r="VC39" s="78"/>
      <c r="VD39" s="78"/>
      <c r="VE39" s="78"/>
      <c r="VF39" s="71">
        <v>-16946</v>
      </c>
      <c r="VG39" s="78"/>
      <c r="VH39" s="95"/>
      <c r="VI39" s="95"/>
      <c r="VJ39" s="95"/>
      <c r="VK39" s="95"/>
      <c r="VL39" s="95"/>
      <c r="VM39" s="95"/>
      <c r="VN39" s="95"/>
      <c r="VO39" s="95"/>
      <c r="VP39" s="95"/>
      <c r="VQ39" s="95"/>
      <c r="VR39" s="95"/>
      <c r="VS39" s="95"/>
      <c r="VT39" s="95"/>
      <c r="VU39" s="95"/>
      <c r="VV39" s="95"/>
      <c r="VW39" s="95"/>
      <c r="VX39" s="95"/>
      <c r="VY39" s="95"/>
      <c r="VZ39" s="95"/>
      <c r="WA39" s="95"/>
      <c r="WB39" s="95"/>
      <c r="WC39" s="95"/>
      <c r="WD39" s="95"/>
      <c r="WE39" s="95"/>
      <c r="WF39" s="95"/>
      <c r="WG39" s="95"/>
      <c r="WH39" s="95"/>
      <c r="WI39" s="95"/>
      <c r="WJ39" s="95"/>
      <c r="WK39" s="95"/>
      <c r="WL39" s="95"/>
      <c r="WM39" s="95"/>
      <c r="WN39" s="95"/>
      <c r="WO39" s="95"/>
      <c r="WP39" s="95"/>
      <c r="WQ39" s="95"/>
      <c r="WR39" s="95"/>
      <c r="WS39" s="95"/>
      <c r="WT39" s="95"/>
      <c r="WU39" s="95"/>
      <c r="WV39" s="95"/>
      <c r="WW39" s="95"/>
      <c r="WX39" s="95"/>
      <c r="WY39" s="95"/>
      <c r="WZ39" s="95"/>
      <c r="XA39" s="95"/>
      <c r="XB39" s="95"/>
      <c r="XC39" s="95"/>
      <c r="XD39" s="71">
        <v>-20946</v>
      </c>
      <c r="XE39" s="95"/>
      <c r="XF39" s="95"/>
      <c r="XG39" s="95"/>
      <c r="XH39" s="95"/>
      <c r="XI39" s="95"/>
      <c r="XJ39" s="95"/>
      <c r="XK39" s="95"/>
      <c r="XL39" s="95"/>
      <c r="XM39" s="95"/>
      <c r="XN39" s="95"/>
      <c r="XO39" s="95"/>
      <c r="XP39" s="95"/>
      <c r="XQ39" s="95"/>
      <c r="XR39" s="95"/>
      <c r="XS39" s="95"/>
      <c r="XT39" s="95"/>
      <c r="XU39" s="95"/>
      <c r="XV39" s="95"/>
      <c r="XW39" s="95"/>
      <c r="XX39" s="95"/>
      <c r="XY39" s="95"/>
      <c r="XZ39" s="95"/>
      <c r="YA39" s="95"/>
      <c r="YB39" s="95"/>
      <c r="YC39" s="95"/>
      <c r="YD39" s="95"/>
      <c r="YE39" s="95"/>
      <c r="YF39" s="95"/>
      <c r="YG39" s="95"/>
      <c r="YH39" s="95"/>
      <c r="YI39" s="95"/>
      <c r="YJ39" s="95"/>
      <c r="YK39" s="95"/>
      <c r="YL39" s="95"/>
      <c r="YM39" s="95"/>
      <c r="YN39" s="95"/>
      <c r="YO39" s="95"/>
      <c r="YP39" s="95"/>
      <c r="YQ39" s="95"/>
      <c r="YR39" s="95"/>
      <c r="YS39" s="95"/>
      <c r="YT39" s="95"/>
      <c r="YU39" s="95"/>
      <c r="YV39" s="95"/>
      <c r="YW39" s="95"/>
      <c r="YX39" s="95"/>
      <c r="YY39" s="95"/>
      <c r="YZ39" s="95"/>
      <c r="ZA39" s="95"/>
      <c r="ZB39" s="95"/>
      <c r="ZC39" s="95"/>
      <c r="ZD39" s="95"/>
      <c r="ZE39" s="95"/>
      <c r="ZF39" s="95"/>
      <c r="ZG39" s="95"/>
      <c r="ZH39" s="95"/>
      <c r="ZI39" s="95"/>
      <c r="ZJ39" s="95"/>
      <c r="ZK39" s="95"/>
      <c r="ZL39" s="95"/>
      <c r="ZM39" s="95"/>
      <c r="ZN39" s="95"/>
      <c r="ZO39" s="95"/>
      <c r="ZP39" s="78"/>
      <c r="ZQ39" s="78"/>
      <c r="ZR39" s="95"/>
      <c r="ZS39" s="95"/>
      <c r="ZT39" s="95"/>
      <c r="ZU39" s="95"/>
      <c r="ZV39" s="95"/>
      <c r="ZW39" s="95"/>
      <c r="ZX39" s="95"/>
      <c r="ZY39" s="95"/>
      <c r="ZZ39" s="95"/>
      <c r="AAA39" s="69">
        <v>30000</v>
      </c>
      <c r="AAB39" s="69">
        <v>-39000</v>
      </c>
      <c r="AAC39" s="95"/>
      <c r="AAD39" s="95"/>
      <c r="AAE39" s="95"/>
      <c r="AAF39" s="95"/>
      <c r="AAG39" s="95"/>
      <c r="AAH39" s="95"/>
      <c r="AAI39" s="95"/>
      <c r="AAJ39" s="95"/>
      <c r="AAK39" s="95"/>
      <c r="AAL39" s="95"/>
      <c r="AAM39" s="39"/>
      <c r="AAN39" s="95"/>
      <c r="AAO39" s="95"/>
      <c r="AAP39" s="95"/>
      <c r="AAQ39" s="95"/>
      <c r="AAR39" s="95"/>
      <c r="AAS39" s="95"/>
      <c r="AAT39" s="69">
        <v>4000</v>
      </c>
      <c r="AAU39" s="95"/>
      <c r="AAV39" s="78"/>
      <c r="AAW39" s="95"/>
      <c r="AAX39" s="95"/>
      <c r="AAY39" s="95"/>
      <c r="AAZ39" s="95"/>
      <c r="ABA39" s="95"/>
      <c r="ABB39" s="95"/>
      <c r="ABC39" s="95"/>
      <c r="ABD39" s="95"/>
      <c r="ABE39" s="95"/>
      <c r="ABF39" s="95"/>
      <c r="ABG39" s="95"/>
      <c r="ABH39" s="95"/>
      <c r="ABI39" s="95"/>
      <c r="ABJ39" s="95"/>
      <c r="ABK39" s="95"/>
      <c r="ABL39" s="95"/>
      <c r="ABM39" s="95"/>
      <c r="ABN39" s="95"/>
      <c r="ABO39" s="95"/>
      <c r="ABP39" s="95"/>
      <c r="ABQ39" s="95"/>
      <c r="ABR39" s="95"/>
      <c r="ABS39" s="95"/>
      <c r="ABT39" s="95"/>
      <c r="ABU39" s="95"/>
      <c r="ABV39" s="78"/>
      <c r="ABW39" s="95"/>
      <c r="ABX39" s="95"/>
      <c r="ABY39" s="95"/>
      <c r="ABZ39" s="95"/>
      <c r="ACA39" s="95"/>
      <c r="ACB39" s="95"/>
      <c r="ACC39" s="95"/>
      <c r="ACD39" s="95"/>
      <c r="ACE39" s="95"/>
      <c r="ACF39" s="95"/>
      <c r="ACG39" s="95"/>
      <c r="ACH39" s="95"/>
      <c r="ACI39" s="95"/>
      <c r="ACJ39" s="95"/>
      <c r="ACK39" s="95"/>
      <c r="ACL39" s="95"/>
      <c r="ACM39" s="95"/>
      <c r="ACN39" s="95"/>
      <c r="ACO39" s="95"/>
      <c r="ACP39" s="95"/>
      <c r="ACQ39" s="95"/>
      <c r="ACR39" s="95"/>
      <c r="ACS39" s="95"/>
      <c r="ACT39" s="95"/>
      <c r="ACU39" s="95"/>
      <c r="ACV39" s="95"/>
      <c r="ACW39" s="95"/>
      <c r="ACX39" s="95"/>
      <c r="ACY39" s="95"/>
      <c r="ACZ39" s="95"/>
      <c r="ADA39" s="95"/>
      <c r="ADB39" s="95"/>
      <c r="ADC39" s="95"/>
      <c r="ADD39" s="95"/>
      <c r="ADE39" s="95"/>
      <c r="ADF39" s="95"/>
      <c r="ADG39" s="95"/>
      <c r="ADH39" s="95"/>
      <c r="ADI39" s="95"/>
      <c r="ADJ39" s="95"/>
      <c r="ADK39" s="95"/>
      <c r="ADL39" s="95"/>
      <c r="ADM39" s="95"/>
      <c r="ADN39" s="95"/>
      <c r="ADO39" s="95"/>
      <c r="ADP39" s="95"/>
      <c r="ADQ39" s="95"/>
      <c r="ADR39" s="95"/>
      <c r="ADS39" s="95"/>
      <c r="ADT39" s="95"/>
      <c r="ADU39" s="95"/>
      <c r="ADV39" s="95"/>
      <c r="ADW39" s="95"/>
      <c r="ADX39" s="95"/>
      <c r="ADY39" s="95"/>
      <c r="ADZ39" s="95"/>
      <c r="AEA39" s="95"/>
      <c r="AEB39" s="95"/>
      <c r="AEC39" s="95"/>
      <c r="AED39" s="95"/>
      <c r="AEE39" s="95"/>
      <c r="AEF39" s="95"/>
      <c r="AEG39" s="95"/>
      <c r="AEH39" s="95"/>
      <c r="AEI39" s="95"/>
      <c r="AEJ39" s="95"/>
      <c r="AEK39" s="95"/>
      <c r="AEL39" s="95"/>
      <c r="AEM39" s="95"/>
      <c r="AEN39" s="95"/>
      <c r="AEO39" s="95"/>
      <c r="AEP39" s="95"/>
      <c r="AEQ39" s="95"/>
      <c r="AER39" s="95"/>
      <c r="AES39" s="95"/>
      <c r="AET39" s="95"/>
      <c r="AEU39" s="95"/>
      <c r="AEV39" s="95"/>
      <c r="AEW39" s="95"/>
      <c r="AEX39" s="95"/>
      <c r="AEY39" s="95"/>
      <c r="AEZ39" s="95"/>
      <c r="AFA39" s="95"/>
      <c r="AFB39" s="95"/>
      <c r="AFC39" s="95"/>
      <c r="AFD39" s="95"/>
      <c r="AFE39" s="95"/>
      <c r="AFF39" s="95"/>
      <c r="AFG39" s="95"/>
      <c r="AFH39" s="95"/>
      <c r="AFI39" s="95"/>
      <c r="AFJ39" s="95"/>
      <c r="AFK39" s="95"/>
      <c r="AFL39" s="95"/>
      <c r="AFM39" s="95"/>
      <c r="AFN39" s="95"/>
      <c r="AFO39" s="95"/>
      <c r="AFP39" s="95"/>
      <c r="AFQ39" s="95"/>
      <c r="AFR39" s="95"/>
      <c r="AFS39" s="95"/>
      <c r="AFT39" s="95"/>
      <c r="AFU39" s="95"/>
      <c r="AFV39" s="95"/>
      <c r="AFW39" s="95"/>
      <c r="AFX39" s="95"/>
      <c r="AFY39" s="95"/>
      <c r="AFZ39" s="95"/>
      <c r="AGA39" s="95"/>
      <c r="AGB39" s="95"/>
      <c r="AGC39" s="95"/>
      <c r="AGD39" s="95"/>
      <c r="AGE39" s="95"/>
      <c r="AGF39" s="95"/>
      <c r="AGG39" s="95"/>
      <c r="AGH39" s="95"/>
      <c r="AGI39" s="95"/>
      <c r="AGJ39" s="95"/>
      <c r="AGK39" s="95"/>
      <c r="AGL39" s="95"/>
      <c r="AGM39" s="95"/>
      <c r="AGN39" s="95"/>
      <c r="AGO39" s="95"/>
      <c r="AGP39" s="95"/>
      <c r="AGQ39" s="95"/>
      <c r="AGR39" s="95"/>
      <c r="AGS39" s="95"/>
      <c r="AGT39" s="95"/>
      <c r="AGU39" s="95"/>
      <c r="AGV39" s="158"/>
    </row>
    <row r="40" spans="1:881" s="134" customFormat="1" ht="13.5" customHeight="1" x14ac:dyDescent="0.2">
      <c r="A40" s="88"/>
      <c r="B40" s="8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78"/>
      <c r="AY40" s="78"/>
      <c r="AZ40" s="78"/>
      <c r="BA40" s="95"/>
      <c r="BB40" s="78"/>
      <c r="BC40" s="78"/>
      <c r="BD40" s="78"/>
      <c r="BE40" s="78"/>
      <c r="BF40" s="78"/>
      <c r="BG40" s="78"/>
      <c r="BH40" s="95"/>
      <c r="BI40" s="95"/>
      <c r="BJ40" s="95"/>
      <c r="BK40" s="95"/>
      <c r="BL40" s="95"/>
      <c r="BM40" s="95"/>
      <c r="BN40" s="78"/>
      <c r="BO40" s="78"/>
      <c r="BP40" s="78"/>
      <c r="BQ40" s="78"/>
      <c r="BR40" s="78"/>
      <c r="BS40" s="78"/>
      <c r="BT40" s="95"/>
      <c r="BU40" s="95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39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95"/>
      <c r="ED40" s="95"/>
      <c r="EE40" s="95"/>
      <c r="EF40" s="95"/>
      <c r="EG40" s="78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78"/>
      <c r="ET40" s="78"/>
      <c r="EU40" s="78"/>
      <c r="EV40" s="78"/>
      <c r="EW40" s="78"/>
      <c r="EX40" s="78"/>
      <c r="EY40" s="78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39"/>
      <c r="FS40" s="39"/>
      <c r="FT40" s="39"/>
      <c r="FU40" s="39"/>
      <c r="FV40" s="39"/>
      <c r="FW40" s="39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39"/>
      <c r="HD40" s="95"/>
      <c r="HE40" s="95"/>
      <c r="HF40" s="95"/>
      <c r="HG40" s="95"/>
      <c r="HH40" s="39"/>
      <c r="HI40" s="39"/>
      <c r="HJ40" s="39"/>
      <c r="HK40" s="39"/>
      <c r="HL40" s="39"/>
      <c r="HM40" s="39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  <c r="IW40" s="95"/>
      <c r="IX40" s="95"/>
      <c r="IY40" s="95"/>
      <c r="IZ40" s="95"/>
      <c r="JA40" s="95"/>
      <c r="JB40" s="95"/>
      <c r="JC40" s="95"/>
      <c r="JD40" s="95"/>
      <c r="JE40" s="95"/>
      <c r="JF40" s="95"/>
      <c r="JG40" s="95"/>
      <c r="JH40" s="95"/>
      <c r="JI40" s="95"/>
      <c r="JJ40" s="95"/>
      <c r="JK40" s="95"/>
      <c r="JL40" s="95"/>
      <c r="JM40" s="95"/>
      <c r="JN40" s="95"/>
      <c r="JO40" s="95"/>
      <c r="JP40" s="95"/>
      <c r="JQ40" s="95"/>
      <c r="JR40" s="95"/>
      <c r="JS40" s="95"/>
      <c r="JT40" s="95"/>
      <c r="JU40" s="95"/>
      <c r="JV40" s="95"/>
      <c r="JW40" s="95"/>
      <c r="JX40" s="95"/>
      <c r="JY40" s="95"/>
      <c r="JZ40" s="95"/>
      <c r="KA40" s="95"/>
      <c r="KB40" s="39"/>
      <c r="KC40" s="39"/>
      <c r="KD40" s="39"/>
      <c r="KE40" s="39"/>
      <c r="KF40" s="39"/>
      <c r="KG40" s="39"/>
      <c r="KH40" s="95"/>
      <c r="KI40" s="95"/>
      <c r="KJ40" s="95"/>
      <c r="KK40" s="95"/>
      <c r="KL40" s="95"/>
      <c r="KM40" s="95"/>
      <c r="KN40" s="39"/>
      <c r="KO40" s="39"/>
      <c r="KP40" s="39"/>
      <c r="KQ40" s="39"/>
      <c r="KR40" s="39"/>
      <c r="KS40" s="39"/>
      <c r="KT40" s="95"/>
      <c r="KU40" s="95"/>
      <c r="KV40" s="95"/>
      <c r="KW40" s="95"/>
      <c r="KX40" s="95"/>
      <c r="KY40" s="95"/>
      <c r="KZ40" s="95"/>
      <c r="LA40" s="95"/>
      <c r="LB40" s="95"/>
      <c r="LC40" s="95"/>
      <c r="LD40" s="95"/>
      <c r="LE40" s="95"/>
      <c r="LF40" s="95"/>
      <c r="LG40" s="95"/>
      <c r="LH40" s="95"/>
      <c r="LI40" s="95"/>
      <c r="LJ40" s="95"/>
      <c r="LK40" s="95"/>
      <c r="LL40" s="95"/>
      <c r="LM40" s="95"/>
      <c r="LN40" s="95"/>
      <c r="LO40" s="95"/>
      <c r="LP40" s="95"/>
      <c r="LQ40" s="95"/>
      <c r="LR40" s="95"/>
      <c r="LS40" s="95"/>
      <c r="LT40" s="95"/>
      <c r="LU40" s="95"/>
      <c r="LV40" s="95"/>
      <c r="LW40" s="95"/>
      <c r="LX40" s="95"/>
      <c r="LY40" s="95"/>
      <c r="LZ40" s="95"/>
      <c r="MA40" s="95"/>
      <c r="MB40" s="95"/>
      <c r="MC40" s="39"/>
      <c r="MD40" s="95"/>
      <c r="ME40" s="95"/>
      <c r="MF40" s="95"/>
      <c r="MG40" s="95"/>
      <c r="MH40" s="95"/>
      <c r="MI40" s="95"/>
      <c r="MJ40" s="95"/>
      <c r="MK40" s="95"/>
      <c r="ML40" s="95"/>
      <c r="MM40" s="95"/>
      <c r="MN40" s="95"/>
      <c r="MO40" s="95"/>
      <c r="MP40" s="95"/>
      <c r="MQ40" s="95"/>
      <c r="MR40" s="95"/>
      <c r="MS40" s="95"/>
      <c r="MT40" s="95"/>
      <c r="MU40" s="95"/>
      <c r="MV40" s="95"/>
      <c r="MW40" s="95"/>
      <c r="MX40" s="95"/>
      <c r="MY40" s="95"/>
      <c r="MZ40" s="95"/>
      <c r="NA40" s="95"/>
      <c r="NB40" s="95"/>
      <c r="NC40" s="95"/>
      <c r="ND40" s="95"/>
      <c r="NE40" s="95"/>
      <c r="NF40" s="95"/>
      <c r="NG40" s="95"/>
      <c r="NH40" s="95"/>
      <c r="NI40" s="95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5"/>
      <c r="NX40" s="95"/>
      <c r="NY40" s="95"/>
      <c r="NZ40" s="95"/>
      <c r="OA40" s="95"/>
      <c r="OB40" s="95"/>
      <c r="OC40" s="95"/>
      <c r="OD40" s="95"/>
      <c r="OE40" s="95"/>
      <c r="OF40" s="95"/>
      <c r="OG40" s="95"/>
      <c r="OH40" s="95"/>
      <c r="OI40" s="95"/>
      <c r="OJ40" s="95"/>
      <c r="OK40" s="95"/>
      <c r="OL40" s="95"/>
      <c r="OM40" s="95"/>
      <c r="ON40" s="95"/>
      <c r="OO40" s="95"/>
      <c r="OP40" s="95"/>
      <c r="OQ40" s="95"/>
      <c r="OR40" s="95"/>
      <c r="OS40" s="95"/>
      <c r="OT40" s="95"/>
      <c r="OU40" s="95"/>
      <c r="OV40" s="95"/>
      <c r="OW40" s="95"/>
      <c r="OX40" s="95"/>
      <c r="OY40" s="95"/>
      <c r="OZ40" s="95"/>
      <c r="PA40" s="95"/>
      <c r="PB40" s="95"/>
      <c r="PC40" s="95"/>
      <c r="PD40" s="95"/>
      <c r="PE40" s="95"/>
      <c r="PF40" s="95"/>
      <c r="PG40" s="95"/>
      <c r="PH40" s="95"/>
      <c r="PI40" s="95"/>
      <c r="PJ40" s="95"/>
      <c r="PK40" s="95"/>
      <c r="PL40" s="95"/>
      <c r="PM40" s="95"/>
      <c r="PN40" s="95"/>
      <c r="PO40" s="95"/>
      <c r="PP40" s="95"/>
      <c r="PQ40" s="95"/>
      <c r="PR40" s="95"/>
      <c r="PS40" s="95"/>
      <c r="PT40" s="95"/>
      <c r="PU40" s="95"/>
      <c r="PV40" s="95"/>
      <c r="PW40" s="95"/>
      <c r="PX40" s="95"/>
      <c r="PY40" s="95"/>
      <c r="PZ40" s="95"/>
      <c r="QA40" s="95"/>
      <c r="QB40" s="95"/>
      <c r="QC40" s="95"/>
      <c r="QD40" s="95"/>
      <c r="QE40" s="95"/>
      <c r="QF40" s="95"/>
      <c r="QG40" s="95"/>
      <c r="QH40" s="95"/>
      <c r="QI40" s="78"/>
      <c r="QJ40" s="78"/>
      <c r="QK40" s="78"/>
      <c r="QL40" s="78"/>
      <c r="QM40" s="39"/>
      <c r="QN40" s="95"/>
      <c r="QO40" s="95"/>
      <c r="QP40" s="95"/>
      <c r="QQ40" s="95"/>
      <c r="QR40" s="78"/>
      <c r="QS40" s="78"/>
      <c r="QT40" s="78"/>
      <c r="QU40" s="39"/>
      <c r="QV40" s="39"/>
      <c r="QW40" s="39"/>
      <c r="QX40" s="39"/>
      <c r="QY40" s="39"/>
      <c r="QZ40" s="95"/>
      <c r="RA40" s="95"/>
      <c r="RB40" s="95"/>
      <c r="RC40" s="95"/>
      <c r="RD40" s="95"/>
      <c r="RE40" s="95"/>
      <c r="RF40" s="61"/>
      <c r="RG40" s="61"/>
      <c r="RH40" s="61"/>
      <c r="RI40" s="61"/>
      <c r="RJ40" s="61"/>
      <c r="RK40" s="61"/>
      <c r="RL40" s="61"/>
      <c r="RM40" s="61"/>
      <c r="RN40" s="61"/>
      <c r="RO40" s="60"/>
      <c r="RP40" s="61"/>
      <c r="RQ40" s="61"/>
      <c r="RR40" s="95"/>
      <c r="RS40" s="95"/>
      <c r="RT40" s="95"/>
      <c r="RU40" s="95"/>
      <c r="RV40" s="95"/>
      <c r="RW40" s="95"/>
      <c r="RX40" s="95"/>
      <c r="RY40" s="95"/>
      <c r="RZ40" s="95"/>
      <c r="SA40" s="78"/>
      <c r="SB40" s="95"/>
      <c r="SC40" s="95"/>
      <c r="SD40" s="78"/>
      <c r="SE40" s="39"/>
      <c r="SF40" s="39"/>
      <c r="SG40" s="39"/>
      <c r="SH40" s="39"/>
      <c r="SI40" s="39"/>
      <c r="SJ40" s="39"/>
      <c r="SK40" s="39"/>
      <c r="SL40" s="39"/>
      <c r="SM40" s="95"/>
      <c r="SN40" s="95"/>
      <c r="SO40" s="95"/>
      <c r="SP40" s="95"/>
      <c r="SQ40" s="95"/>
      <c r="SR40" s="78"/>
      <c r="SS40" s="95"/>
      <c r="ST40" s="95"/>
      <c r="SU40" s="78"/>
      <c r="SV40" s="95"/>
      <c r="SW40" s="78"/>
      <c r="SX40" s="95"/>
      <c r="SY40" s="95"/>
      <c r="SZ40" s="78"/>
      <c r="TA40" s="95"/>
      <c r="TB40" s="95"/>
      <c r="TC40" s="95"/>
      <c r="TD40" s="95"/>
      <c r="TE40" s="95"/>
      <c r="TF40" s="95"/>
      <c r="TG40" s="95"/>
      <c r="TH40" s="95"/>
      <c r="TI40" s="95"/>
      <c r="TJ40" s="95"/>
      <c r="TK40" s="95"/>
      <c r="TL40" s="95"/>
      <c r="TM40" s="95"/>
      <c r="TN40" s="95"/>
      <c r="TO40" s="95"/>
      <c r="TP40" s="95"/>
      <c r="TQ40" s="95"/>
      <c r="TR40" s="95"/>
      <c r="TS40" s="95"/>
      <c r="TT40" s="95"/>
      <c r="TU40" s="95"/>
      <c r="TV40" s="95"/>
      <c r="TW40" s="95"/>
      <c r="TX40" s="95"/>
      <c r="TY40" s="95"/>
      <c r="TZ40" s="95"/>
      <c r="UA40" s="95"/>
      <c r="UB40" s="95"/>
      <c r="UC40" s="95"/>
      <c r="UD40" s="95"/>
      <c r="UE40" s="78"/>
      <c r="UF40" s="95"/>
      <c r="UG40" s="95"/>
      <c r="UH40" s="95"/>
      <c r="UI40" s="95"/>
      <c r="UJ40" s="95"/>
      <c r="UK40" s="95"/>
      <c r="UL40" s="95"/>
      <c r="UM40" s="95"/>
      <c r="UN40" s="95"/>
      <c r="UO40" s="95"/>
      <c r="UQ40" s="95"/>
      <c r="UR40" s="95"/>
      <c r="US40" s="132"/>
      <c r="UT40" s="95"/>
      <c r="UU40" s="95"/>
      <c r="UV40" s="95"/>
      <c r="UW40" s="95"/>
      <c r="UX40" s="95"/>
      <c r="UY40" s="95"/>
      <c r="UZ40" s="95"/>
      <c r="VA40" s="78"/>
      <c r="VC40" s="95"/>
      <c r="VD40" s="95"/>
      <c r="VE40" s="95"/>
      <c r="VF40" s="78"/>
      <c r="VG40" s="95"/>
      <c r="VH40" s="95"/>
      <c r="VI40" s="95"/>
      <c r="VJ40" s="95"/>
      <c r="VK40" s="95"/>
      <c r="VL40" s="95"/>
      <c r="VM40" s="95"/>
      <c r="VN40" s="95"/>
      <c r="VO40" s="95"/>
      <c r="VP40" s="95"/>
      <c r="VQ40" s="95"/>
      <c r="VR40" s="95"/>
      <c r="VS40" s="95"/>
      <c r="VT40" s="95"/>
      <c r="VU40" s="95"/>
      <c r="VV40" s="95"/>
      <c r="VW40" s="95"/>
      <c r="VX40" s="95"/>
      <c r="VY40" s="95"/>
      <c r="VZ40" s="95"/>
      <c r="WA40" s="95"/>
      <c r="WB40" s="95"/>
      <c r="WC40" s="95"/>
      <c r="WD40" s="95"/>
      <c r="WE40" s="95"/>
      <c r="WF40" s="95"/>
      <c r="WG40" s="95"/>
      <c r="WH40" s="95"/>
      <c r="WI40" s="95"/>
      <c r="WJ40" s="95"/>
      <c r="WK40" s="95"/>
      <c r="WL40" s="95"/>
      <c r="WM40" s="95"/>
      <c r="WN40" s="95"/>
      <c r="WO40" s="95"/>
      <c r="WP40" s="95"/>
      <c r="WQ40" s="95"/>
      <c r="WR40" s="95"/>
      <c r="WS40" s="95"/>
      <c r="WT40" s="95"/>
      <c r="WU40" s="95"/>
      <c r="WV40" s="95"/>
      <c r="WW40" s="95"/>
      <c r="WX40" s="95"/>
      <c r="WY40" s="95"/>
      <c r="WZ40" s="95"/>
      <c r="XA40" s="95"/>
      <c r="XB40" s="95"/>
      <c r="XC40" s="95"/>
      <c r="XD40" s="78"/>
      <c r="XE40" s="95"/>
      <c r="XF40" s="95"/>
      <c r="XG40" s="95"/>
      <c r="XH40" s="95"/>
      <c r="XI40" s="95"/>
      <c r="XJ40" s="95"/>
      <c r="XK40" s="95"/>
      <c r="XL40" s="95"/>
      <c r="XM40" s="95"/>
      <c r="XN40" s="95"/>
      <c r="XO40" s="95"/>
      <c r="XP40" s="95"/>
      <c r="XQ40" s="95"/>
      <c r="XR40" s="95"/>
      <c r="XS40" s="95"/>
      <c r="XT40" s="95"/>
      <c r="XU40" s="95"/>
      <c r="XV40" s="95"/>
      <c r="XW40" s="95"/>
      <c r="XX40" s="95"/>
      <c r="XY40" s="95"/>
      <c r="XZ40" s="95"/>
      <c r="YA40" s="95"/>
      <c r="YB40" s="95"/>
      <c r="YC40" s="95"/>
      <c r="YD40" s="95"/>
      <c r="YE40" s="95"/>
      <c r="YF40" s="95"/>
      <c r="YG40" s="95"/>
      <c r="YH40" s="95"/>
      <c r="YI40" s="95"/>
      <c r="YJ40" s="95"/>
      <c r="YK40" s="95"/>
      <c r="YL40" s="95"/>
      <c r="YM40" s="95"/>
      <c r="YN40" s="95"/>
      <c r="YO40" s="95"/>
      <c r="YP40" s="95"/>
      <c r="YQ40" s="95"/>
      <c r="YR40" s="95"/>
      <c r="YS40" s="95"/>
      <c r="YT40" s="95"/>
      <c r="YU40" s="95"/>
      <c r="YV40" s="95"/>
      <c r="YW40" s="95"/>
      <c r="YX40" s="95"/>
      <c r="YY40" s="95"/>
      <c r="YZ40" s="95"/>
      <c r="ZA40" s="95"/>
      <c r="ZB40" s="95"/>
      <c r="ZC40" s="95"/>
      <c r="ZD40" s="95"/>
      <c r="ZE40" s="95"/>
      <c r="ZF40" s="95"/>
      <c r="ZG40" s="95"/>
      <c r="ZH40" s="95"/>
      <c r="ZI40" s="95"/>
      <c r="ZJ40" s="95"/>
      <c r="ZK40" s="95"/>
      <c r="ZL40" s="95"/>
      <c r="ZM40" s="95"/>
      <c r="ZN40" s="95"/>
      <c r="ZO40" s="95"/>
      <c r="ZP40" s="78"/>
      <c r="ZQ40" s="78"/>
      <c r="ZR40" s="95"/>
      <c r="ZS40" s="95"/>
      <c r="ZT40" s="95"/>
      <c r="ZU40" s="95"/>
      <c r="ZV40" s="95"/>
      <c r="ZW40" s="95"/>
      <c r="ZX40" s="95"/>
      <c r="ZY40" s="95"/>
      <c r="ZZ40" s="95"/>
      <c r="AAA40" s="95"/>
      <c r="AAB40" s="95"/>
      <c r="AAC40" s="95"/>
      <c r="AAD40" s="95"/>
      <c r="AAE40" s="95"/>
      <c r="AAF40" s="95"/>
      <c r="AAG40" s="95"/>
      <c r="AAH40" s="95"/>
      <c r="AAI40" s="95"/>
      <c r="AAJ40" s="95"/>
      <c r="AAK40" s="95"/>
      <c r="AAL40" s="95"/>
      <c r="AAM40" s="39"/>
      <c r="AAN40" s="95"/>
      <c r="AAO40" s="95"/>
      <c r="AAP40" s="95"/>
      <c r="AAQ40" s="95"/>
      <c r="AAR40" s="95"/>
      <c r="AAS40" s="95"/>
      <c r="AAT40" s="144"/>
      <c r="AAU40" s="95"/>
      <c r="AAV40" s="78"/>
      <c r="AAW40" s="95"/>
      <c r="AAX40" s="95"/>
      <c r="AAY40" s="95"/>
      <c r="AAZ40" s="95"/>
      <c r="ABA40" s="95"/>
      <c r="ABB40" s="95"/>
      <c r="ABC40" s="95"/>
      <c r="ABD40" s="95"/>
      <c r="ABE40" s="95"/>
      <c r="ABF40" s="95"/>
      <c r="ABG40" s="95"/>
      <c r="ABH40" s="95"/>
      <c r="ABI40" s="95"/>
      <c r="ABJ40" s="95"/>
      <c r="ABK40" s="95"/>
      <c r="ABL40" s="95"/>
      <c r="ABM40" s="95"/>
      <c r="ABN40" s="95"/>
      <c r="ABO40" s="95"/>
      <c r="ABP40" s="95"/>
      <c r="ABQ40" s="95"/>
      <c r="ABR40" s="95"/>
      <c r="ABS40" s="95"/>
      <c r="ABT40" s="95"/>
      <c r="ABU40" s="95"/>
      <c r="ABV40" s="78"/>
      <c r="ABW40" s="95"/>
      <c r="ABX40" s="95"/>
      <c r="ABY40" s="95"/>
      <c r="ABZ40" s="95"/>
      <c r="ACA40" s="95"/>
      <c r="ACB40" s="95"/>
      <c r="ACC40" s="95"/>
      <c r="ACD40" s="95"/>
      <c r="ACE40" s="95"/>
      <c r="ACF40" s="95"/>
      <c r="ACG40" s="95"/>
      <c r="ACH40" s="95"/>
      <c r="ACI40" s="95"/>
      <c r="ACJ40" s="95"/>
      <c r="ACK40" s="95"/>
      <c r="ACL40" s="95"/>
      <c r="ACM40" s="95"/>
      <c r="ACN40" s="95"/>
      <c r="ACO40" s="95"/>
      <c r="ACP40" s="95"/>
      <c r="ACQ40" s="95"/>
      <c r="ACR40" s="95"/>
      <c r="ACS40" s="95"/>
      <c r="ACT40" s="95"/>
      <c r="ACU40" s="95"/>
      <c r="ACV40" s="95"/>
      <c r="ACW40" s="95"/>
      <c r="ACX40" s="95"/>
      <c r="ACY40" s="95"/>
      <c r="ACZ40" s="95"/>
      <c r="ADA40" s="95"/>
      <c r="ADB40" s="95"/>
      <c r="ADC40" s="95"/>
      <c r="ADD40" s="95"/>
      <c r="ADE40" s="95"/>
      <c r="ADF40" s="95"/>
      <c r="ADG40" s="95"/>
      <c r="ADH40" s="95"/>
      <c r="ADI40" s="95"/>
      <c r="ADJ40" s="95"/>
      <c r="ADK40" s="95"/>
      <c r="ADL40" s="95"/>
      <c r="ADM40" s="95"/>
      <c r="ADN40" s="95"/>
      <c r="ADO40" s="95"/>
      <c r="ADP40" s="95"/>
      <c r="ADQ40" s="95"/>
      <c r="ADR40" s="95"/>
      <c r="ADS40" s="95"/>
      <c r="ADT40" s="95"/>
      <c r="ADU40" s="95"/>
      <c r="ADV40" s="95"/>
      <c r="ADW40" s="95"/>
      <c r="ADX40" s="95"/>
      <c r="ADY40" s="95"/>
      <c r="ADZ40" s="95"/>
      <c r="AEA40" s="95"/>
      <c r="AEB40" s="95"/>
      <c r="AEC40" s="95"/>
      <c r="AED40" s="95"/>
      <c r="AEE40" s="95"/>
      <c r="AEF40" s="95"/>
      <c r="AEG40" s="95"/>
      <c r="AEH40" s="95"/>
      <c r="AEI40" s="95"/>
      <c r="AEJ40" s="95"/>
      <c r="AEK40" s="95"/>
      <c r="AEL40" s="95"/>
      <c r="AEM40" s="95"/>
      <c r="AEN40" s="95"/>
      <c r="AEO40" s="95"/>
      <c r="AEP40" s="95"/>
      <c r="AEQ40" s="95"/>
      <c r="AER40" s="95"/>
      <c r="AES40" s="95"/>
      <c r="AET40" s="95"/>
      <c r="AEU40" s="95"/>
      <c r="AEV40" s="95"/>
      <c r="AEW40" s="95"/>
      <c r="AEX40" s="95"/>
      <c r="AEY40" s="95"/>
      <c r="AEZ40" s="95"/>
      <c r="AFA40" s="95"/>
      <c r="AFB40" s="95"/>
      <c r="AFC40" s="95"/>
      <c r="AFD40" s="95"/>
      <c r="AFE40" s="95"/>
      <c r="AFF40" s="95"/>
      <c r="AFG40" s="95"/>
      <c r="AFH40" s="95"/>
      <c r="AFI40" s="95"/>
      <c r="AFJ40" s="95"/>
      <c r="AFK40" s="95"/>
      <c r="AFL40" s="95"/>
      <c r="AFM40" s="95"/>
      <c r="AFN40" s="95"/>
      <c r="AFO40" s="95"/>
      <c r="AFP40" s="95"/>
      <c r="AFQ40" s="95"/>
      <c r="AFR40" s="95"/>
      <c r="AFS40" s="95"/>
      <c r="AFT40" s="95"/>
      <c r="AFU40" s="95"/>
      <c r="AFV40" s="95"/>
      <c r="AFW40" s="95"/>
      <c r="AFX40" s="95"/>
      <c r="AFY40" s="95"/>
      <c r="AFZ40" s="95"/>
      <c r="AGA40" s="95"/>
      <c r="AGB40" s="95"/>
      <c r="AGC40" s="95"/>
      <c r="AGD40" s="95"/>
      <c r="AGE40" s="95"/>
      <c r="AGF40" s="95"/>
      <c r="AGG40" s="95"/>
      <c r="AGH40" s="95"/>
      <c r="AGI40" s="95"/>
      <c r="AGJ40" s="95"/>
      <c r="AGK40" s="95"/>
      <c r="AGL40" s="95"/>
      <c r="AGM40" s="95"/>
      <c r="AGN40" s="95"/>
      <c r="AGO40" s="95"/>
      <c r="AGP40" s="95"/>
      <c r="AGQ40" s="95"/>
      <c r="AGR40" s="95"/>
      <c r="AGS40" s="95"/>
      <c r="AGT40" s="95"/>
      <c r="AGU40" s="95"/>
      <c r="AGV40" s="158"/>
    </row>
    <row r="41" spans="1:881" s="89" customFormat="1" ht="13.5" customHeight="1" x14ac:dyDescent="0.2">
      <c r="A41" s="67" t="s">
        <v>2160</v>
      </c>
      <c r="B41" s="67"/>
      <c r="C41" s="60">
        <f t="shared" ref="C41:BN41" si="0">C8-SUM(C19:C39)</f>
        <v>0</v>
      </c>
      <c r="D41" s="60">
        <f t="shared" si="0"/>
        <v>0</v>
      </c>
      <c r="E41" s="60">
        <f t="shared" si="0"/>
        <v>0</v>
      </c>
      <c r="F41" s="60">
        <f t="shared" si="0"/>
        <v>0</v>
      </c>
      <c r="G41" s="60">
        <f t="shared" si="0"/>
        <v>0</v>
      </c>
      <c r="H41" s="60">
        <f t="shared" si="0"/>
        <v>0</v>
      </c>
      <c r="I41" s="60">
        <f t="shared" si="0"/>
        <v>0</v>
      </c>
      <c r="J41" s="60">
        <f t="shared" si="0"/>
        <v>0</v>
      </c>
      <c r="K41" s="60">
        <f t="shared" si="0"/>
        <v>0</v>
      </c>
      <c r="L41" s="60">
        <f t="shared" si="0"/>
        <v>0</v>
      </c>
      <c r="M41" s="60">
        <f t="shared" si="0"/>
        <v>0</v>
      </c>
      <c r="N41" s="60">
        <f t="shared" si="0"/>
        <v>0</v>
      </c>
      <c r="O41" s="60">
        <f t="shared" si="0"/>
        <v>0</v>
      </c>
      <c r="P41" s="60">
        <f t="shared" si="0"/>
        <v>0</v>
      </c>
      <c r="Q41" s="60">
        <f t="shared" si="0"/>
        <v>0</v>
      </c>
      <c r="R41" s="60">
        <f t="shared" si="0"/>
        <v>0</v>
      </c>
      <c r="S41" s="60">
        <f t="shared" si="0"/>
        <v>0</v>
      </c>
      <c r="T41" s="60">
        <f t="shared" si="0"/>
        <v>0</v>
      </c>
      <c r="U41" s="60">
        <f t="shared" si="0"/>
        <v>0</v>
      </c>
      <c r="V41" s="60">
        <f t="shared" si="0"/>
        <v>0</v>
      </c>
      <c r="W41" s="60">
        <f t="shared" si="0"/>
        <v>0</v>
      </c>
      <c r="X41" s="60">
        <f t="shared" si="0"/>
        <v>0</v>
      </c>
      <c r="Y41" s="60">
        <f t="shared" si="0"/>
        <v>0</v>
      </c>
      <c r="Z41" s="60">
        <f t="shared" si="0"/>
        <v>0</v>
      </c>
      <c r="AA41" s="60">
        <f t="shared" si="0"/>
        <v>0</v>
      </c>
      <c r="AB41" s="60">
        <f t="shared" si="0"/>
        <v>0</v>
      </c>
      <c r="AC41" s="60">
        <f t="shared" si="0"/>
        <v>0</v>
      </c>
      <c r="AD41" s="60">
        <f t="shared" si="0"/>
        <v>0</v>
      </c>
      <c r="AE41" s="60">
        <f t="shared" si="0"/>
        <v>0</v>
      </c>
      <c r="AF41" s="60">
        <f t="shared" si="0"/>
        <v>0</v>
      </c>
      <c r="AG41" s="60">
        <f t="shared" si="0"/>
        <v>0</v>
      </c>
      <c r="AH41" s="60">
        <f t="shared" si="0"/>
        <v>0</v>
      </c>
      <c r="AI41" s="60">
        <f t="shared" si="0"/>
        <v>0</v>
      </c>
      <c r="AJ41" s="60">
        <f t="shared" si="0"/>
        <v>0</v>
      </c>
      <c r="AK41" s="60">
        <f t="shared" si="0"/>
        <v>0</v>
      </c>
      <c r="AL41" s="60">
        <f t="shared" si="0"/>
        <v>0</v>
      </c>
      <c r="AM41" s="60">
        <f t="shared" si="0"/>
        <v>0</v>
      </c>
      <c r="AN41" s="60">
        <f t="shared" si="0"/>
        <v>0</v>
      </c>
      <c r="AO41" s="60">
        <f t="shared" si="0"/>
        <v>0</v>
      </c>
      <c r="AP41" s="60">
        <f t="shared" si="0"/>
        <v>0</v>
      </c>
      <c r="AQ41" s="60">
        <f t="shared" si="0"/>
        <v>0</v>
      </c>
      <c r="AR41" s="60">
        <f t="shared" si="0"/>
        <v>0</v>
      </c>
      <c r="AS41" s="60">
        <f t="shared" si="0"/>
        <v>0</v>
      </c>
      <c r="AT41" s="60">
        <f t="shared" si="0"/>
        <v>0</v>
      </c>
      <c r="AU41" s="60">
        <f t="shared" si="0"/>
        <v>0</v>
      </c>
      <c r="AV41" s="60">
        <f t="shared" si="0"/>
        <v>0</v>
      </c>
      <c r="AW41" s="60">
        <f t="shared" si="0"/>
        <v>0</v>
      </c>
      <c r="AX41" s="60">
        <f t="shared" si="0"/>
        <v>0</v>
      </c>
      <c r="AY41" s="60">
        <f t="shared" si="0"/>
        <v>0</v>
      </c>
      <c r="AZ41" s="60">
        <f t="shared" si="0"/>
        <v>0</v>
      </c>
      <c r="BA41" s="60">
        <f t="shared" si="0"/>
        <v>0</v>
      </c>
      <c r="BB41" s="60">
        <f t="shared" si="0"/>
        <v>0</v>
      </c>
      <c r="BC41" s="60">
        <f t="shared" si="0"/>
        <v>0</v>
      </c>
      <c r="BD41" s="60">
        <f t="shared" si="0"/>
        <v>0</v>
      </c>
      <c r="BE41" s="60">
        <f t="shared" si="0"/>
        <v>0</v>
      </c>
      <c r="BF41" s="60">
        <f t="shared" si="0"/>
        <v>0</v>
      </c>
      <c r="BG41" s="60">
        <f t="shared" si="0"/>
        <v>0</v>
      </c>
      <c r="BH41" s="60">
        <f t="shared" si="0"/>
        <v>0</v>
      </c>
      <c r="BI41" s="60">
        <f t="shared" si="0"/>
        <v>0</v>
      </c>
      <c r="BJ41" s="60">
        <f t="shared" si="0"/>
        <v>0</v>
      </c>
      <c r="BK41" s="60">
        <f t="shared" si="0"/>
        <v>0</v>
      </c>
      <c r="BL41" s="60">
        <f t="shared" si="0"/>
        <v>0</v>
      </c>
      <c r="BM41" s="60">
        <f t="shared" si="0"/>
        <v>0</v>
      </c>
      <c r="BN41" s="60">
        <f t="shared" si="0"/>
        <v>0</v>
      </c>
      <c r="BO41" s="60">
        <f t="shared" ref="BO41:DZ41" si="1">BO8-SUM(BO19:BO39)</f>
        <v>0</v>
      </c>
      <c r="BP41" s="60">
        <f t="shared" si="1"/>
        <v>0</v>
      </c>
      <c r="BQ41" s="60">
        <f t="shared" si="1"/>
        <v>0</v>
      </c>
      <c r="BR41" s="60">
        <f t="shared" si="1"/>
        <v>0</v>
      </c>
      <c r="BS41" s="60">
        <f t="shared" si="1"/>
        <v>0</v>
      </c>
      <c r="BT41" s="60">
        <f t="shared" si="1"/>
        <v>0</v>
      </c>
      <c r="BU41" s="60">
        <f t="shared" si="1"/>
        <v>0</v>
      </c>
      <c r="BV41" s="60">
        <f t="shared" si="1"/>
        <v>0</v>
      </c>
      <c r="BW41" s="60">
        <f t="shared" si="1"/>
        <v>0</v>
      </c>
      <c r="BX41" s="60">
        <f t="shared" si="1"/>
        <v>0</v>
      </c>
      <c r="BY41" s="60">
        <f t="shared" si="1"/>
        <v>0</v>
      </c>
      <c r="BZ41" s="60">
        <f t="shared" si="1"/>
        <v>0</v>
      </c>
      <c r="CA41" s="60">
        <f t="shared" si="1"/>
        <v>0</v>
      </c>
      <c r="CB41" s="60">
        <f t="shared" si="1"/>
        <v>0</v>
      </c>
      <c r="CC41" s="60">
        <f t="shared" si="1"/>
        <v>0</v>
      </c>
      <c r="CD41" s="60">
        <f t="shared" si="1"/>
        <v>0</v>
      </c>
      <c r="CE41" s="60">
        <f t="shared" si="1"/>
        <v>0</v>
      </c>
      <c r="CF41" s="60">
        <f t="shared" si="1"/>
        <v>0</v>
      </c>
      <c r="CG41" s="60">
        <f t="shared" si="1"/>
        <v>0</v>
      </c>
      <c r="CH41" s="60">
        <f t="shared" si="1"/>
        <v>0</v>
      </c>
      <c r="CI41" s="60">
        <f t="shared" si="1"/>
        <v>0</v>
      </c>
      <c r="CJ41" s="60">
        <f t="shared" si="1"/>
        <v>0</v>
      </c>
      <c r="CK41" s="60">
        <f t="shared" si="1"/>
        <v>0</v>
      </c>
      <c r="CL41" s="60">
        <f t="shared" si="1"/>
        <v>0</v>
      </c>
      <c r="CM41" s="60">
        <f t="shared" si="1"/>
        <v>0</v>
      </c>
      <c r="CN41" s="60">
        <f t="shared" si="1"/>
        <v>0</v>
      </c>
      <c r="CO41" s="60">
        <f t="shared" si="1"/>
        <v>0</v>
      </c>
      <c r="CP41" s="60">
        <f t="shared" si="1"/>
        <v>0</v>
      </c>
      <c r="CQ41" s="60">
        <f t="shared" si="1"/>
        <v>0</v>
      </c>
      <c r="CR41" s="60">
        <f t="shared" si="1"/>
        <v>0</v>
      </c>
      <c r="CS41" s="60">
        <f t="shared" si="1"/>
        <v>0</v>
      </c>
      <c r="CT41" s="60">
        <f t="shared" si="1"/>
        <v>0</v>
      </c>
      <c r="CU41" s="60">
        <f t="shared" si="1"/>
        <v>0</v>
      </c>
      <c r="CV41" s="60">
        <f t="shared" si="1"/>
        <v>0</v>
      </c>
      <c r="CW41" s="60">
        <f t="shared" si="1"/>
        <v>0</v>
      </c>
      <c r="CX41" s="60">
        <f t="shared" si="1"/>
        <v>0</v>
      </c>
      <c r="CY41" s="60">
        <f t="shared" si="1"/>
        <v>0</v>
      </c>
      <c r="CZ41" s="60">
        <f t="shared" si="1"/>
        <v>0</v>
      </c>
      <c r="DA41" s="60">
        <f t="shared" si="1"/>
        <v>0</v>
      </c>
      <c r="DB41" s="60">
        <f t="shared" si="1"/>
        <v>0</v>
      </c>
      <c r="DC41" s="60">
        <f t="shared" si="1"/>
        <v>0</v>
      </c>
      <c r="DD41" s="60">
        <f t="shared" si="1"/>
        <v>0</v>
      </c>
      <c r="DE41" s="60">
        <f t="shared" si="1"/>
        <v>0</v>
      </c>
      <c r="DF41" s="60">
        <f t="shared" si="1"/>
        <v>0</v>
      </c>
      <c r="DG41" s="60">
        <f t="shared" si="1"/>
        <v>0</v>
      </c>
      <c r="DH41" s="60">
        <f t="shared" si="1"/>
        <v>0</v>
      </c>
      <c r="DI41" s="60">
        <f t="shared" si="1"/>
        <v>0</v>
      </c>
      <c r="DJ41" s="60">
        <f t="shared" si="1"/>
        <v>0</v>
      </c>
      <c r="DK41" s="60">
        <f t="shared" si="1"/>
        <v>0</v>
      </c>
      <c r="DL41" s="60">
        <f t="shared" si="1"/>
        <v>0</v>
      </c>
      <c r="DM41" s="60">
        <f t="shared" si="1"/>
        <v>0</v>
      </c>
      <c r="DN41" s="60">
        <f t="shared" si="1"/>
        <v>0</v>
      </c>
      <c r="DO41" s="60">
        <f t="shared" si="1"/>
        <v>0</v>
      </c>
      <c r="DP41" s="60">
        <f t="shared" si="1"/>
        <v>0</v>
      </c>
      <c r="DQ41" s="60">
        <f t="shared" si="1"/>
        <v>0</v>
      </c>
      <c r="DR41" s="60">
        <f t="shared" si="1"/>
        <v>0</v>
      </c>
      <c r="DS41" s="60">
        <f t="shared" si="1"/>
        <v>0</v>
      </c>
      <c r="DT41" s="60">
        <f t="shared" si="1"/>
        <v>0</v>
      </c>
      <c r="DU41" s="60">
        <f t="shared" si="1"/>
        <v>0</v>
      </c>
      <c r="DV41" s="60">
        <f t="shared" si="1"/>
        <v>0</v>
      </c>
      <c r="DW41" s="60">
        <f t="shared" si="1"/>
        <v>0</v>
      </c>
      <c r="DX41" s="60">
        <f t="shared" si="1"/>
        <v>0</v>
      </c>
      <c r="DY41" s="60">
        <f t="shared" si="1"/>
        <v>0</v>
      </c>
      <c r="DZ41" s="60">
        <f t="shared" si="1"/>
        <v>0</v>
      </c>
      <c r="EA41" s="60">
        <f t="shared" ref="EA41:GL41" si="2">EA8-SUM(EA19:EA39)</f>
        <v>0</v>
      </c>
      <c r="EB41" s="60">
        <f t="shared" si="2"/>
        <v>0</v>
      </c>
      <c r="EC41" s="60">
        <f t="shared" si="2"/>
        <v>0</v>
      </c>
      <c r="ED41" s="60">
        <f t="shared" si="2"/>
        <v>0</v>
      </c>
      <c r="EE41" s="60">
        <f t="shared" si="2"/>
        <v>0</v>
      </c>
      <c r="EF41" s="60">
        <f t="shared" si="2"/>
        <v>0</v>
      </c>
      <c r="EG41" s="60">
        <f t="shared" si="2"/>
        <v>0</v>
      </c>
      <c r="EH41" s="60">
        <f t="shared" si="2"/>
        <v>0</v>
      </c>
      <c r="EI41" s="60">
        <f t="shared" si="2"/>
        <v>0</v>
      </c>
      <c r="EJ41" s="60">
        <f t="shared" si="2"/>
        <v>0</v>
      </c>
      <c r="EK41" s="60">
        <f t="shared" si="2"/>
        <v>0</v>
      </c>
      <c r="EL41" s="60">
        <f t="shared" si="2"/>
        <v>0</v>
      </c>
      <c r="EM41" s="60">
        <f t="shared" si="2"/>
        <v>0</v>
      </c>
      <c r="EN41" s="60">
        <f t="shared" si="2"/>
        <v>0</v>
      </c>
      <c r="EO41" s="60">
        <f t="shared" si="2"/>
        <v>0</v>
      </c>
      <c r="EP41" s="60">
        <f t="shared" si="2"/>
        <v>0</v>
      </c>
      <c r="EQ41" s="60">
        <f t="shared" si="2"/>
        <v>0</v>
      </c>
      <c r="ER41" s="60">
        <f t="shared" si="2"/>
        <v>0</v>
      </c>
      <c r="ES41" s="60">
        <f t="shared" si="2"/>
        <v>0</v>
      </c>
      <c r="ET41" s="60">
        <f t="shared" si="2"/>
        <v>0</v>
      </c>
      <c r="EU41" s="60">
        <f t="shared" si="2"/>
        <v>0</v>
      </c>
      <c r="EV41" s="60">
        <f t="shared" si="2"/>
        <v>0</v>
      </c>
      <c r="EW41" s="60">
        <f t="shared" si="2"/>
        <v>0</v>
      </c>
      <c r="EX41" s="60">
        <f t="shared" si="2"/>
        <v>0</v>
      </c>
      <c r="EY41" s="60">
        <f t="shared" si="2"/>
        <v>0</v>
      </c>
      <c r="EZ41" s="60">
        <f t="shared" si="2"/>
        <v>0</v>
      </c>
      <c r="FA41" s="60">
        <f t="shared" si="2"/>
        <v>0</v>
      </c>
      <c r="FB41" s="60">
        <f t="shared" si="2"/>
        <v>0</v>
      </c>
      <c r="FC41" s="60">
        <f t="shared" si="2"/>
        <v>0</v>
      </c>
      <c r="FD41" s="60">
        <f t="shared" si="2"/>
        <v>0</v>
      </c>
      <c r="FE41" s="60">
        <f t="shared" si="2"/>
        <v>0</v>
      </c>
      <c r="FF41" s="60">
        <f t="shared" si="2"/>
        <v>0</v>
      </c>
      <c r="FG41" s="60">
        <f t="shared" si="2"/>
        <v>0</v>
      </c>
      <c r="FH41" s="60">
        <f t="shared" si="2"/>
        <v>0</v>
      </c>
      <c r="FI41" s="60">
        <f t="shared" si="2"/>
        <v>0</v>
      </c>
      <c r="FJ41" s="60">
        <f t="shared" si="2"/>
        <v>0</v>
      </c>
      <c r="FK41" s="60">
        <f t="shared" si="2"/>
        <v>0</v>
      </c>
      <c r="FL41" s="60">
        <f t="shared" si="2"/>
        <v>0</v>
      </c>
      <c r="FM41" s="60">
        <f t="shared" si="2"/>
        <v>0</v>
      </c>
      <c r="FN41" s="60">
        <f t="shared" si="2"/>
        <v>0</v>
      </c>
      <c r="FO41" s="60">
        <f t="shared" si="2"/>
        <v>0</v>
      </c>
      <c r="FP41" s="60">
        <f t="shared" si="2"/>
        <v>0</v>
      </c>
      <c r="FQ41" s="60">
        <f t="shared" si="2"/>
        <v>0</v>
      </c>
      <c r="FR41" s="60">
        <f t="shared" si="2"/>
        <v>0</v>
      </c>
      <c r="FS41" s="60">
        <f t="shared" si="2"/>
        <v>0</v>
      </c>
      <c r="FT41" s="60">
        <f t="shared" si="2"/>
        <v>0</v>
      </c>
      <c r="FU41" s="60">
        <f t="shared" si="2"/>
        <v>0</v>
      </c>
      <c r="FV41" s="60">
        <f t="shared" si="2"/>
        <v>0</v>
      </c>
      <c r="FW41" s="60">
        <f t="shared" si="2"/>
        <v>0</v>
      </c>
      <c r="FX41" s="60">
        <f t="shared" si="2"/>
        <v>0</v>
      </c>
      <c r="FY41" s="60">
        <f t="shared" si="2"/>
        <v>0</v>
      </c>
      <c r="FZ41" s="60">
        <f t="shared" si="2"/>
        <v>0</v>
      </c>
      <c r="GA41" s="60">
        <f t="shared" si="2"/>
        <v>0</v>
      </c>
      <c r="GB41" s="60">
        <f t="shared" si="2"/>
        <v>0</v>
      </c>
      <c r="GC41" s="60">
        <f t="shared" si="2"/>
        <v>0</v>
      </c>
      <c r="GD41" s="60">
        <f t="shared" si="2"/>
        <v>0</v>
      </c>
      <c r="GE41" s="60">
        <f t="shared" si="2"/>
        <v>0</v>
      </c>
      <c r="GF41" s="60">
        <f t="shared" si="2"/>
        <v>0</v>
      </c>
      <c r="GG41" s="60">
        <f t="shared" si="2"/>
        <v>0</v>
      </c>
      <c r="GH41" s="60">
        <f t="shared" si="2"/>
        <v>0</v>
      </c>
      <c r="GI41" s="60">
        <f t="shared" si="2"/>
        <v>0</v>
      </c>
      <c r="GJ41" s="60">
        <f t="shared" si="2"/>
        <v>0</v>
      </c>
      <c r="GK41" s="60">
        <f t="shared" si="2"/>
        <v>0</v>
      </c>
      <c r="GL41" s="60">
        <f t="shared" si="2"/>
        <v>0</v>
      </c>
      <c r="GM41" s="60">
        <f t="shared" ref="GM41:IX41" si="3">GM8-SUM(GM19:GM39)</f>
        <v>0</v>
      </c>
      <c r="GN41" s="60">
        <f t="shared" si="3"/>
        <v>0</v>
      </c>
      <c r="GO41" s="60">
        <f t="shared" si="3"/>
        <v>0</v>
      </c>
      <c r="GP41" s="60">
        <f t="shared" si="3"/>
        <v>0</v>
      </c>
      <c r="GQ41" s="60">
        <f t="shared" si="3"/>
        <v>0</v>
      </c>
      <c r="GR41" s="60">
        <f t="shared" si="3"/>
        <v>0</v>
      </c>
      <c r="GS41" s="60">
        <f t="shared" si="3"/>
        <v>0</v>
      </c>
      <c r="GT41" s="60">
        <f t="shared" si="3"/>
        <v>0</v>
      </c>
      <c r="GU41" s="60">
        <f t="shared" si="3"/>
        <v>0</v>
      </c>
      <c r="GV41" s="60">
        <f t="shared" si="3"/>
        <v>0</v>
      </c>
      <c r="GW41" s="60">
        <f t="shared" si="3"/>
        <v>0</v>
      </c>
      <c r="GX41" s="60">
        <f t="shared" si="3"/>
        <v>0</v>
      </c>
      <c r="GY41" s="60">
        <f t="shared" si="3"/>
        <v>0</v>
      </c>
      <c r="GZ41" s="60">
        <f t="shared" si="3"/>
        <v>0</v>
      </c>
      <c r="HA41" s="60">
        <f t="shared" si="3"/>
        <v>0</v>
      </c>
      <c r="HB41" s="60">
        <f t="shared" si="3"/>
        <v>0</v>
      </c>
      <c r="HC41" s="60">
        <f t="shared" si="3"/>
        <v>0</v>
      </c>
      <c r="HD41" s="60">
        <f t="shared" si="3"/>
        <v>0</v>
      </c>
      <c r="HE41" s="60">
        <f t="shared" si="3"/>
        <v>0</v>
      </c>
      <c r="HF41" s="60">
        <f t="shared" si="3"/>
        <v>0</v>
      </c>
      <c r="HG41" s="60">
        <f t="shared" si="3"/>
        <v>0</v>
      </c>
      <c r="HH41" s="60">
        <f t="shared" si="3"/>
        <v>0</v>
      </c>
      <c r="HI41" s="60">
        <f t="shared" si="3"/>
        <v>0</v>
      </c>
      <c r="HJ41" s="60">
        <f t="shared" si="3"/>
        <v>0</v>
      </c>
      <c r="HK41" s="60">
        <f t="shared" si="3"/>
        <v>0</v>
      </c>
      <c r="HL41" s="60">
        <f t="shared" si="3"/>
        <v>0</v>
      </c>
      <c r="HM41" s="60">
        <f t="shared" si="3"/>
        <v>0</v>
      </c>
      <c r="HN41" s="60">
        <f t="shared" si="3"/>
        <v>0</v>
      </c>
      <c r="HO41" s="60">
        <f t="shared" si="3"/>
        <v>0</v>
      </c>
      <c r="HP41" s="60">
        <f t="shared" si="3"/>
        <v>0</v>
      </c>
      <c r="HQ41" s="60">
        <f t="shared" si="3"/>
        <v>0</v>
      </c>
      <c r="HR41" s="60">
        <f t="shared" si="3"/>
        <v>0</v>
      </c>
      <c r="HS41" s="60">
        <f t="shared" si="3"/>
        <v>0</v>
      </c>
      <c r="HT41" s="60">
        <f t="shared" si="3"/>
        <v>0</v>
      </c>
      <c r="HU41" s="60">
        <f t="shared" si="3"/>
        <v>0</v>
      </c>
      <c r="HV41" s="60">
        <f t="shared" si="3"/>
        <v>0</v>
      </c>
      <c r="HW41" s="60">
        <f t="shared" si="3"/>
        <v>0</v>
      </c>
      <c r="HX41" s="60">
        <f t="shared" si="3"/>
        <v>0</v>
      </c>
      <c r="HY41" s="60">
        <f t="shared" si="3"/>
        <v>0</v>
      </c>
      <c r="HZ41" s="60">
        <f t="shared" si="3"/>
        <v>0</v>
      </c>
      <c r="IA41" s="60">
        <f t="shared" si="3"/>
        <v>0</v>
      </c>
      <c r="IB41" s="60">
        <f t="shared" si="3"/>
        <v>0</v>
      </c>
      <c r="IC41" s="60">
        <f t="shared" si="3"/>
        <v>0</v>
      </c>
      <c r="ID41" s="60">
        <f t="shared" si="3"/>
        <v>0</v>
      </c>
      <c r="IE41" s="60">
        <f t="shared" si="3"/>
        <v>0</v>
      </c>
      <c r="IF41" s="60">
        <f t="shared" si="3"/>
        <v>0</v>
      </c>
      <c r="IG41" s="60">
        <f t="shared" si="3"/>
        <v>0</v>
      </c>
      <c r="IH41" s="60">
        <f t="shared" si="3"/>
        <v>0</v>
      </c>
      <c r="II41" s="60">
        <f t="shared" si="3"/>
        <v>0</v>
      </c>
      <c r="IJ41" s="60">
        <f t="shared" si="3"/>
        <v>0</v>
      </c>
      <c r="IK41" s="60">
        <f t="shared" si="3"/>
        <v>0</v>
      </c>
      <c r="IL41" s="60">
        <f t="shared" si="3"/>
        <v>0</v>
      </c>
      <c r="IM41" s="60">
        <f t="shared" si="3"/>
        <v>0</v>
      </c>
      <c r="IN41" s="60">
        <f t="shared" si="3"/>
        <v>0</v>
      </c>
      <c r="IO41" s="60">
        <f t="shared" si="3"/>
        <v>0</v>
      </c>
      <c r="IP41" s="60">
        <f t="shared" si="3"/>
        <v>0</v>
      </c>
      <c r="IQ41" s="60">
        <f t="shared" si="3"/>
        <v>0</v>
      </c>
      <c r="IR41" s="60">
        <f t="shared" si="3"/>
        <v>0</v>
      </c>
      <c r="IS41" s="60">
        <f t="shared" si="3"/>
        <v>0</v>
      </c>
      <c r="IT41" s="60">
        <f t="shared" si="3"/>
        <v>0</v>
      </c>
      <c r="IU41" s="60">
        <f t="shared" si="3"/>
        <v>0</v>
      </c>
      <c r="IV41" s="60">
        <f t="shared" si="3"/>
        <v>0</v>
      </c>
      <c r="IW41" s="60">
        <f t="shared" si="3"/>
        <v>0</v>
      </c>
      <c r="IX41" s="60">
        <f t="shared" si="3"/>
        <v>0</v>
      </c>
      <c r="IY41" s="60">
        <f t="shared" ref="IY41:LJ41" si="4">IY8-SUM(IY19:IY39)</f>
        <v>0</v>
      </c>
      <c r="IZ41" s="60">
        <f t="shared" si="4"/>
        <v>0</v>
      </c>
      <c r="JA41" s="60">
        <f t="shared" si="4"/>
        <v>0</v>
      </c>
      <c r="JB41" s="60">
        <f t="shared" si="4"/>
        <v>0</v>
      </c>
      <c r="JC41" s="60">
        <f t="shared" si="4"/>
        <v>0</v>
      </c>
      <c r="JD41" s="60">
        <f t="shared" si="4"/>
        <v>0</v>
      </c>
      <c r="JE41" s="60">
        <f t="shared" si="4"/>
        <v>0</v>
      </c>
      <c r="JF41" s="60">
        <f t="shared" si="4"/>
        <v>0</v>
      </c>
      <c r="JG41" s="60">
        <f t="shared" si="4"/>
        <v>0</v>
      </c>
      <c r="JH41" s="60">
        <f t="shared" si="4"/>
        <v>0</v>
      </c>
      <c r="JI41" s="60">
        <f t="shared" si="4"/>
        <v>0</v>
      </c>
      <c r="JJ41" s="60">
        <f t="shared" si="4"/>
        <v>0</v>
      </c>
      <c r="JK41" s="60">
        <f t="shared" si="4"/>
        <v>0</v>
      </c>
      <c r="JL41" s="60">
        <f t="shared" si="4"/>
        <v>0</v>
      </c>
      <c r="JM41" s="60">
        <f t="shared" si="4"/>
        <v>0</v>
      </c>
      <c r="JN41" s="60">
        <f t="shared" si="4"/>
        <v>0</v>
      </c>
      <c r="JO41" s="60">
        <f t="shared" si="4"/>
        <v>0</v>
      </c>
      <c r="JP41" s="60">
        <f t="shared" si="4"/>
        <v>0</v>
      </c>
      <c r="JQ41" s="60">
        <f t="shared" si="4"/>
        <v>0</v>
      </c>
      <c r="JR41" s="60">
        <f t="shared" si="4"/>
        <v>0</v>
      </c>
      <c r="JS41" s="60">
        <f t="shared" si="4"/>
        <v>0</v>
      </c>
      <c r="JT41" s="60">
        <f t="shared" si="4"/>
        <v>0</v>
      </c>
      <c r="JU41" s="60">
        <f t="shared" si="4"/>
        <v>0</v>
      </c>
      <c r="JV41" s="60">
        <f t="shared" si="4"/>
        <v>0</v>
      </c>
      <c r="JW41" s="60">
        <f t="shared" si="4"/>
        <v>0</v>
      </c>
      <c r="JX41" s="60">
        <f t="shared" si="4"/>
        <v>0</v>
      </c>
      <c r="JY41" s="60">
        <f t="shared" si="4"/>
        <v>0</v>
      </c>
      <c r="JZ41" s="60">
        <f t="shared" si="4"/>
        <v>0</v>
      </c>
      <c r="KA41" s="60">
        <f t="shared" si="4"/>
        <v>0</v>
      </c>
      <c r="KB41" s="60">
        <f t="shared" si="4"/>
        <v>0</v>
      </c>
      <c r="KC41" s="60">
        <f t="shared" si="4"/>
        <v>0</v>
      </c>
      <c r="KD41" s="60">
        <f t="shared" si="4"/>
        <v>0</v>
      </c>
      <c r="KE41" s="60">
        <f t="shared" si="4"/>
        <v>0</v>
      </c>
      <c r="KF41" s="60">
        <f t="shared" si="4"/>
        <v>0</v>
      </c>
      <c r="KG41" s="60">
        <f t="shared" si="4"/>
        <v>0</v>
      </c>
      <c r="KH41" s="60">
        <f t="shared" si="4"/>
        <v>0</v>
      </c>
      <c r="KI41" s="60">
        <f t="shared" si="4"/>
        <v>0</v>
      </c>
      <c r="KJ41" s="60">
        <f t="shared" si="4"/>
        <v>0</v>
      </c>
      <c r="KK41" s="60">
        <f t="shared" si="4"/>
        <v>0</v>
      </c>
      <c r="KL41" s="60">
        <f t="shared" si="4"/>
        <v>0</v>
      </c>
      <c r="KM41" s="60">
        <f t="shared" si="4"/>
        <v>0</v>
      </c>
      <c r="KN41" s="60">
        <f t="shared" si="4"/>
        <v>0</v>
      </c>
      <c r="KO41" s="60">
        <f t="shared" si="4"/>
        <v>0</v>
      </c>
      <c r="KP41" s="60">
        <f t="shared" si="4"/>
        <v>0</v>
      </c>
      <c r="KQ41" s="60">
        <f t="shared" si="4"/>
        <v>0</v>
      </c>
      <c r="KR41" s="60">
        <f t="shared" si="4"/>
        <v>0</v>
      </c>
      <c r="KS41" s="60">
        <f t="shared" si="4"/>
        <v>0</v>
      </c>
      <c r="KT41" s="60">
        <f t="shared" si="4"/>
        <v>0</v>
      </c>
      <c r="KU41" s="60">
        <f t="shared" si="4"/>
        <v>0</v>
      </c>
      <c r="KV41" s="60">
        <f t="shared" si="4"/>
        <v>0</v>
      </c>
      <c r="KW41" s="60">
        <f t="shared" si="4"/>
        <v>0</v>
      </c>
      <c r="KX41" s="60">
        <f t="shared" si="4"/>
        <v>0</v>
      </c>
      <c r="KY41" s="60">
        <f t="shared" si="4"/>
        <v>0</v>
      </c>
      <c r="KZ41" s="60">
        <f t="shared" si="4"/>
        <v>0</v>
      </c>
      <c r="LA41" s="60">
        <f t="shared" si="4"/>
        <v>0</v>
      </c>
      <c r="LB41" s="60">
        <f t="shared" si="4"/>
        <v>0</v>
      </c>
      <c r="LC41" s="60">
        <f t="shared" si="4"/>
        <v>0</v>
      </c>
      <c r="LD41" s="60">
        <f t="shared" si="4"/>
        <v>0</v>
      </c>
      <c r="LE41" s="60">
        <f t="shared" si="4"/>
        <v>0</v>
      </c>
      <c r="LF41" s="60">
        <f t="shared" si="4"/>
        <v>0</v>
      </c>
      <c r="LG41" s="60">
        <f t="shared" si="4"/>
        <v>0</v>
      </c>
      <c r="LH41" s="60">
        <f t="shared" si="4"/>
        <v>0</v>
      </c>
      <c r="LI41" s="60">
        <f t="shared" si="4"/>
        <v>0</v>
      </c>
      <c r="LJ41" s="60">
        <f t="shared" si="4"/>
        <v>0</v>
      </c>
      <c r="LK41" s="60">
        <f t="shared" ref="LK41:NV41" si="5">LK8-SUM(LK19:LK39)</f>
        <v>0</v>
      </c>
      <c r="LL41" s="60">
        <f t="shared" si="5"/>
        <v>0</v>
      </c>
      <c r="LM41" s="60">
        <f t="shared" si="5"/>
        <v>0</v>
      </c>
      <c r="LN41" s="60">
        <f t="shared" si="5"/>
        <v>0</v>
      </c>
      <c r="LO41" s="60">
        <f t="shared" si="5"/>
        <v>0</v>
      </c>
      <c r="LP41" s="60">
        <f t="shared" si="5"/>
        <v>0</v>
      </c>
      <c r="LQ41" s="60">
        <f t="shared" si="5"/>
        <v>0</v>
      </c>
      <c r="LR41" s="60">
        <f t="shared" si="5"/>
        <v>0</v>
      </c>
      <c r="LS41" s="60">
        <f t="shared" si="5"/>
        <v>0</v>
      </c>
      <c r="LT41" s="60">
        <f t="shared" si="5"/>
        <v>0</v>
      </c>
      <c r="LU41" s="60">
        <f t="shared" si="5"/>
        <v>0</v>
      </c>
      <c r="LV41" s="60">
        <f t="shared" si="5"/>
        <v>0</v>
      </c>
      <c r="LW41" s="60">
        <f t="shared" si="5"/>
        <v>0</v>
      </c>
      <c r="LX41" s="60">
        <f t="shared" si="5"/>
        <v>0</v>
      </c>
      <c r="LY41" s="60">
        <f t="shared" si="5"/>
        <v>0</v>
      </c>
      <c r="LZ41" s="60">
        <f t="shared" si="5"/>
        <v>0</v>
      </c>
      <c r="MA41" s="60">
        <f t="shared" si="5"/>
        <v>0</v>
      </c>
      <c r="MB41" s="60">
        <f t="shared" si="5"/>
        <v>0</v>
      </c>
      <c r="MC41" s="60">
        <f t="shared" si="5"/>
        <v>0</v>
      </c>
      <c r="MD41" s="60">
        <f t="shared" si="5"/>
        <v>0</v>
      </c>
      <c r="ME41" s="60">
        <f t="shared" si="5"/>
        <v>0</v>
      </c>
      <c r="MF41" s="60">
        <f t="shared" si="5"/>
        <v>0</v>
      </c>
      <c r="MG41" s="60">
        <f t="shared" si="5"/>
        <v>0</v>
      </c>
      <c r="MH41" s="60">
        <f t="shared" si="5"/>
        <v>0</v>
      </c>
      <c r="MI41" s="60">
        <f t="shared" si="5"/>
        <v>0</v>
      </c>
      <c r="MJ41" s="60">
        <f t="shared" si="5"/>
        <v>0</v>
      </c>
      <c r="MK41" s="60">
        <f t="shared" si="5"/>
        <v>0</v>
      </c>
      <c r="ML41" s="60">
        <f t="shared" si="5"/>
        <v>0</v>
      </c>
      <c r="MM41" s="60">
        <f t="shared" si="5"/>
        <v>0</v>
      </c>
      <c r="MN41" s="60">
        <f t="shared" si="5"/>
        <v>0</v>
      </c>
      <c r="MO41" s="60">
        <f t="shared" si="5"/>
        <v>0</v>
      </c>
      <c r="MP41" s="60">
        <f t="shared" si="5"/>
        <v>0</v>
      </c>
      <c r="MQ41" s="60">
        <f t="shared" si="5"/>
        <v>0</v>
      </c>
      <c r="MR41" s="60">
        <f t="shared" si="5"/>
        <v>0</v>
      </c>
      <c r="MS41" s="60">
        <f t="shared" si="5"/>
        <v>0</v>
      </c>
      <c r="MT41" s="60">
        <f t="shared" si="5"/>
        <v>0</v>
      </c>
      <c r="MU41" s="60">
        <f t="shared" si="5"/>
        <v>0</v>
      </c>
      <c r="MV41" s="60">
        <f t="shared" si="5"/>
        <v>0</v>
      </c>
      <c r="MW41" s="60">
        <f t="shared" si="5"/>
        <v>0</v>
      </c>
      <c r="MX41" s="60">
        <f t="shared" si="5"/>
        <v>0</v>
      </c>
      <c r="MY41" s="60">
        <f t="shared" si="5"/>
        <v>0</v>
      </c>
      <c r="MZ41" s="60">
        <f t="shared" si="5"/>
        <v>0</v>
      </c>
      <c r="NA41" s="60">
        <f t="shared" si="5"/>
        <v>0</v>
      </c>
      <c r="NB41" s="60">
        <f t="shared" si="5"/>
        <v>0</v>
      </c>
      <c r="NC41" s="60">
        <f t="shared" si="5"/>
        <v>0</v>
      </c>
      <c r="ND41" s="60">
        <f t="shared" si="5"/>
        <v>0</v>
      </c>
      <c r="NE41" s="60">
        <f t="shared" si="5"/>
        <v>0</v>
      </c>
      <c r="NF41" s="60">
        <f t="shared" si="5"/>
        <v>0</v>
      </c>
      <c r="NG41" s="60">
        <f t="shared" si="5"/>
        <v>0</v>
      </c>
      <c r="NH41" s="60">
        <f t="shared" si="5"/>
        <v>0</v>
      </c>
      <c r="NI41" s="60">
        <f t="shared" si="5"/>
        <v>0</v>
      </c>
      <c r="NJ41" s="60">
        <f t="shared" si="5"/>
        <v>0</v>
      </c>
      <c r="NK41" s="60">
        <f t="shared" si="5"/>
        <v>0</v>
      </c>
      <c r="NL41" s="60">
        <f t="shared" si="5"/>
        <v>0</v>
      </c>
      <c r="NM41" s="60">
        <f t="shared" si="5"/>
        <v>0</v>
      </c>
      <c r="NN41" s="60">
        <f t="shared" si="5"/>
        <v>0</v>
      </c>
      <c r="NO41" s="60">
        <f t="shared" si="5"/>
        <v>0</v>
      </c>
      <c r="NP41" s="60">
        <f t="shared" si="5"/>
        <v>0</v>
      </c>
      <c r="NQ41" s="60">
        <f t="shared" si="5"/>
        <v>0</v>
      </c>
      <c r="NR41" s="60">
        <f t="shared" si="5"/>
        <v>0</v>
      </c>
      <c r="NS41" s="60">
        <f t="shared" si="5"/>
        <v>0</v>
      </c>
      <c r="NT41" s="60">
        <f t="shared" si="5"/>
        <v>0</v>
      </c>
      <c r="NU41" s="60">
        <f t="shared" si="5"/>
        <v>0</v>
      </c>
      <c r="NV41" s="60">
        <f t="shared" si="5"/>
        <v>0</v>
      </c>
      <c r="NW41" s="60">
        <f t="shared" ref="NW41:QH41" si="6">NW8-SUM(NW19:NW39)</f>
        <v>0</v>
      </c>
      <c r="NX41" s="60">
        <f t="shared" si="6"/>
        <v>0</v>
      </c>
      <c r="NY41" s="60">
        <f t="shared" si="6"/>
        <v>0</v>
      </c>
      <c r="NZ41" s="60">
        <f t="shared" si="6"/>
        <v>0</v>
      </c>
      <c r="OA41" s="60">
        <f t="shared" si="6"/>
        <v>0</v>
      </c>
      <c r="OB41" s="60">
        <f t="shared" si="6"/>
        <v>0</v>
      </c>
      <c r="OC41" s="60">
        <f t="shared" si="6"/>
        <v>0</v>
      </c>
      <c r="OD41" s="60">
        <f t="shared" si="6"/>
        <v>0</v>
      </c>
      <c r="OE41" s="60">
        <f t="shared" si="6"/>
        <v>0</v>
      </c>
      <c r="OF41" s="60">
        <f t="shared" si="6"/>
        <v>0</v>
      </c>
      <c r="OG41" s="60">
        <f t="shared" si="6"/>
        <v>0</v>
      </c>
      <c r="OH41" s="60">
        <f t="shared" si="6"/>
        <v>0</v>
      </c>
      <c r="OI41" s="60">
        <f t="shared" si="6"/>
        <v>0</v>
      </c>
      <c r="OJ41" s="60">
        <f t="shared" si="6"/>
        <v>0</v>
      </c>
      <c r="OK41" s="60">
        <f t="shared" si="6"/>
        <v>0</v>
      </c>
      <c r="OL41" s="60">
        <f t="shared" si="6"/>
        <v>0</v>
      </c>
      <c r="OM41" s="60">
        <f t="shared" si="6"/>
        <v>0</v>
      </c>
      <c r="ON41" s="60">
        <f t="shared" si="6"/>
        <v>0</v>
      </c>
      <c r="OO41" s="60">
        <f t="shared" si="6"/>
        <v>0</v>
      </c>
      <c r="OP41" s="60">
        <f t="shared" si="6"/>
        <v>0</v>
      </c>
      <c r="OQ41" s="60">
        <f t="shared" si="6"/>
        <v>0</v>
      </c>
      <c r="OR41" s="60">
        <f t="shared" si="6"/>
        <v>0</v>
      </c>
      <c r="OS41" s="60">
        <f t="shared" si="6"/>
        <v>0</v>
      </c>
      <c r="OT41" s="60">
        <f t="shared" si="6"/>
        <v>0</v>
      </c>
      <c r="OU41" s="60">
        <f t="shared" si="6"/>
        <v>0</v>
      </c>
      <c r="OV41" s="60">
        <f t="shared" si="6"/>
        <v>0</v>
      </c>
      <c r="OW41" s="60">
        <f t="shared" si="6"/>
        <v>0</v>
      </c>
      <c r="OX41" s="60">
        <f t="shared" si="6"/>
        <v>0</v>
      </c>
      <c r="OY41" s="60">
        <f t="shared" si="6"/>
        <v>0</v>
      </c>
      <c r="OZ41" s="60">
        <f t="shared" si="6"/>
        <v>0</v>
      </c>
      <c r="PA41" s="60">
        <f t="shared" si="6"/>
        <v>0</v>
      </c>
      <c r="PB41" s="60">
        <f t="shared" si="6"/>
        <v>0</v>
      </c>
      <c r="PC41" s="60">
        <f t="shared" si="6"/>
        <v>0</v>
      </c>
      <c r="PD41" s="60">
        <f t="shared" si="6"/>
        <v>0</v>
      </c>
      <c r="PE41" s="60">
        <f t="shared" si="6"/>
        <v>0</v>
      </c>
      <c r="PF41" s="60">
        <f t="shared" si="6"/>
        <v>0</v>
      </c>
      <c r="PG41" s="60">
        <f t="shared" si="6"/>
        <v>0</v>
      </c>
      <c r="PH41" s="60">
        <f t="shared" si="6"/>
        <v>0</v>
      </c>
      <c r="PI41" s="60">
        <f t="shared" si="6"/>
        <v>0</v>
      </c>
      <c r="PJ41" s="60">
        <f t="shared" si="6"/>
        <v>0</v>
      </c>
      <c r="PK41" s="60">
        <f t="shared" si="6"/>
        <v>0</v>
      </c>
      <c r="PL41" s="60">
        <f t="shared" si="6"/>
        <v>0</v>
      </c>
      <c r="PM41" s="60">
        <f t="shared" si="6"/>
        <v>0</v>
      </c>
      <c r="PN41" s="60">
        <f t="shared" si="6"/>
        <v>0</v>
      </c>
      <c r="PO41" s="60">
        <f t="shared" si="6"/>
        <v>0</v>
      </c>
      <c r="PP41" s="60">
        <f t="shared" si="6"/>
        <v>0</v>
      </c>
      <c r="PQ41" s="60">
        <f t="shared" si="6"/>
        <v>0</v>
      </c>
      <c r="PR41" s="60">
        <f t="shared" si="6"/>
        <v>0</v>
      </c>
      <c r="PS41" s="60">
        <f t="shared" si="6"/>
        <v>0</v>
      </c>
      <c r="PT41" s="60">
        <f t="shared" si="6"/>
        <v>0</v>
      </c>
      <c r="PU41" s="60">
        <f t="shared" si="6"/>
        <v>0</v>
      </c>
      <c r="PV41" s="60">
        <f t="shared" si="6"/>
        <v>0</v>
      </c>
      <c r="PW41" s="60">
        <f t="shared" si="6"/>
        <v>0</v>
      </c>
      <c r="PX41" s="60">
        <f t="shared" si="6"/>
        <v>0</v>
      </c>
      <c r="PY41" s="60">
        <f t="shared" si="6"/>
        <v>0</v>
      </c>
      <c r="PZ41" s="60">
        <f t="shared" si="6"/>
        <v>0</v>
      </c>
      <c r="QA41" s="60">
        <f t="shared" si="6"/>
        <v>0</v>
      </c>
      <c r="QB41" s="60">
        <f t="shared" si="6"/>
        <v>0</v>
      </c>
      <c r="QC41" s="60">
        <f t="shared" si="6"/>
        <v>0</v>
      </c>
      <c r="QD41" s="60">
        <f t="shared" si="6"/>
        <v>0</v>
      </c>
      <c r="QE41" s="60">
        <f t="shared" si="6"/>
        <v>0</v>
      </c>
      <c r="QF41" s="60">
        <f t="shared" si="6"/>
        <v>0</v>
      </c>
      <c r="QG41" s="60">
        <f t="shared" si="6"/>
        <v>0</v>
      </c>
      <c r="QH41" s="60">
        <f t="shared" si="6"/>
        <v>0</v>
      </c>
      <c r="QI41" s="60">
        <f t="shared" ref="QI41:ST41" si="7">QI8-SUM(QI19:QI39)</f>
        <v>0</v>
      </c>
      <c r="QJ41" s="60">
        <f t="shared" si="7"/>
        <v>0</v>
      </c>
      <c r="QK41" s="60">
        <f t="shared" si="7"/>
        <v>0</v>
      </c>
      <c r="QL41" s="60">
        <f t="shared" si="7"/>
        <v>0</v>
      </c>
      <c r="QM41" s="60">
        <f t="shared" si="7"/>
        <v>0</v>
      </c>
      <c r="QN41" s="60">
        <f t="shared" si="7"/>
        <v>0</v>
      </c>
      <c r="QO41" s="60">
        <f t="shared" si="7"/>
        <v>0</v>
      </c>
      <c r="QP41" s="60">
        <f t="shared" si="7"/>
        <v>0</v>
      </c>
      <c r="QQ41" s="60">
        <f t="shared" si="7"/>
        <v>0</v>
      </c>
      <c r="QR41" s="60">
        <f t="shared" si="7"/>
        <v>0</v>
      </c>
      <c r="QS41" s="60">
        <f t="shared" si="7"/>
        <v>0</v>
      </c>
      <c r="QT41" s="60">
        <f t="shared" si="7"/>
        <v>0</v>
      </c>
      <c r="QU41" s="60">
        <f t="shared" si="7"/>
        <v>0</v>
      </c>
      <c r="QV41" s="60">
        <f t="shared" si="7"/>
        <v>0</v>
      </c>
      <c r="QW41" s="60">
        <f t="shared" si="7"/>
        <v>0</v>
      </c>
      <c r="QX41" s="60">
        <f t="shared" si="7"/>
        <v>0</v>
      </c>
      <c r="QY41" s="60">
        <f t="shared" si="7"/>
        <v>0</v>
      </c>
      <c r="QZ41" s="60">
        <f t="shared" si="7"/>
        <v>0</v>
      </c>
      <c r="RA41" s="60">
        <f t="shared" si="7"/>
        <v>0</v>
      </c>
      <c r="RB41" s="60">
        <f t="shared" si="7"/>
        <v>0</v>
      </c>
      <c r="RC41" s="60">
        <f t="shared" si="7"/>
        <v>0</v>
      </c>
      <c r="RD41" s="60">
        <f t="shared" si="7"/>
        <v>0</v>
      </c>
      <c r="RE41" s="60">
        <f t="shared" si="7"/>
        <v>0</v>
      </c>
      <c r="RF41" s="60">
        <f t="shared" si="7"/>
        <v>0</v>
      </c>
      <c r="RG41" s="60">
        <f t="shared" si="7"/>
        <v>0</v>
      </c>
      <c r="RH41" s="60">
        <f t="shared" si="7"/>
        <v>0</v>
      </c>
      <c r="RI41" s="60">
        <f t="shared" si="7"/>
        <v>0</v>
      </c>
      <c r="RJ41" s="60">
        <f t="shared" si="7"/>
        <v>0</v>
      </c>
      <c r="RK41" s="60">
        <f t="shared" si="7"/>
        <v>0</v>
      </c>
      <c r="RL41" s="60">
        <f t="shared" si="7"/>
        <v>0</v>
      </c>
      <c r="RM41" s="60">
        <f t="shared" si="7"/>
        <v>0</v>
      </c>
      <c r="RN41" s="60">
        <f t="shared" si="7"/>
        <v>0</v>
      </c>
      <c r="RO41" s="60">
        <f t="shared" si="7"/>
        <v>0</v>
      </c>
      <c r="RP41" s="60">
        <f t="shared" si="7"/>
        <v>0</v>
      </c>
      <c r="RQ41" s="60">
        <f t="shared" si="7"/>
        <v>0</v>
      </c>
      <c r="RR41" s="60">
        <f t="shared" si="7"/>
        <v>0</v>
      </c>
      <c r="RS41" s="60">
        <f t="shared" si="7"/>
        <v>0</v>
      </c>
      <c r="RT41" s="60">
        <f t="shared" si="7"/>
        <v>0</v>
      </c>
      <c r="RU41" s="60">
        <f t="shared" si="7"/>
        <v>0</v>
      </c>
      <c r="RV41" s="60">
        <f t="shared" si="7"/>
        <v>0</v>
      </c>
      <c r="RW41" s="60">
        <f t="shared" si="7"/>
        <v>0</v>
      </c>
      <c r="RX41" s="60">
        <f t="shared" si="7"/>
        <v>0</v>
      </c>
      <c r="RY41" s="60">
        <f t="shared" si="7"/>
        <v>0</v>
      </c>
      <c r="RZ41" s="60">
        <f t="shared" si="7"/>
        <v>0</v>
      </c>
      <c r="SA41" s="60">
        <f t="shared" si="7"/>
        <v>0</v>
      </c>
      <c r="SB41" s="60">
        <f t="shared" si="7"/>
        <v>0</v>
      </c>
      <c r="SC41" s="60">
        <f t="shared" si="7"/>
        <v>0</v>
      </c>
      <c r="SD41" s="60">
        <f t="shared" si="7"/>
        <v>0</v>
      </c>
      <c r="SE41" s="60">
        <f t="shared" si="7"/>
        <v>0</v>
      </c>
      <c r="SF41" s="60">
        <f t="shared" si="7"/>
        <v>0</v>
      </c>
      <c r="SG41" s="60">
        <f t="shared" si="7"/>
        <v>0</v>
      </c>
      <c r="SH41" s="60">
        <f t="shared" si="7"/>
        <v>0</v>
      </c>
      <c r="SI41" s="60">
        <f t="shared" si="7"/>
        <v>0</v>
      </c>
      <c r="SJ41" s="60">
        <f t="shared" si="7"/>
        <v>0</v>
      </c>
      <c r="SK41" s="60">
        <f t="shared" si="7"/>
        <v>0</v>
      </c>
      <c r="SL41" s="60">
        <f t="shared" si="7"/>
        <v>0</v>
      </c>
      <c r="SM41" s="60">
        <f t="shared" si="7"/>
        <v>0</v>
      </c>
      <c r="SN41" s="60">
        <f t="shared" si="7"/>
        <v>0</v>
      </c>
      <c r="SO41" s="60">
        <f t="shared" si="7"/>
        <v>0</v>
      </c>
      <c r="SP41" s="60">
        <f t="shared" si="7"/>
        <v>0</v>
      </c>
      <c r="SQ41" s="60">
        <f t="shared" si="7"/>
        <v>0</v>
      </c>
      <c r="SR41" s="60">
        <f t="shared" si="7"/>
        <v>0</v>
      </c>
      <c r="SS41" s="60">
        <f t="shared" si="7"/>
        <v>0</v>
      </c>
      <c r="ST41" s="60">
        <f t="shared" si="7"/>
        <v>0</v>
      </c>
      <c r="SU41" s="60">
        <f t="shared" ref="SU41:VF41" si="8">SU8-SUM(SU19:SU39)</f>
        <v>0</v>
      </c>
      <c r="SV41" s="60">
        <f t="shared" si="8"/>
        <v>0</v>
      </c>
      <c r="SW41" s="60">
        <f t="shared" si="8"/>
        <v>0</v>
      </c>
      <c r="SX41" s="60">
        <f t="shared" si="8"/>
        <v>0</v>
      </c>
      <c r="SY41" s="60">
        <f t="shared" si="8"/>
        <v>0</v>
      </c>
      <c r="SZ41" s="60">
        <f t="shared" si="8"/>
        <v>0</v>
      </c>
      <c r="TA41" s="60">
        <f t="shared" si="8"/>
        <v>0</v>
      </c>
      <c r="TB41" s="60">
        <f t="shared" si="8"/>
        <v>0</v>
      </c>
      <c r="TC41" s="60">
        <f t="shared" si="8"/>
        <v>0</v>
      </c>
      <c r="TD41" s="60">
        <f t="shared" si="8"/>
        <v>0</v>
      </c>
      <c r="TE41" s="60">
        <f t="shared" si="8"/>
        <v>0</v>
      </c>
      <c r="TF41" s="60">
        <f t="shared" si="8"/>
        <v>0</v>
      </c>
      <c r="TG41" s="60">
        <f t="shared" si="8"/>
        <v>0</v>
      </c>
      <c r="TH41" s="60">
        <f t="shared" si="8"/>
        <v>0</v>
      </c>
      <c r="TI41" s="60">
        <f t="shared" si="8"/>
        <v>0</v>
      </c>
      <c r="TJ41" s="60">
        <f t="shared" si="8"/>
        <v>0</v>
      </c>
      <c r="TK41" s="60">
        <f t="shared" si="8"/>
        <v>0</v>
      </c>
      <c r="TL41" s="60">
        <f t="shared" si="8"/>
        <v>0</v>
      </c>
      <c r="TM41" s="60">
        <f t="shared" si="8"/>
        <v>0</v>
      </c>
      <c r="TN41" s="60">
        <f t="shared" si="8"/>
        <v>0</v>
      </c>
      <c r="TO41" s="60">
        <f t="shared" si="8"/>
        <v>0</v>
      </c>
      <c r="TP41" s="60">
        <f t="shared" si="8"/>
        <v>0</v>
      </c>
      <c r="TQ41" s="60">
        <f t="shared" si="8"/>
        <v>0</v>
      </c>
      <c r="TR41" s="60">
        <f t="shared" si="8"/>
        <v>0</v>
      </c>
      <c r="TS41" s="60">
        <f t="shared" si="8"/>
        <v>0</v>
      </c>
      <c r="TT41" s="60">
        <f t="shared" si="8"/>
        <v>0</v>
      </c>
      <c r="TU41" s="60">
        <f t="shared" si="8"/>
        <v>0</v>
      </c>
      <c r="TV41" s="60">
        <f t="shared" si="8"/>
        <v>0</v>
      </c>
      <c r="TW41" s="60">
        <f t="shared" si="8"/>
        <v>0</v>
      </c>
      <c r="TX41" s="60">
        <f t="shared" si="8"/>
        <v>0</v>
      </c>
      <c r="TY41" s="60">
        <f t="shared" si="8"/>
        <v>0</v>
      </c>
      <c r="TZ41" s="60">
        <f t="shared" si="8"/>
        <v>0</v>
      </c>
      <c r="UA41" s="60">
        <f t="shared" si="8"/>
        <v>0</v>
      </c>
      <c r="UB41" s="60">
        <f t="shared" si="8"/>
        <v>0</v>
      </c>
      <c r="UC41" s="60">
        <f t="shared" si="8"/>
        <v>0</v>
      </c>
      <c r="UD41" s="60">
        <f t="shared" si="8"/>
        <v>0</v>
      </c>
      <c r="UE41" s="60">
        <f t="shared" si="8"/>
        <v>0</v>
      </c>
      <c r="UF41" s="60">
        <f t="shared" si="8"/>
        <v>0</v>
      </c>
      <c r="UG41" s="60">
        <f t="shared" si="8"/>
        <v>0</v>
      </c>
      <c r="UH41" s="60">
        <f t="shared" si="8"/>
        <v>0</v>
      </c>
      <c r="UI41" s="60">
        <f t="shared" si="8"/>
        <v>0</v>
      </c>
      <c r="UJ41" s="60">
        <f t="shared" si="8"/>
        <v>0</v>
      </c>
      <c r="UK41" s="60">
        <f t="shared" si="8"/>
        <v>0</v>
      </c>
      <c r="UL41" s="60">
        <f t="shared" si="8"/>
        <v>0</v>
      </c>
      <c r="UM41" s="60">
        <f t="shared" si="8"/>
        <v>0</v>
      </c>
      <c r="UN41" s="60">
        <f t="shared" si="8"/>
        <v>0</v>
      </c>
      <c r="UO41" s="60">
        <f t="shared" si="8"/>
        <v>0</v>
      </c>
      <c r="UP41" s="60">
        <f t="shared" si="8"/>
        <v>0</v>
      </c>
      <c r="UQ41" s="60">
        <f t="shared" si="8"/>
        <v>0</v>
      </c>
      <c r="UR41" s="60">
        <f t="shared" si="8"/>
        <v>0</v>
      </c>
      <c r="US41" s="60">
        <f t="shared" si="8"/>
        <v>0</v>
      </c>
      <c r="UT41" s="60">
        <f t="shared" si="8"/>
        <v>0</v>
      </c>
      <c r="UU41" s="60">
        <f t="shared" si="8"/>
        <v>0</v>
      </c>
      <c r="UV41" s="60">
        <f t="shared" si="8"/>
        <v>0</v>
      </c>
      <c r="UW41" s="60">
        <f t="shared" si="8"/>
        <v>0</v>
      </c>
      <c r="UX41" s="60">
        <f t="shared" si="8"/>
        <v>0</v>
      </c>
      <c r="UY41" s="60">
        <f t="shared" si="8"/>
        <v>0</v>
      </c>
      <c r="UZ41" s="60">
        <f t="shared" si="8"/>
        <v>0</v>
      </c>
      <c r="VA41" s="60">
        <f t="shared" si="8"/>
        <v>0</v>
      </c>
      <c r="VB41" s="60">
        <f t="shared" si="8"/>
        <v>0</v>
      </c>
      <c r="VC41" s="60">
        <f t="shared" si="8"/>
        <v>0</v>
      </c>
      <c r="VD41" s="60">
        <f t="shared" si="8"/>
        <v>0</v>
      </c>
      <c r="VE41" s="60">
        <f t="shared" si="8"/>
        <v>0</v>
      </c>
      <c r="VF41" s="60">
        <f t="shared" si="8"/>
        <v>0</v>
      </c>
      <c r="VG41" s="60">
        <f t="shared" ref="VG41:XR41" si="9">VG8-SUM(VG19:VG39)</f>
        <v>0</v>
      </c>
      <c r="VH41" s="60">
        <f t="shared" si="9"/>
        <v>0</v>
      </c>
      <c r="VI41" s="60">
        <f t="shared" si="9"/>
        <v>0</v>
      </c>
      <c r="VJ41" s="60">
        <f t="shared" si="9"/>
        <v>0</v>
      </c>
      <c r="VK41" s="60">
        <f t="shared" si="9"/>
        <v>0</v>
      </c>
      <c r="VL41" s="60">
        <f t="shared" si="9"/>
        <v>0</v>
      </c>
      <c r="VM41" s="60">
        <f t="shared" si="9"/>
        <v>0</v>
      </c>
      <c r="VN41" s="60">
        <f t="shared" si="9"/>
        <v>0</v>
      </c>
      <c r="VO41" s="60">
        <f t="shared" si="9"/>
        <v>0</v>
      </c>
      <c r="VP41" s="60">
        <f t="shared" si="9"/>
        <v>0</v>
      </c>
      <c r="VQ41" s="60">
        <f t="shared" si="9"/>
        <v>0</v>
      </c>
      <c r="VR41" s="60">
        <f t="shared" si="9"/>
        <v>0</v>
      </c>
      <c r="VS41" s="60">
        <f t="shared" si="9"/>
        <v>0</v>
      </c>
      <c r="VT41" s="60">
        <f t="shared" si="9"/>
        <v>0</v>
      </c>
      <c r="VU41" s="60">
        <f t="shared" si="9"/>
        <v>0</v>
      </c>
      <c r="VV41" s="60">
        <f t="shared" si="9"/>
        <v>0</v>
      </c>
      <c r="VW41" s="60">
        <f t="shared" si="9"/>
        <v>0</v>
      </c>
      <c r="VX41" s="60">
        <f t="shared" si="9"/>
        <v>0</v>
      </c>
      <c r="VY41" s="60">
        <f t="shared" si="9"/>
        <v>0</v>
      </c>
      <c r="VZ41" s="60">
        <f t="shared" si="9"/>
        <v>0</v>
      </c>
      <c r="WA41" s="60">
        <f t="shared" si="9"/>
        <v>0</v>
      </c>
      <c r="WB41" s="60">
        <f t="shared" si="9"/>
        <v>0</v>
      </c>
      <c r="WC41" s="60">
        <f t="shared" si="9"/>
        <v>0</v>
      </c>
      <c r="WD41" s="60">
        <f t="shared" si="9"/>
        <v>0</v>
      </c>
      <c r="WE41" s="60">
        <f t="shared" si="9"/>
        <v>0</v>
      </c>
      <c r="WF41" s="60">
        <f t="shared" si="9"/>
        <v>0</v>
      </c>
      <c r="WG41" s="60">
        <f t="shared" si="9"/>
        <v>0</v>
      </c>
      <c r="WH41" s="60">
        <f t="shared" si="9"/>
        <v>0</v>
      </c>
      <c r="WI41" s="60">
        <f t="shared" si="9"/>
        <v>0</v>
      </c>
      <c r="WJ41" s="60">
        <f t="shared" si="9"/>
        <v>0</v>
      </c>
      <c r="WK41" s="60">
        <f t="shared" si="9"/>
        <v>0</v>
      </c>
      <c r="WL41" s="60">
        <f t="shared" si="9"/>
        <v>0</v>
      </c>
      <c r="WM41" s="60">
        <f t="shared" si="9"/>
        <v>0</v>
      </c>
      <c r="WN41" s="60">
        <f t="shared" si="9"/>
        <v>0</v>
      </c>
      <c r="WO41" s="60">
        <f t="shared" si="9"/>
        <v>0</v>
      </c>
      <c r="WP41" s="60">
        <f t="shared" si="9"/>
        <v>0</v>
      </c>
      <c r="WQ41" s="60">
        <f t="shared" si="9"/>
        <v>0</v>
      </c>
      <c r="WR41" s="60">
        <f t="shared" si="9"/>
        <v>0</v>
      </c>
      <c r="WS41" s="60">
        <f t="shared" si="9"/>
        <v>0</v>
      </c>
      <c r="WT41" s="60">
        <f t="shared" si="9"/>
        <v>0</v>
      </c>
      <c r="WU41" s="60">
        <f t="shared" si="9"/>
        <v>0</v>
      </c>
      <c r="WV41" s="60">
        <f t="shared" si="9"/>
        <v>0</v>
      </c>
      <c r="WW41" s="60">
        <f t="shared" si="9"/>
        <v>0</v>
      </c>
      <c r="WX41" s="60">
        <f t="shared" si="9"/>
        <v>0</v>
      </c>
      <c r="WY41" s="60">
        <f t="shared" si="9"/>
        <v>0</v>
      </c>
      <c r="WZ41" s="60">
        <f t="shared" si="9"/>
        <v>0</v>
      </c>
      <c r="XA41" s="60">
        <f t="shared" si="9"/>
        <v>0</v>
      </c>
      <c r="XB41" s="60">
        <f t="shared" si="9"/>
        <v>0</v>
      </c>
      <c r="XC41" s="60">
        <f t="shared" si="9"/>
        <v>0</v>
      </c>
      <c r="XD41" s="60">
        <f t="shared" si="9"/>
        <v>0</v>
      </c>
      <c r="XE41" s="60">
        <f t="shared" si="9"/>
        <v>0</v>
      </c>
      <c r="XF41" s="60">
        <f t="shared" si="9"/>
        <v>0</v>
      </c>
      <c r="XG41" s="60">
        <f t="shared" si="9"/>
        <v>0</v>
      </c>
      <c r="XH41" s="60">
        <f t="shared" si="9"/>
        <v>0</v>
      </c>
      <c r="XI41" s="60">
        <f t="shared" si="9"/>
        <v>0</v>
      </c>
      <c r="XJ41" s="60">
        <f t="shared" si="9"/>
        <v>0</v>
      </c>
      <c r="XK41" s="60">
        <f t="shared" si="9"/>
        <v>0</v>
      </c>
      <c r="XL41" s="60">
        <f t="shared" si="9"/>
        <v>0</v>
      </c>
      <c r="XM41" s="60">
        <f t="shared" si="9"/>
        <v>0</v>
      </c>
      <c r="XN41" s="60">
        <f t="shared" si="9"/>
        <v>0</v>
      </c>
      <c r="XO41" s="60">
        <f t="shared" si="9"/>
        <v>0</v>
      </c>
      <c r="XP41" s="60">
        <f t="shared" si="9"/>
        <v>0</v>
      </c>
      <c r="XQ41" s="60">
        <f t="shared" si="9"/>
        <v>0</v>
      </c>
      <c r="XR41" s="60">
        <f t="shared" si="9"/>
        <v>0</v>
      </c>
      <c r="XS41" s="60">
        <f t="shared" ref="XS41:AAD41" si="10">XS8-SUM(XS19:XS39)</f>
        <v>0</v>
      </c>
      <c r="XT41" s="60">
        <f t="shared" si="10"/>
        <v>0</v>
      </c>
      <c r="XU41" s="60">
        <f t="shared" si="10"/>
        <v>0</v>
      </c>
      <c r="XV41" s="60">
        <f t="shared" si="10"/>
        <v>0</v>
      </c>
      <c r="XW41" s="60">
        <f t="shared" si="10"/>
        <v>0</v>
      </c>
      <c r="XX41" s="60">
        <f t="shared" si="10"/>
        <v>0</v>
      </c>
      <c r="XY41" s="60">
        <f t="shared" si="10"/>
        <v>0</v>
      </c>
      <c r="XZ41" s="60">
        <f t="shared" si="10"/>
        <v>0</v>
      </c>
      <c r="YA41" s="60">
        <f t="shared" si="10"/>
        <v>0</v>
      </c>
      <c r="YB41" s="60">
        <f t="shared" si="10"/>
        <v>0</v>
      </c>
      <c r="YC41" s="60">
        <f t="shared" si="10"/>
        <v>0</v>
      </c>
      <c r="YD41" s="60">
        <f t="shared" si="10"/>
        <v>0</v>
      </c>
      <c r="YE41" s="60">
        <f t="shared" si="10"/>
        <v>0</v>
      </c>
      <c r="YF41" s="60">
        <f t="shared" si="10"/>
        <v>0</v>
      </c>
      <c r="YG41" s="60">
        <f t="shared" si="10"/>
        <v>0</v>
      </c>
      <c r="YH41" s="60">
        <f t="shared" si="10"/>
        <v>0</v>
      </c>
      <c r="YI41" s="60">
        <f t="shared" si="10"/>
        <v>0</v>
      </c>
      <c r="YJ41" s="60">
        <f t="shared" si="10"/>
        <v>0</v>
      </c>
      <c r="YK41" s="60">
        <f t="shared" si="10"/>
        <v>0</v>
      </c>
      <c r="YL41" s="60">
        <f t="shared" si="10"/>
        <v>0</v>
      </c>
      <c r="YM41" s="60">
        <f t="shared" si="10"/>
        <v>0</v>
      </c>
      <c r="YN41" s="60">
        <f t="shared" si="10"/>
        <v>0</v>
      </c>
      <c r="YO41" s="60">
        <f t="shared" si="10"/>
        <v>0</v>
      </c>
      <c r="YP41" s="60">
        <f t="shared" si="10"/>
        <v>0</v>
      </c>
      <c r="YQ41" s="60">
        <f t="shared" si="10"/>
        <v>0</v>
      </c>
      <c r="YR41" s="60">
        <f t="shared" si="10"/>
        <v>0</v>
      </c>
      <c r="YS41" s="60">
        <f t="shared" si="10"/>
        <v>0</v>
      </c>
      <c r="YT41" s="60">
        <f t="shared" si="10"/>
        <v>0</v>
      </c>
      <c r="YU41" s="60">
        <f t="shared" si="10"/>
        <v>0</v>
      </c>
      <c r="YV41" s="60">
        <f t="shared" si="10"/>
        <v>0</v>
      </c>
      <c r="YW41" s="60">
        <f t="shared" si="10"/>
        <v>0</v>
      </c>
      <c r="YX41" s="60">
        <f t="shared" si="10"/>
        <v>0</v>
      </c>
      <c r="YY41" s="60">
        <f t="shared" si="10"/>
        <v>0</v>
      </c>
      <c r="YZ41" s="60">
        <f t="shared" si="10"/>
        <v>0</v>
      </c>
      <c r="ZA41" s="60">
        <f t="shared" si="10"/>
        <v>0</v>
      </c>
      <c r="ZB41" s="60">
        <f t="shared" si="10"/>
        <v>0</v>
      </c>
      <c r="ZC41" s="60">
        <f t="shared" si="10"/>
        <v>0</v>
      </c>
      <c r="ZD41" s="60">
        <f t="shared" si="10"/>
        <v>0</v>
      </c>
      <c r="ZE41" s="60">
        <f t="shared" si="10"/>
        <v>0</v>
      </c>
      <c r="ZF41" s="60">
        <f t="shared" si="10"/>
        <v>0</v>
      </c>
      <c r="ZG41" s="60">
        <f t="shared" si="10"/>
        <v>0</v>
      </c>
      <c r="ZH41" s="60">
        <f t="shared" si="10"/>
        <v>0</v>
      </c>
      <c r="ZI41" s="60">
        <f t="shared" si="10"/>
        <v>0</v>
      </c>
      <c r="ZJ41" s="60">
        <f t="shared" si="10"/>
        <v>0</v>
      </c>
      <c r="ZK41" s="60">
        <f t="shared" si="10"/>
        <v>0</v>
      </c>
      <c r="ZL41" s="60">
        <f t="shared" si="10"/>
        <v>0</v>
      </c>
      <c r="ZM41" s="60">
        <f t="shared" si="10"/>
        <v>0</v>
      </c>
      <c r="ZN41" s="60">
        <f t="shared" si="10"/>
        <v>0</v>
      </c>
      <c r="ZO41" s="60">
        <f t="shared" si="10"/>
        <v>0</v>
      </c>
      <c r="ZP41" s="60">
        <f t="shared" si="10"/>
        <v>0</v>
      </c>
      <c r="ZQ41" s="60">
        <f t="shared" si="10"/>
        <v>0</v>
      </c>
      <c r="ZR41" s="60">
        <f t="shared" si="10"/>
        <v>0</v>
      </c>
      <c r="ZS41" s="60">
        <f t="shared" si="10"/>
        <v>0</v>
      </c>
      <c r="ZT41" s="60">
        <f t="shared" si="10"/>
        <v>0</v>
      </c>
      <c r="ZU41" s="60">
        <f t="shared" si="10"/>
        <v>0</v>
      </c>
      <c r="ZV41" s="60">
        <f t="shared" si="10"/>
        <v>0</v>
      </c>
      <c r="ZW41" s="60">
        <f t="shared" si="10"/>
        <v>0</v>
      </c>
      <c r="ZX41" s="60">
        <f t="shared" si="10"/>
        <v>0</v>
      </c>
      <c r="ZY41" s="60">
        <f t="shared" si="10"/>
        <v>0</v>
      </c>
      <c r="ZZ41" s="60">
        <f t="shared" si="10"/>
        <v>0</v>
      </c>
      <c r="AAA41" s="60">
        <f t="shared" si="10"/>
        <v>0</v>
      </c>
      <c r="AAB41" s="60">
        <f t="shared" si="10"/>
        <v>0</v>
      </c>
      <c r="AAC41" s="60">
        <f t="shared" si="10"/>
        <v>0</v>
      </c>
      <c r="AAD41" s="60">
        <f t="shared" si="10"/>
        <v>0</v>
      </c>
      <c r="AAE41" s="60">
        <f t="shared" ref="AAE41:ACP41" si="11">AAE8-SUM(AAE19:AAE39)</f>
        <v>0</v>
      </c>
      <c r="AAF41" s="60">
        <f t="shared" si="11"/>
        <v>0</v>
      </c>
      <c r="AAG41" s="60">
        <f t="shared" si="11"/>
        <v>0</v>
      </c>
      <c r="AAH41" s="60">
        <f t="shared" si="11"/>
        <v>0</v>
      </c>
      <c r="AAI41" s="60">
        <f t="shared" si="11"/>
        <v>0</v>
      </c>
      <c r="AAJ41" s="60">
        <f t="shared" si="11"/>
        <v>0</v>
      </c>
      <c r="AAK41" s="60">
        <f t="shared" si="11"/>
        <v>0</v>
      </c>
      <c r="AAL41" s="60">
        <f t="shared" si="11"/>
        <v>0</v>
      </c>
      <c r="AAM41" s="60">
        <f t="shared" si="11"/>
        <v>0</v>
      </c>
      <c r="AAN41" s="60">
        <f t="shared" si="11"/>
        <v>0</v>
      </c>
      <c r="AAO41" s="60">
        <f t="shared" si="11"/>
        <v>0</v>
      </c>
      <c r="AAP41" s="60">
        <f t="shared" si="11"/>
        <v>0</v>
      </c>
      <c r="AAQ41" s="60">
        <f t="shared" si="11"/>
        <v>0</v>
      </c>
      <c r="AAR41" s="60">
        <f t="shared" si="11"/>
        <v>0</v>
      </c>
      <c r="AAS41" s="60">
        <f t="shared" si="11"/>
        <v>0</v>
      </c>
      <c r="AAT41" s="60">
        <f t="shared" si="11"/>
        <v>0</v>
      </c>
      <c r="AAU41" s="60">
        <f t="shared" si="11"/>
        <v>0</v>
      </c>
      <c r="AAV41" s="60">
        <f t="shared" si="11"/>
        <v>0</v>
      </c>
      <c r="AAW41" s="60">
        <f t="shared" si="11"/>
        <v>0</v>
      </c>
      <c r="AAX41" s="60">
        <f t="shared" si="11"/>
        <v>0</v>
      </c>
      <c r="AAY41" s="60">
        <f t="shared" si="11"/>
        <v>0</v>
      </c>
      <c r="AAZ41" s="60">
        <f t="shared" si="11"/>
        <v>0</v>
      </c>
      <c r="ABA41" s="60">
        <f t="shared" si="11"/>
        <v>0</v>
      </c>
      <c r="ABB41" s="60">
        <f t="shared" si="11"/>
        <v>0</v>
      </c>
      <c r="ABC41" s="60">
        <f t="shared" si="11"/>
        <v>0</v>
      </c>
      <c r="ABD41" s="60">
        <f t="shared" si="11"/>
        <v>0</v>
      </c>
      <c r="ABE41" s="60">
        <f t="shared" si="11"/>
        <v>0</v>
      </c>
      <c r="ABF41" s="60">
        <f t="shared" si="11"/>
        <v>0</v>
      </c>
      <c r="ABG41" s="60">
        <f t="shared" si="11"/>
        <v>0</v>
      </c>
      <c r="ABH41" s="60">
        <f t="shared" si="11"/>
        <v>0</v>
      </c>
      <c r="ABI41" s="60">
        <f t="shared" si="11"/>
        <v>0</v>
      </c>
      <c r="ABJ41" s="60">
        <f t="shared" si="11"/>
        <v>0</v>
      </c>
      <c r="ABK41" s="60">
        <f t="shared" si="11"/>
        <v>0</v>
      </c>
      <c r="ABL41" s="60">
        <f t="shared" si="11"/>
        <v>0</v>
      </c>
      <c r="ABM41" s="60">
        <f t="shared" si="11"/>
        <v>0</v>
      </c>
      <c r="ABN41" s="60">
        <f t="shared" si="11"/>
        <v>0</v>
      </c>
      <c r="ABO41" s="60">
        <f t="shared" si="11"/>
        <v>0</v>
      </c>
      <c r="ABP41" s="60">
        <f t="shared" si="11"/>
        <v>0</v>
      </c>
      <c r="ABQ41" s="60">
        <f t="shared" si="11"/>
        <v>0</v>
      </c>
      <c r="ABR41" s="60">
        <f t="shared" si="11"/>
        <v>0</v>
      </c>
      <c r="ABS41" s="60">
        <f t="shared" si="11"/>
        <v>0</v>
      </c>
      <c r="ABT41" s="60">
        <f t="shared" si="11"/>
        <v>0</v>
      </c>
      <c r="ABU41" s="60">
        <f t="shared" si="11"/>
        <v>0</v>
      </c>
      <c r="ABV41" s="60">
        <f t="shared" si="11"/>
        <v>0</v>
      </c>
      <c r="ABW41" s="60">
        <f t="shared" si="11"/>
        <v>0</v>
      </c>
      <c r="ABX41" s="60">
        <f t="shared" si="11"/>
        <v>0</v>
      </c>
      <c r="ABY41" s="60">
        <f t="shared" si="11"/>
        <v>0</v>
      </c>
      <c r="ABZ41" s="60">
        <f t="shared" si="11"/>
        <v>0</v>
      </c>
      <c r="ACA41" s="60">
        <f t="shared" si="11"/>
        <v>0</v>
      </c>
      <c r="ACB41" s="60">
        <f t="shared" si="11"/>
        <v>0</v>
      </c>
      <c r="ACC41" s="60">
        <f t="shared" si="11"/>
        <v>0</v>
      </c>
      <c r="ACD41" s="60">
        <f t="shared" si="11"/>
        <v>0</v>
      </c>
      <c r="ACE41" s="60">
        <f t="shared" si="11"/>
        <v>0</v>
      </c>
      <c r="ACF41" s="60">
        <f t="shared" si="11"/>
        <v>0</v>
      </c>
      <c r="ACG41" s="60">
        <f t="shared" si="11"/>
        <v>0</v>
      </c>
      <c r="ACH41" s="60">
        <f t="shared" si="11"/>
        <v>0</v>
      </c>
      <c r="ACI41" s="60">
        <f t="shared" si="11"/>
        <v>0</v>
      </c>
      <c r="ACJ41" s="60">
        <f t="shared" si="11"/>
        <v>0</v>
      </c>
      <c r="ACK41" s="60">
        <f t="shared" si="11"/>
        <v>0</v>
      </c>
      <c r="ACL41" s="60">
        <f t="shared" si="11"/>
        <v>0</v>
      </c>
      <c r="ACM41" s="60">
        <f t="shared" si="11"/>
        <v>0</v>
      </c>
      <c r="ACN41" s="60">
        <f t="shared" si="11"/>
        <v>0</v>
      </c>
      <c r="ACO41" s="60">
        <f t="shared" si="11"/>
        <v>0</v>
      </c>
      <c r="ACP41" s="60">
        <f t="shared" si="11"/>
        <v>0</v>
      </c>
      <c r="ACQ41" s="60">
        <f t="shared" ref="ACQ41:AFB41" si="12">ACQ8-SUM(ACQ19:ACQ39)</f>
        <v>0</v>
      </c>
      <c r="ACR41" s="60">
        <f t="shared" si="12"/>
        <v>0</v>
      </c>
      <c r="ACS41" s="60">
        <f t="shared" si="12"/>
        <v>0</v>
      </c>
      <c r="ACT41" s="60">
        <f t="shared" si="12"/>
        <v>0</v>
      </c>
      <c r="ACU41" s="60">
        <f t="shared" si="12"/>
        <v>0</v>
      </c>
      <c r="ACV41" s="60">
        <f t="shared" si="12"/>
        <v>0</v>
      </c>
      <c r="ACW41" s="60">
        <f t="shared" si="12"/>
        <v>0</v>
      </c>
      <c r="ACX41" s="60">
        <f t="shared" si="12"/>
        <v>0</v>
      </c>
      <c r="ACY41" s="60">
        <f t="shared" si="12"/>
        <v>0</v>
      </c>
      <c r="ACZ41" s="60">
        <f t="shared" si="12"/>
        <v>0</v>
      </c>
      <c r="ADA41" s="60">
        <f t="shared" si="12"/>
        <v>0</v>
      </c>
      <c r="ADB41" s="60">
        <f t="shared" si="12"/>
        <v>0</v>
      </c>
      <c r="ADC41" s="60">
        <f t="shared" si="12"/>
        <v>0</v>
      </c>
      <c r="ADD41" s="60">
        <f t="shared" si="12"/>
        <v>0</v>
      </c>
      <c r="ADE41" s="60">
        <f t="shared" si="12"/>
        <v>0</v>
      </c>
      <c r="ADF41" s="60">
        <f t="shared" si="12"/>
        <v>0</v>
      </c>
      <c r="ADG41" s="60">
        <f t="shared" si="12"/>
        <v>0</v>
      </c>
      <c r="ADH41" s="60">
        <f t="shared" si="12"/>
        <v>0</v>
      </c>
      <c r="ADI41" s="60">
        <f t="shared" si="12"/>
        <v>0</v>
      </c>
      <c r="ADJ41" s="60">
        <f t="shared" si="12"/>
        <v>0</v>
      </c>
      <c r="ADK41" s="60">
        <f t="shared" si="12"/>
        <v>0</v>
      </c>
      <c r="ADL41" s="60">
        <f t="shared" si="12"/>
        <v>0</v>
      </c>
      <c r="ADM41" s="60">
        <f t="shared" si="12"/>
        <v>0</v>
      </c>
      <c r="ADN41" s="60">
        <f t="shared" si="12"/>
        <v>0</v>
      </c>
      <c r="ADO41" s="60">
        <f t="shared" si="12"/>
        <v>0</v>
      </c>
      <c r="ADP41" s="60">
        <f t="shared" si="12"/>
        <v>0</v>
      </c>
      <c r="ADQ41" s="60">
        <f t="shared" si="12"/>
        <v>0</v>
      </c>
      <c r="ADR41" s="60">
        <f t="shared" si="12"/>
        <v>0</v>
      </c>
      <c r="ADS41" s="60">
        <f t="shared" si="12"/>
        <v>0</v>
      </c>
      <c r="ADT41" s="60">
        <f t="shared" si="12"/>
        <v>0</v>
      </c>
      <c r="ADU41" s="60">
        <f t="shared" si="12"/>
        <v>0</v>
      </c>
      <c r="ADV41" s="60">
        <f t="shared" si="12"/>
        <v>0</v>
      </c>
      <c r="ADW41" s="60">
        <f t="shared" si="12"/>
        <v>0</v>
      </c>
      <c r="ADX41" s="60">
        <f t="shared" si="12"/>
        <v>0</v>
      </c>
      <c r="ADY41" s="60">
        <f t="shared" si="12"/>
        <v>0</v>
      </c>
      <c r="ADZ41" s="60">
        <f t="shared" si="12"/>
        <v>0</v>
      </c>
      <c r="AEA41" s="60">
        <f t="shared" si="12"/>
        <v>0</v>
      </c>
      <c r="AEB41" s="60">
        <f t="shared" si="12"/>
        <v>0</v>
      </c>
      <c r="AEC41" s="60">
        <f t="shared" si="12"/>
        <v>0</v>
      </c>
      <c r="AED41" s="60">
        <f t="shared" si="12"/>
        <v>0</v>
      </c>
      <c r="AEE41" s="60">
        <f t="shared" si="12"/>
        <v>0</v>
      </c>
      <c r="AEF41" s="60">
        <f t="shared" si="12"/>
        <v>0</v>
      </c>
      <c r="AEG41" s="60">
        <f t="shared" si="12"/>
        <v>0</v>
      </c>
      <c r="AEH41" s="60">
        <f t="shared" si="12"/>
        <v>0</v>
      </c>
      <c r="AEI41" s="60">
        <f t="shared" si="12"/>
        <v>0</v>
      </c>
      <c r="AEJ41" s="60">
        <f t="shared" si="12"/>
        <v>0</v>
      </c>
      <c r="AEK41" s="60">
        <f t="shared" si="12"/>
        <v>0</v>
      </c>
      <c r="AEL41" s="60">
        <f t="shared" si="12"/>
        <v>0</v>
      </c>
      <c r="AEM41" s="60">
        <f t="shared" si="12"/>
        <v>0</v>
      </c>
      <c r="AEN41" s="60">
        <f t="shared" si="12"/>
        <v>0</v>
      </c>
      <c r="AEO41" s="60">
        <f t="shared" si="12"/>
        <v>0</v>
      </c>
      <c r="AEP41" s="60">
        <f t="shared" si="12"/>
        <v>0</v>
      </c>
      <c r="AEQ41" s="60">
        <f t="shared" si="12"/>
        <v>0</v>
      </c>
      <c r="AER41" s="60">
        <f t="shared" si="12"/>
        <v>0</v>
      </c>
      <c r="AES41" s="60">
        <f t="shared" si="12"/>
        <v>0</v>
      </c>
      <c r="AET41" s="60">
        <f t="shared" si="12"/>
        <v>0</v>
      </c>
      <c r="AEU41" s="60">
        <f t="shared" si="12"/>
        <v>0</v>
      </c>
      <c r="AEV41" s="60">
        <f t="shared" si="12"/>
        <v>0</v>
      </c>
      <c r="AEW41" s="60">
        <f t="shared" si="12"/>
        <v>0</v>
      </c>
      <c r="AEX41" s="60">
        <f t="shared" si="12"/>
        <v>0</v>
      </c>
      <c r="AEY41" s="60">
        <f t="shared" si="12"/>
        <v>0</v>
      </c>
      <c r="AEZ41" s="60">
        <f t="shared" si="12"/>
        <v>0</v>
      </c>
      <c r="AFA41" s="60">
        <f t="shared" si="12"/>
        <v>0</v>
      </c>
      <c r="AFB41" s="60">
        <f t="shared" si="12"/>
        <v>0</v>
      </c>
      <c r="AFC41" s="60">
        <f t="shared" ref="AFC41:AGU41" si="13">AFC8-SUM(AFC19:AFC39)</f>
        <v>0</v>
      </c>
      <c r="AFD41" s="60">
        <f t="shared" si="13"/>
        <v>0</v>
      </c>
      <c r="AFE41" s="60">
        <f t="shared" si="13"/>
        <v>0</v>
      </c>
      <c r="AFF41" s="60">
        <f t="shared" si="13"/>
        <v>0</v>
      </c>
      <c r="AFG41" s="60">
        <f t="shared" si="13"/>
        <v>0</v>
      </c>
      <c r="AFH41" s="60">
        <f t="shared" si="13"/>
        <v>0</v>
      </c>
      <c r="AFI41" s="60">
        <f t="shared" si="13"/>
        <v>0</v>
      </c>
      <c r="AFJ41" s="60">
        <f t="shared" si="13"/>
        <v>0</v>
      </c>
      <c r="AFK41" s="60">
        <f t="shared" si="13"/>
        <v>0</v>
      </c>
      <c r="AFL41" s="60">
        <f t="shared" si="13"/>
        <v>0</v>
      </c>
      <c r="AFM41" s="60">
        <f t="shared" si="13"/>
        <v>0</v>
      </c>
      <c r="AFN41" s="60">
        <f t="shared" si="13"/>
        <v>0</v>
      </c>
      <c r="AFO41" s="60">
        <f t="shared" si="13"/>
        <v>0</v>
      </c>
      <c r="AFP41" s="60">
        <f t="shared" si="13"/>
        <v>0</v>
      </c>
      <c r="AFQ41" s="60">
        <f t="shared" si="13"/>
        <v>0</v>
      </c>
      <c r="AFR41" s="60">
        <f t="shared" si="13"/>
        <v>0</v>
      </c>
      <c r="AFS41" s="60">
        <f t="shared" si="13"/>
        <v>0</v>
      </c>
      <c r="AFT41" s="60">
        <f t="shared" si="13"/>
        <v>0</v>
      </c>
      <c r="AFU41" s="60">
        <f t="shared" si="13"/>
        <v>0</v>
      </c>
      <c r="AFV41" s="60">
        <f t="shared" si="13"/>
        <v>0</v>
      </c>
      <c r="AFW41" s="60">
        <f t="shared" si="13"/>
        <v>0</v>
      </c>
      <c r="AFX41" s="60">
        <f t="shared" si="13"/>
        <v>0</v>
      </c>
      <c r="AFY41" s="60">
        <f t="shared" si="13"/>
        <v>0</v>
      </c>
      <c r="AFZ41" s="60">
        <f t="shared" si="13"/>
        <v>0</v>
      </c>
      <c r="AGA41" s="60">
        <f t="shared" si="13"/>
        <v>0</v>
      </c>
      <c r="AGB41" s="60">
        <f t="shared" si="13"/>
        <v>0</v>
      </c>
      <c r="AGC41" s="60">
        <f t="shared" si="13"/>
        <v>0</v>
      </c>
      <c r="AGD41" s="60">
        <f t="shared" si="13"/>
        <v>0</v>
      </c>
      <c r="AGE41" s="60">
        <f t="shared" si="13"/>
        <v>0</v>
      </c>
      <c r="AGF41" s="60">
        <f t="shared" si="13"/>
        <v>0</v>
      </c>
      <c r="AGG41" s="60">
        <f t="shared" si="13"/>
        <v>0</v>
      </c>
      <c r="AGH41" s="60">
        <f t="shared" si="13"/>
        <v>0</v>
      </c>
      <c r="AGI41" s="60">
        <f t="shared" si="13"/>
        <v>0</v>
      </c>
      <c r="AGJ41" s="60">
        <f t="shared" si="13"/>
        <v>0</v>
      </c>
      <c r="AGK41" s="60">
        <f t="shared" si="13"/>
        <v>0</v>
      </c>
      <c r="AGL41" s="60">
        <f t="shared" si="13"/>
        <v>0</v>
      </c>
      <c r="AGM41" s="60">
        <f t="shared" si="13"/>
        <v>0</v>
      </c>
      <c r="AGN41" s="60">
        <f t="shared" si="13"/>
        <v>0</v>
      </c>
      <c r="AGO41" s="60">
        <f t="shared" si="13"/>
        <v>0</v>
      </c>
      <c r="AGP41" s="60">
        <f t="shared" si="13"/>
        <v>0</v>
      </c>
      <c r="AGQ41" s="60">
        <f t="shared" si="13"/>
        <v>0</v>
      </c>
      <c r="AGR41" s="60">
        <f t="shared" si="13"/>
        <v>0</v>
      </c>
      <c r="AGS41" s="60">
        <f t="shared" si="13"/>
        <v>0</v>
      </c>
      <c r="AGT41" s="60">
        <f t="shared" si="13"/>
        <v>0</v>
      </c>
      <c r="AGU41" s="60">
        <f t="shared" si="13"/>
        <v>0</v>
      </c>
      <c r="AGV41" s="157">
        <f>SUM(C41:AGU41)</f>
        <v>0</v>
      </c>
    </row>
    <row r="42" spans="1:881" s="189" customFormat="1" ht="13.5" customHeight="1" x14ac:dyDescent="0.2">
      <c r="A42" s="67" t="s">
        <v>2173</v>
      </c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4"/>
      <c r="IT42" s="184"/>
      <c r="IU42" s="184"/>
      <c r="IV42" s="184"/>
      <c r="IW42" s="184"/>
      <c r="IX42" s="184"/>
      <c r="IY42" s="184"/>
      <c r="IZ42" s="184"/>
      <c r="JA42" s="184"/>
      <c r="JB42" s="184"/>
      <c r="JC42" s="184"/>
      <c r="JD42" s="184"/>
      <c r="JE42" s="184"/>
      <c r="JF42" s="184"/>
      <c r="JG42" s="184"/>
      <c r="JH42" s="184"/>
      <c r="JI42" s="184"/>
      <c r="JJ42" s="184"/>
      <c r="JK42" s="184"/>
      <c r="JL42" s="184"/>
      <c r="JM42" s="184"/>
      <c r="JN42" s="184"/>
      <c r="JO42" s="184"/>
      <c r="JP42" s="184"/>
      <c r="JQ42" s="184"/>
      <c r="JR42" s="184"/>
      <c r="JS42" s="184"/>
      <c r="JT42" s="184"/>
      <c r="JU42" s="184"/>
      <c r="JV42" s="184"/>
      <c r="JW42" s="184"/>
      <c r="JX42" s="184"/>
      <c r="JY42" s="184"/>
      <c r="JZ42" s="184"/>
      <c r="KA42" s="184"/>
      <c r="KB42" s="184"/>
      <c r="KC42" s="184"/>
      <c r="KD42" s="184"/>
      <c r="KE42" s="184"/>
      <c r="KF42" s="184"/>
      <c r="KG42" s="184"/>
      <c r="KH42" s="184"/>
      <c r="KI42" s="184"/>
      <c r="KJ42" s="184"/>
      <c r="KK42" s="184"/>
      <c r="KL42" s="184"/>
      <c r="KM42" s="184"/>
      <c r="KN42" s="184"/>
      <c r="KO42" s="184"/>
      <c r="KP42" s="184"/>
      <c r="KQ42" s="184"/>
      <c r="KR42" s="184"/>
      <c r="KS42" s="184"/>
      <c r="KT42" s="184"/>
      <c r="KU42" s="184"/>
      <c r="KV42" s="184"/>
      <c r="KW42" s="184"/>
      <c r="KX42" s="184"/>
      <c r="KY42" s="184"/>
      <c r="KZ42" s="184"/>
      <c r="LA42" s="184"/>
      <c r="LB42" s="184"/>
      <c r="LC42" s="184"/>
      <c r="LD42" s="184"/>
      <c r="LE42" s="184"/>
      <c r="LF42" s="184"/>
      <c r="LG42" s="184"/>
      <c r="LH42" s="184"/>
      <c r="LI42" s="184"/>
      <c r="LJ42" s="184"/>
      <c r="LK42" s="184"/>
      <c r="LL42" s="184"/>
      <c r="LM42" s="184"/>
      <c r="LN42" s="184"/>
      <c r="LO42" s="184"/>
      <c r="LP42" s="184"/>
      <c r="LQ42" s="184"/>
      <c r="LR42" s="184"/>
      <c r="LS42" s="184"/>
      <c r="LT42" s="184"/>
      <c r="LU42" s="184"/>
      <c r="LV42" s="184"/>
      <c r="LW42" s="184"/>
      <c r="LX42" s="184"/>
      <c r="LY42" s="184"/>
      <c r="LZ42" s="184"/>
      <c r="MA42" s="184"/>
      <c r="MB42" s="184"/>
      <c r="MC42" s="184"/>
      <c r="MD42" s="184"/>
      <c r="ME42" s="184"/>
      <c r="MF42" s="184"/>
      <c r="MG42" s="184"/>
      <c r="MH42" s="184"/>
      <c r="MI42" s="184"/>
      <c r="MJ42" s="184"/>
      <c r="MK42" s="184"/>
      <c r="ML42" s="184"/>
      <c r="MM42" s="184"/>
      <c r="MN42" s="184"/>
      <c r="MO42" s="184"/>
      <c r="MP42" s="184"/>
      <c r="MQ42" s="184"/>
      <c r="MR42" s="184"/>
      <c r="MS42" s="184"/>
      <c r="MT42" s="184"/>
      <c r="MU42" s="184"/>
      <c r="MV42" s="184"/>
      <c r="MW42" s="72"/>
      <c r="MX42" s="184"/>
      <c r="MY42" s="184"/>
      <c r="MZ42" s="184"/>
      <c r="NA42" s="184"/>
      <c r="NB42" s="184"/>
      <c r="NC42" s="184"/>
      <c r="ND42" s="184"/>
      <c r="NE42" s="184"/>
      <c r="NF42" s="184"/>
      <c r="NG42" s="184"/>
      <c r="NH42" s="184"/>
      <c r="NI42" s="184"/>
      <c r="NJ42" s="184"/>
      <c r="NK42" s="184"/>
      <c r="NL42" s="184"/>
      <c r="NM42" s="184"/>
      <c r="NN42" s="184"/>
      <c r="NO42" s="184"/>
      <c r="NP42" s="184"/>
      <c r="NQ42" s="184"/>
      <c r="NR42" s="184"/>
      <c r="NS42" s="184"/>
      <c r="NT42" s="184"/>
      <c r="NU42" s="184"/>
      <c r="NV42" s="184"/>
      <c r="NW42" s="184"/>
      <c r="NX42" s="184"/>
      <c r="NY42" s="184"/>
      <c r="NZ42" s="184"/>
      <c r="OA42" s="184"/>
      <c r="OB42" s="184"/>
      <c r="OC42" s="184"/>
      <c r="OD42" s="184"/>
      <c r="OE42" s="184"/>
      <c r="OF42" s="184"/>
      <c r="OG42" s="184"/>
      <c r="OH42" s="184"/>
      <c r="OI42" s="184"/>
      <c r="OJ42" s="184"/>
      <c r="OK42" s="184"/>
      <c r="OL42" s="184"/>
      <c r="OM42" s="184"/>
      <c r="ON42" s="184"/>
      <c r="OO42" s="184"/>
      <c r="OP42" s="184"/>
      <c r="OQ42" s="184"/>
      <c r="OR42" s="184"/>
      <c r="OS42" s="184"/>
      <c r="OT42" s="184"/>
      <c r="OU42" s="184"/>
      <c r="OV42" s="184"/>
      <c r="OW42" s="184"/>
      <c r="OX42" s="184"/>
      <c r="OY42" s="184"/>
      <c r="OZ42" s="184"/>
      <c r="PA42" s="184"/>
      <c r="PB42" s="184"/>
      <c r="PC42" s="184"/>
      <c r="PD42" s="184"/>
      <c r="PE42" s="184"/>
      <c r="PF42" s="184"/>
      <c r="PG42" s="184"/>
      <c r="PH42" s="184"/>
      <c r="PI42" s="184"/>
      <c r="PJ42" s="184"/>
      <c r="PK42" s="184"/>
      <c r="PL42" s="184"/>
      <c r="PM42" s="184"/>
      <c r="PN42" s="184"/>
      <c r="PO42" s="184"/>
      <c r="PP42" s="184"/>
      <c r="PQ42" s="184"/>
      <c r="PR42" s="184"/>
      <c r="PS42" s="184"/>
      <c r="PT42" s="184"/>
      <c r="PU42" s="184"/>
      <c r="PV42" s="184"/>
      <c r="PW42" s="184"/>
      <c r="PX42" s="184"/>
      <c r="PY42" s="184"/>
      <c r="PZ42" s="184"/>
      <c r="QA42" s="184"/>
      <c r="QB42" s="184"/>
      <c r="QC42" s="184"/>
      <c r="QD42" s="184"/>
      <c r="QE42" s="184"/>
      <c r="QF42" s="184"/>
      <c r="QG42" s="184"/>
      <c r="QH42" s="184"/>
      <c r="QI42" s="184"/>
      <c r="QJ42" s="184"/>
      <c r="QK42" s="184"/>
      <c r="QL42" s="184"/>
      <c r="QM42" s="184"/>
      <c r="QN42" s="184"/>
      <c r="QO42" s="184"/>
      <c r="QP42" s="184"/>
      <c r="QQ42" s="184"/>
      <c r="QR42" s="184"/>
      <c r="QS42" s="184"/>
      <c r="QT42" s="184"/>
      <c r="QU42" s="184"/>
      <c r="QV42" s="184"/>
      <c r="QW42" s="184"/>
      <c r="QX42" s="184"/>
      <c r="QY42" s="184"/>
      <c r="QZ42" s="184"/>
      <c r="RA42" s="184"/>
      <c r="RB42" s="184"/>
      <c r="RC42" s="184"/>
      <c r="RD42" s="184"/>
      <c r="RE42" s="184"/>
      <c r="RF42" s="184"/>
      <c r="RG42" s="184"/>
      <c r="RH42" s="184"/>
      <c r="RI42" s="184"/>
      <c r="RJ42" s="184"/>
      <c r="RK42" s="184"/>
      <c r="RL42" s="184"/>
      <c r="RM42" s="184"/>
      <c r="RN42" s="184"/>
      <c r="RO42" s="184"/>
      <c r="RP42" s="184"/>
      <c r="RQ42" s="184"/>
      <c r="RR42" s="184"/>
      <c r="RS42" s="184"/>
      <c r="RT42" s="184"/>
      <c r="RU42" s="184"/>
      <c r="RV42" s="184"/>
      <c r="RW42" s="184"/>
      <c r="RX42" s="184"/>
      <c r="RY42" s="184"/>
      <c r="RZ42" s="184"/>
      <c r="SA42" s="184"/>
      <c r="SB42" s="184"/>
      <c r="SC42" s="184"/>
      <c r="SD42" s="184"/>
      <c r="SE42" s="184"/>
      <c r="SF42" s="184"/>
      <c r="SG42" s="184"/>
      <c r="SH42" s="184"/>
      <c r="SI42" s="184"/>
      <c r="SJ42" s="184"/>
      <c r="SK42" s="184"/>
      <c r="SL42" s="184"/>
      <c r="SM42" s="184"/>
      <c r="SN42" s="184"/>
      <c r="SO42" s="184"/>
      <c r="SP42" s="184"/>
      <c r="SQ42" s="184"/>
      <c r="SR42" s="184"/>
      <c r="SS42" s="184"/>
      <c r="ST42" s="184"/>
      <c r="SU42" s="184"/>
      <c r="SV42" s="184"/>
      <c r="SW42" s="184"/>
      <c r="SX42" s="184"/>
      <c r="SY42" s="184"/>
      <c r="SZ42" s="184"/>
      <c r="TA42" s="184"/>
      <c r="TB42" s="184"/>
      <c r="TC42" s="184"/>
      <c r="TD42" s="184"/>
      <c r="TE42" s="184"/>
      <c r="TF42" s="184"/>
      <c r="TG42" s="184"/>
      <c r="TH42" s="184"/>
      <c r="TI42" s="184"/>
      <c r="TJ42" s="184"/>
      <c r="TK42" s="184"/>
      <c r="TL42" s="184"/>
      <c r="TM42" s="184"/>
      <c r="TN42" s="184"/>
      <c r="TO42" s="184"/>
      <c r="TP42" s="184"/>
      <c r="TQ42" s="184"/>
      <c r="TR42" s="184"/>
      <c r="TS42" s="184"/>
      <c r="TT42" s="184"/>
      <c r="TU42" s="184"/>
      <c r="TV42" s="184"/>
      <c r="TW42" s="184"/>
      <c r="TX42" s="184"/>
      <c r="TY42" s="184"/>
      <c r="TZ42" s="184"/>
      <c r="UA42" s="184"/>
      <c r="UB42" s="184"/>
      <c r="UC42" s="184"/>
      <c r="UD42" s="184"/>
      <c r="UE42" s="184"/>
      <c r="UF42" s="184"/>
      <c r="UG42" s="184"/>
      <c r="UH42" s="184"/>
      <c r="UI42" s="184"/>
      <c r="UJ42" s="184"/>
      <c r="UK42" s="184"/>
      <c r="UL42" s="184"/>
      <c r="UM42" s="184"/>
      <c r="UN42" s="184"/>
      <c r="UO42" s="184"/>
      <c r="UP42" s="184"/>
      <c r="UQ42" s="184"/>
      <c r="UR42" s="184"/>
      <c r="US42" s="184"/>
      <c r="UT42" s="184"/>
      <c r="UU42" s="184"/>
      <c r="UV42" s="184"/>
      <c r="UW42" s="184"/>
      <c r="UX42" s="184"/>
      <c r="UY42" s="184"/>
      <c r="UZ42" s="184"/>
      <c r="VA42" s="184"/>
      <c r="VB42" s="184"/>
      <c r="VC42" s="184"/>
      <c r="VD42" s="184"/>
      <c r="VE42" s="184"/>
      <c r="VF42" s="184"/>
      <c r="VG42" s="184"/>
      <c r="VH42" s="184"/>
      <c r="VI42" s="184"/>
      <c r="VJ42" s="184"/>
      <c r="VK42" s="184"/>
      <c r="VL42" s="184"/>
      <c r="VM42" s="184"/>
      <c r="VN42" s="184"/>
      <c r="VO42" s="184"/>
      <c r="VP42" s="184"/>
      <c r="VQ42" s="184"/>
      <c r="VR42" s="184"/>
      <c r="VS42" s="184"/>
      <c r="VT42" s="184"/>
      <c r="VU42" s="184"/>
      <c r="VV42" s="184"/>
      <c r="VW42" s="184"/>
      <c r="VX42" s="184"/>
      <c r="VY42" s="184"/>
      <c r="VZ42" s="184"/>
      <c r="WA42" s="184"/>
      <c r="WB42" s="184"/>
      <c r="WC42" s="184"/>
      <c r="WD42" s="184"/>
      <c r="WE42" s="184"/>
      <c r="WF42" s="184"/>
      <c r="WG42" s="184"/>
      <c r="WH42" s="184"/>
      <c r="WI42" s="184"/>
      <c r="WJ42" s="184"/>
      <c r="WK42" s="184"/>
      <c r="WL42" s="184"/>
      <c r="WM42" s="184"/>
      <c r="WN42" s="184"/>
      <c r="WO42" s="184"/>
      <c r="WP42" s="184"/>
      <c r="WQ42" s="184"/>
      <c r="WR42" s="184"/>
      <c r="WS42" s="184"/>
      <c r="WT42" s="184"/>
      <c r="WU42" s="184"/>
      <c r="WV42" s="184"/>
      <c r="WW42" s="184"/>
      <c r="WX42" s="184"/>
      <c r="WY42" s="184"/>
      <c r="WZ42" s="184"/>
      <c r="XA42" s="184"/>
      <c r="XB42" s="184"/>
      <c r="XC42" s="184"/>
      <c r="XD42" s="184"/>
      <c r="XE42" s="184"/>
      <c r="XF42" s="184"/>
      <c r="XG42" s="184"/>
      <c r="XH42" s="184"/>
      <c r="XI42" s="184"/>
      <c r="XJ42" s="184"/>
      <c r="XK42" s="184"/>
      <c r="XL42" s="184"/>
      <c r="XM42" s="184"/>
      <c r="XN42" s="184"/>
      <c r="XO42" s="184"/>
      <c r="XP42" s="184"/>
      <c r="XQ42" s="184"/>
      <c r="XR42" s="184"/>
      <c r="XS42" s="184"/>
      <c r="XT42" s="184"/>
      <c r="XU42" s="184"/>
      <c r="XV42" s="184"/>
      <c r="XW42" s="184"/>
      <c r="XX42" s="184"/>
      <c r="XY42" s="184"/>
      <c r="XZ42" s="184"/>
      <c r="YA42" s="184"/>
      <c r="YB42" s="184"/>
      <c r="YC42" s="184"/>
      <c r="YD42" s="184"/>
      <c r="YE42" s="184"/>
      <c r="YF42" s="184"/>
      <c r="YG42" s="184"/>
      <c r="YH42" s="184"/>
      <c r="YI42" s="184"/>
      <c r="YJ42" s="184"/>
      <c r="YK42" s="184"/>
      <c r="YL42" s="184"/>
      <c r="YM42" s="184"/>
      <c r="YN42" s="184"/>
      <c r="YO42" s="184"/>
      <c r="YP42" s="184"/>
      <c r="YQ42" s="184"/>
      <c r="YR42" s="184"/>
      <c r="YS42" s="184"/>
      <c r="YT42" s="184"/>
      <c r="YU42" s="184"/>
      <c r="YV42" s="184"/>
      <c r="YW42" s="184"/>
      <c r="YX42" s="184"/>
      <c r="YY42" s="184"/>
      <c r="YZ42" s="184"/>
      <c r="ZA42" s="184"/>
      <c r="ZB42" s="184"/>
      <c r="ZC42" s="184"/>
      <c r="ZD42" s="184"/>
      <c r="ZE42" s="184"/>
      <c r="ZF42" s="184"/>
      <c r="ZG42" s="184"/>
      <c r="ZH42" s="184"/>
      <c r="ZI42" s="184"/>
      <c r="ZJ42" s="184"/>
      <c r="ZK42" s="184"/>
      <c r="ZL42" s="184"/>
      <c r="ZM42" s="184"/>
      <c r="ZN42" s="184"/>
      <c r="ZO42" s="184"/>
      <c r="ZP42" s="184"/>
      <c r="ZQ42" s="184"/>
      <c r="ZR42" s="184"/>
      <c r="ZS42" s="184"/>
      <c r="ZT42" s="184"/>
      <c r="ZU42" s="184"/>
      <c r="ZV42" s="184"/>
      <c r="ZW42" s="184"/>
      <c r="ZX42" s="184"/>
      <c r="ZY42" s="184"/>
      <c r="ZZ42" s="190"/>
      <c r="AAA42" s="190"/>
      <c r="AAB42" s="190"/>
      <c r="AAC42" s="190"/>
      <c r="AAD42" s="184"/>
      <c r="AAE42" s="184"/>
      <c r="AAF42" s="184"/>
      <c r="AAG42" s="184"/>
      <c r="AAH42" s="184"/>
      <c r="AAI42" s="184"/>
      <c r="AAJ42" s="184"/>
      <c r="AAK42" s="184"/>
      <c r="AAL42" s="184"/>
      <c r="AAM42" s="184"/>
      <c r="AAN42" s="184"/>
      <c r="AAO42" s="184"/>
      <c r="AAP42" s="184"/>
      <c r="AAQ42" s="184"/>
      <c r="AAR42" s="184"/>
      <c r="AAS42" s="184"/>
      <c r="AAT42" s="184"/>
      <c r="AAU42" s="184"/>
      <c r="AAV42" s="184"/>
      <c r="AAW42" s="184"/>
      <c r="AAX42" s="184"/>
      <c r="AAY42" s="184"/>
      <c r="AAZ42" s="184"/>
      <c r="ABA42" s="184"/>
      <c r="ABB42" s="184"/>
      <c r="ABC42" s="184"/>
      <c r="ABD42" s="184"/>
      <c r="ABE42" s="184"/>
      <c r="ABF42" s="184"/>
      <c r="ABG42" s="184"/>
      <c r="ABH42" s="184"/>
      <c r="ABI42" s="184"/>
      <c r="ABJ42" s="184"/>
      <c r="ABK42" s="184"/>
      <c r="ABL42" s="184"/>
      <c r="ABM42" s="184"/>
      <c r="ABN42" s="184"/>
      <c r="ABO42" s="184"/>
      <c r="ABP42" s="184"/>
      <c r="ABQ42" s="184"/>
      <c r="ABR42" s="184"/>
      <c r="ABS42" s="184"/>
      <c r="ABT42" s="184"/>
      <c r="ABU42" s="184"/>
      <c r="ABV42" s="184"/>
      <c r="ABW42" s="184"/>
      <c r="ABX42" s="184"/>
      <c r="ABY42" s="184"/>
      <c r="ABZ42" s="184"/>
      <c r="ACA42" s="184"/>
      <c r="ACB42" s="184"/>
      <c r="ACC42" s="184"/>
      <c r="ACD42" s="184"/>
      <c r="ACE42" s="184"/>
      <c r="ACF42" s="184"/>
      <c r="ACG42" s="184"/>
      <c r="ACH42" s="184"/>
      <c r="ACI42" s="184"/>
      <c r="ACJ42" s="184"/>
      <c r="ACK42" s="184"/>
      <c r="ACL42" s="184"/>
      <c r="ACM42" s="184"/>
      <c r="ACN42" s="184"/>
      <c r="ACO42" s="184"/>
      <c r="ACP42" s="184"/>
      <c r="ACQ42" s="184"/>
      <c r="ACR42" s="184"/>
      <c r="ACS42" s="184"/>
      <c r="ACT42" s="184"/>
      <c r="ACU42" s="184"/>
      <c r="ACV42" s="184"/>
      <c r="ACW42" s="184"/>
      <c r="ACX42" s="184"/>
      <c r="ACY42" s="184"/>
      <c r="ACZ42" s="184"/>
      <c r="ADA42" s="184"/>
      <c r="ADB42" s="184"/>
      <c r="ADC42" s="184"/>
      <c r="ADD42" s="184"/>
      <c r="ADE42" s="184"/>
      <c r="ADF42" s="184"/>
      <c r="ADG42" s="184"/>
      <c r="ADH42" s="184"/>
      <c r="ADI42" s="184"/>
      <c r="ADJ42" s="184"/>
      <c r="ADK42" s="184"/>
      <c r="ADL42" s="184"/>
      <c r="ADM42" s="184"/>
      <c r="ADN42" s="184"/>
      <c r="ADO42" s="184"/>
      <c r="ADP42" s="184"/>
      <c r="ADQ42" s="184"/>
      <c r="ADR42" s="184"/>
      <c r="ADS42" s="184"/>
      <c r="ADT42" s="184"/>
      <c r="ADU42" s="184"/>
      <c r="ADV42" s="184"/>
      <c r="ADW42" s="184"/>
      <c r="ADX42" s="184"/>
      <c r="ADY42" s="184"/>
      <c r="ADZ42" s="184"/>
      <c r="AEA42" s="184"/>
      <c r="AEB42" s="184"/>
      <c r="AEC42" s="184"/>
      <c r="AED42" s="184"/>
      <c r="AEE42" s="184"/>
      <c r="AEF42" s="184"/>
      <c r="AEG42" s="184"/>
      <c r="AEH42" s="184"/>
      <c r="AEI42" s="184"/>
      <c r="AEJ42" s="184"/>
      <c r="AEK42" s="184"/>
      <c r="AEL42" s="184"/>
      <c r="AEM42" s="184"/>
      <c r="AEN42" s="184"/>
      <c r="AEO42" s="184"/>
      <c r="AEP42" s="184"/>
      <c r="AEQ42" s="184"/>
      <c r="AER42" s="184"/>
      <c r="AES42" s="184"/>
      <c r="AET42" s="184"/>
      <c r="AEU42" s="184"/>
      <c r="AEV42" s="184"/>
      <c r="AEW42" s="184"/>
      <c r="AEX42" s="184"/>
      <c r="AEY42" s="184"/>
      <c r="AEZ42" s="184"/>
      <c r="AFA42" s="184"/>
      <c r="AFB42" s="184"/>
      <c r="AFC42" s="184"/>
      <c r="AFD42" s="184"/>
      <c r="AFE42" s="184"/>
      <c r="AFF42" s="184"/>
      <c r="AFG42" s="184"/>
      <c r="AFH42" s="184"/>
      <c r="AFI42" s="184"/>
      <c r="AFJ42" s="184"/>
      <c r="AFK42" s="184"/>
      <c r="AFL42" s="184"/>
      <c r="AFM42" s="184"/>
      <c r="AFN42" s="184"/>
      <c r="AFO42" s="184"/>
      <c r="AFP42" s="184"/>
      <c r="AFQ42" s="184"/>
      <c r="AFR42" s="184"/>
      <c r="AFS42" s="184"/>
      <c r="AFT42" s="184"/>
      <c r="AFU42" s="184"/>
      <c r="AFV42" s="184"/>
      <c r="AFW42" s="184"/>
      <c r="AFX42" s="184"/>
      <c r="AFY42" s="184"/>
      <c r="AFZ42" s="184"/>
      <c r="AGA42" s="184"/>
      <c r="AGB42" s="184"/>
      <c r="AGC42" s="184"/>
      <c r="AGD42" s="184"/>
      <c r="AGE42" s="184"/>
      <c r="AGF42" s="184"/>
      <c r="AGG42" s="184"/>
      <c r="AGH42" s="184"/>
      <c r="AGI42" s="184"/>
      <c r="AGJ42" s="184"/>
      <c r="AGK42" s="184"/>
      <c r="AGL42" s="184"/>
      <c r="AGM42" s="184"/>
      <c r="AGN42" s="184"/>
      <c r="AGO42" s="184"/>
      <c r="AGP42" s="184"/>
      <c r="AGQ42" s="184"/>
      <c r="AGR42" s="184"/>
      <c r="AGS42" s="184"/>
      <c r="AGT42" s="184"/>
      <c r="AGU42" s="184"/>
      <c r="AGV42" s="188"/>
    </row>
    <row r="43" spans="1:881" s="208" customFormat="1" ht="13.5" customHeight="1" x14ac:dyDescent="0.2">
      <c r="A43" s="183" t="s">
        <v>2213</v>
      </c>
      <c r="B43" s="183"/>
      <c r="C43" s="184" t="s">
        <v>1722</v>
      </c>
      <c r="D43" s="97">
        <v>988920</v>
      </c>
      <c r="E43" s="97">
        <v>1117380</v>
      </c>
      <c r="F43" s="97">
        <v>1108870</v>
      </c>
      <c r="G43" s="97">
        <v>1221310</v>
      </c>
      <c r="H43" s="97">
        <v>1384430</v>
      </c>
      <c r="I43" s="97">
        <v>202420</v>
      </c>
      <c r="J43" s="97">
        <v>1788960</v>
      </c>
      <c r="K43" s="97">
        <v>2052940</v>
      </c>
      <c r="L43" s="97">
        <v>2291310</v>
      </c>
      <c r="M43" s="97">
        <v>2565800</v>
      </c>
      <c r="N43" s="260">
        <v>2885330</v>
      </c>
      <c r="O43" s="260">
        <v>4486610</v>
      </c>
      <c r="P43" s="97">
        <v>3759790</v>
      </c>
      <c r="Q43" s="97">
        <v>3973870</v>
      </c>
      <c r="R43" s="97">
        <v>4773340</v>
      </c>
      <c r="S43" s="97">
        <v>4157704</v>
      </c>
      <c r="T43" s="97">
        <v>3808680</v>
      </c>
      <c r="U43" s="97">
        <v>4544750</v>
      </c>
      <c r="V43" s="97">
        <v>4150670</v>
      </c>
      <c r="W43" s="97">
        <v>3555130</v>
      </c>
      <c r="X43" s="97">
        <v>3556340</v>
      </c>
      <c r="Y43" s="97">
        <v>3222730</v>
      </c>
      <c r="Z43" s="97">
        <v>2950100</v>
      </c>
      <c r="AA43" s="97">
        <v>3926650</v>
      </c>
      <c r="AB43" s="260">
        <v>2648870</v>
      </c>
      <c r="AC43" s="97">
        <v>2315720</v>
      </c>
      <c r="AD43" s="260">
        <v>2765080</v>
      </c>
      <c r="AE43" s="260">
        <v>2569560</v>
      </c>
      <c r="AF43" s="260">
        <v>3173610</v>
      </c>
      <c r="AG43" s="260">
        <v>3670790</v>
      </c>
      <c r="AH43" s="260">
        <v>2800050</v>
      </c>
      <c r="AI43" s="260">
        <v>3338860</v>
      </c>
      <c r="AJ43" s="97">
        <v>3854600</v>
      </c>
      <c r="AK43" s="97">
        <v>4161910</v>
      </c>
      <c r="AL43" s="97">
        <v>4208050</v>
      </c>
      <c r="AM43" s="97">
        <v>5814140</v>
      </c>
      <c r="AN43" s="186">
        <v>4613820</v>
      </c>
      <c r="AO43" s="186">
        <v>4237090</v>
      </c>
      <c r="AP43" s="186">
        <v>4718510</v>
      </c>
      <c r="AQ43" s="186">
        <v>4234320</v>
      </c>
      <c r="AR43" s="186">
        <v>4802920</v>
      </c>
      <c r="AS43" s="186">
        <v>5222850</v>
      </c>
      <c r="AT43" s="186">
        <v>4725860</v>
      </c>
      <c r="AU43" s="186">
        <v>5966960</v>
      </c>
      <c r="AV43" s="186">
        <v>5573840</v>
      </c>
      <c r="AW43" s="186">
        <v>5364750</v>
      </c>
      <c r="AX43" s="186">
        <v>4522190</v>
      </c>
      <c r="AY43" s="186">
        <v>6987190</v>
      </c>
      <c r="AZ43" s="186">
        <v>4846200</v>
      </c>
      <c r="BA43" s="186">
        <v>4606600</v>
      </c>
      <c r="BB43" s="186">
        <v>4292090</v>
      </c>
      <c r="BC43" s="186">
        <v>4224750</v>
      </c>
      <c r="BD43" s="186">
        <v>4576930</v>
      </c>
      <c r="BE43" s="186">
        <v>4820420</v>
      </c>
      <c r="BF43" s="186">
        <v>4217170</v>
      </c>
      <c r="BG43" s="186">
        <v>4429320</v>
      </c>
      <c r="BH43" s="186">
        <v>4613910</v>
      </c>
      <c r="BI43" s="186">
        <v>4624210</v>
      </c>
      <c r="BJ43" s="186">
        <v>4940260</v>
      </c>
      <c r="BK43" s="186">
        <v>6031390</v>
      </c>
      <c r="BL43" s="186">
        <v>5236230</v>
      </c>
      <c r="BM43" s="186">
        <v>4955170</v>
      </c>
      <c r="BN43" s="186">
        <v>4929320</v>
      </c>
      <c r="BO43" s="186">
        <v>5151200</v>
      </c>
      <c r="BP43" s="186">
        <v>4955090</v>
      </c>
      <c r="BQ43" s="186">
        <v>5091960</v>
      </c>
      <c r="BR43" s="186">
        <v>5122290</v>
      </c>
      <c r="BS43" s="186">
        <v>5501270</v>
      </c>
      <c r="BT43" s="186">
        <v>5432570</v>
      </c>
      <c r="BU43" s="186">
        <v>6094260</v>
      </c>
      <c r="BV43" s="186">
        <v>6416810</v>
      </c>
      <c r="BW43" s="186">
        <v>7123150</v>
      </c>
      <c r="BX43" s="186">
        <v>6634200</v>
      </c>
      <c r="BY43" s="186">
        <v>7187160</v>
      </c>
      <c r="BZ43" s="186">
        <v>7424850</v>
      </c>
      <c r="CA43" s="186">
        <v>6773420</v>
      </c>
      <c r="CB43" s="186">
        <v>5762980</v>
      </c>
      <c r="CC43" s="186">
        <v>6181640</v>
      </c>
      <c r="CD43" s="186">
        <v>5857880</v>
      </c>
      <c r="CE43" s="186">
        <v>6111350</v>
      </c>
      <c r="CF43" s="186">
        <v>6018430</v>
      </c>
      <c r="CG43" s="186">
        <v>5481920</v>
      </c>
      <c r="CH43" s="186">
        <v>5741440</v>
      </c>
      <c r="CI43" s="186">
        <v>6298040</v>
      </c>
      <c r="CJ43" s="186">
        <v>6019660</v>
      </c>
      <c r="CK43" s="186">
        <v>6598440</v>
      </c>
      <c r="CL43" s="186">
        <v>6644440</v>
      </c>
      <c r="CM43" s="186">
        <v>6294430</v>
      </c>
      <c r="CN43" s="186">
        <v>5507750</v>
      </c>
      <c r="CO43" s="186">
        <v>6191290</v>
      </c>
      <c r="CP43" s="186">
        <v>5715150</v>
      </c>
      <c r="CQ43" s="186">
        <v>6234520</v>
      </c>
      <c r="CR43" s="186">
        <v>6704030</v>
      </c>
      <c r="CS43" s="186">
        <v>6365320</v>
      </c>
      <c r="CT43" s="186">
        <v>7008680</v>
      </c>
      <c r="CU43" s="186">
        <v>8099460</v>
      </c>
      <c r="CV43" s="186">
        <v>6537690</v>
      </c>
      <c r="CW43" s="186">
        <v>6591570</v>
      </c>
      <c r="CX43" s="186">
        <v>6701310</v>
      </c>
      <c r="CY43" s="186">
        <v>5616640</v>
      </c>
      <c r="CZ43" s="186">
        <v>4804990</v>
      </c>
      <c r="DA43" s="186">
        <v>4933930</v>
      </c>
      <c r="DB43" s="186">
        <v>4936480</v>
      </c>
      <c r="DC43" s="186">
        <v>5250230</v>
      </c>
      <c r="DD43" s="186">
        <v>5583000</v>
      </c>
      <c r="DE43" s="186">
        <v>6128170</v>
      </c>
      <c r="DF43" s="186">
        <v>9388050</v>
      </c>
      <c r="DG43" s="186">
        <v>9913170</v>
      </c>
      <c r="DH43" s="186">
        <v>10377040</v>
      </c>
      <c r="DI43" s="186">
        <v>9556610</v>
      </c>
      <c r="DJ43" s="186">
        <v>9941510</v>
      </c>
      <c r="DK43" s="186">
        <v>9767280</v>
      </c>
      <c r="DL43" s="186">
        <v>9811940</v>
      </c>
      <c r="DM43" s="186">
        <v>12566030</v>
      </c>
      <c r="DN43" s="186">
        <v>11668960</v>
      </c>
      <c r="DO43" s="186">
        <v>12572930</v>
      </c>
      <c r="DP43" s="186">
        <v>15283890</v>
      </c>
      <c r="DQ43" s="186">
        <v>24132000</v>
      </c>
      <c r="DR43" s="186">
        <v>21152720</v>
      </c>
      <c r="DS43" s="186">
        <v>22083790</v>
      </c>
      <c r="DT43" s="186">
        <v>20403400</v>
      </c>
      <c r="DU43" s="186">
        <v>19494660</v>
      </c>
      <c r="DV43" s="186">
        <v>18793110</v>
      </c>
      <c r="DW43" s="186">
        <v>16713570</v>
      </c>
      <c r="DX43" s="186">
        <v>16391650</v>
      </c>
      <c r="DY43" s="186">
        <v>16799410</v>
      </c>
      <c r="DZ43" s="186">
        <v>14248680</v>
      </c>
      <c r="EA43" s="186">
        <v>12971800</v>
      </c>
      <c r="EB43" s="186">
        <v>15066340</v>
      </c>
      <c r="EC43" s="186">
        <v>16848480</v>
      </c>
      <c r="ED43" s="186">
        <v>15882450</v>
      </c>
      <c r="EE43" s="186">
        <v>18556780</v>
      </c>
      <c r="EF43" s="186">
        <v>18890260</v>
      </c>
      <c r="EG43" s="186">
        <v>18722380</v>
      </c>
      <c r="EH43" s="186">
        <v>22560480</v>
      </c>
      <c r="EI43" s="186">
        <v>19027500</v>
      </c>
      <c r="EJ43" s="186">
        <v>15949560</v>
      </c>
      <c r="EK43" s="186">
        <v>16595280</v>
      </c>
      <c r="EL43" s="186">
        <v>14633210</v>
      </c>
      <c r="EM43" s="186">
        <v>15004300</v>
      </c>
      <c r="EN43" s="186">
        <v>16969230</v>
      </c>
      <c r="EO43" s="186">
        <v>17179150</v>
      </c>
      <c r="EP43" s="186">
        <v>13619920</v>
      </c>
      <c r="EQ43" s="186">
        <v>12763140</v>
      </c>
      <c r="ER43" s="186">
        <v>9870280</v>
      </c>
      <c r="ES43" s="186">
        <v>11467410</v>
      </c>
      <c r="ET43" s="186">
        <v>9638190</v>
      </c>
      <c r="EU43" s="186">
        <v>9794640</v>
      </c>
      <c r="EV43" s="186">
        <v>9024820</v>
      </c>
      <c r="EW43" s="186">
        <v>9823160</v>
      </c>
      <c r="EX43" s="186">
        <v>10278630</v>
      </c>
      <c r="EY43" s="186">
        <v>12030770</v>
      </c>
      <c r="EZ43" s="186">
        <v>12503960</v>
      </c>
      <c r="FA43" s="186">
        <v>13233620</v>
      </c>
      <c r="FB43" s="186">
        <v>13336690</v>
      </c>
      <c r="FC43" s="186">
        <v>15844910</v>
      </c>
      <c r="FD43" s="186">
        <v>14869470</v>
      </c>
      <c r="FE43" s="186">
        <v>14391460</v>
      </c>
      <c r="FF43" s="186">
        <v>14750840</v>
      </c>
      <c r="FG43" s="186">
        <v>14730840</v>
      </c>
      <c r="FH43" s="186">
        <v>12592640</v>
      </c>
      <c r="FI43" s="186">
        <v>12771220</v>
      </c>
      <c r="FJ43" s="186">
        <v>12005390</v>
      </c>
      <c r="FK43" s="186">
        <v>11309050</v>
      </c>
      <c r="FL43" s="186">
        <v>11114530</v>
      </c>
      <c r="FM43" s="186">
        <v>13098700</v>
      </c>
      <c r="FN43" s="186">
        <v>15263300</v>
      </c>
      <c r="FO43" s="186">
        <v>17345770</v>
      </c>
      <c r="FP43" s="186">
        <v>14994450</v>
      </c>
      <c r="FQ43" s="186">
        <v>15379410</v>
      </c>
      <c r="FR43" s="186">
        <v>15346350</v>
      </c>
      <c r="FS43" s="186">
        <v>15069560</v>
      </c>
      <c r="FT43" s="186">
        <v>14374130</v>
      </c>
      <c r="FU43" s="186">
        <v>13060940</v>
      </c>
      <c r="FV43" s="186">
        <v>15523590</v>
      </c>
      <c r="FW43" s="186">
        <v>10966840</v>
      </c>
      <c r="FX43" s="186">
        <v>10836480</v>
      </c>
      <c r="FY43" s="186">
        <v>12820620</v>
      </c>
      <c r="FZ43" s="186">
        <v>12733090</v>
      </c>
      <c r="GA43" s="186">
        <v>13567760</v>
      </c>
      <c r="GB43" s="186">
        <v>12807610</v>
      </c>
      <c r="GC43" s="186">
        <v>13651680</v>
      </c>
      <c r="GD43" s="186">
        <v>14233360</v>
      </c>
      <c r="GE43" s="186">
        <v>18644400</v>
      </c>
      <c r="GF43" s="186">
        <v>14319570</v>
      </c>
      <c r="GG43" s="186">
        <v>15770740</v>
      </c>
      <c r="GH43" s="186">
        <v>11718870</v>
      </c>
      <c r="GI43" s="186">
        <v>18885670</v>
      </c>
      <c r="GJ43" s="186">
        <v>12903740</v>
      </c>
      <c r="GK43" s="186">
        <v>26443590</v>
      </c>
      <c r="GL43" s="186">
        <v>23119620</v>
      </c>
      <c r="GM43" s="186">
        <v>25688490</v>
      </c>
      <c r="GN43" s="186">
        <v>20094270</v>
      </c>
      <c r="GO43" s="186">
        <v>16555660</v>
      </c>
      <c r="GP43" s="186">
        <v>17507480</v>
      </c>
      <c r="GQ43" s="186">
        <v>24700620</v>
      </c>
      <c r="GR43" s="186">
        <v>25344770</v>
      </c>
      <c r="GS43" s="186">
        <v>15525650</v>
      </c>
      <c r="GT43" s="186">
        <v>10623770</v>
      </c>
      <c r="GU43" s="186">
        <v>12805870</v>
      </c>
      <c r="GV43" s="186">
        <v>17811560</v>
      </c>
      <c r="GW43" s="186">
        <v>16559680</v>
      </c>
      <c r="GX43" s="186">
        <v>20955950</v>
      </c>
      <c r="GY43" s="186">
        <v>17168700</v>
      </c>
      <c r="GZ43" s="186">
        <v>15473250</v>
      </c>
      <c r="HA43" s="186">
        <v>14976230</v>
      </c>
      <c r="HB43" s="186">
        <v>16214600</v>
      </c>
      <c r="HC43" s="186">
        <v>23201310</v>
      </c>
      <c r="HD43" s="186">
        <v>25486110</v>
      </c>
      <c r="HE43" s="186">
        <v>26118700</v>
      </c>
      <c r="HF43" s="186">
        <v>25406840</v>
      </c>
      <c r="HG43" s="186">
        <v>18791340</v>
      </c>
      <c r="HH43" s="186">
        <v>10279730</v>
      </c>
      <c r="HI43" s="186">
        <v>13393070</v>
      </c>
      <c r="HJ43" s="186">
        <v>15134520</v>
      </c>
      <c r="HK43" s="186">
        <v>13260850</v>
      </c>
      <c r="HL43" s="186">
        <v>17093210</v>
      </c>
      <c r="HM43" s="186">
        <v>18639650</v>
      </c>
      <c r="HN43" s="186">
        <v>19538290</v>
      </c>
      <c r="HO43" s="186">
        <v>26249450</v>
      </c>
      <c r="HP43" s="186">
        <v>17432590</v>
      </c>
      <c r="HQ43" s="186">
        <v>14613890</v>
      </c>
      <c r="HR43" s="186">
        <v>6942530</v>
      </c>
      <c r="HS43" s="186">
        <v>8186180</v>
      </c>
      <c r="HT43" s="186">
        <v>9636820</v>
      </c>
      <c r="HU43" s="186">
        <v>16729170</v>
      </c>
      <c r="HV43" s="186">
        <v>19194900</v>
      </c>
      <c r="HW43" s="186">
        <v>18055950</v>
      </c>
      <c r="HX43" s="186">
        <v>15191190</v>
      </c>
      <c r="HY43" s="186">
        <v>16120780</v>
      </c>
      <c r="HZ43" s="186">
        <v>21653560</v>
      </c>
      <c r="IA43" s="186">
        <v>19114710</v>
      </c>
      <c r="IB43" s="186">
        <v>30747730</v>
      </c>
      <c r="IC43" s="186">
        <v>24755190</v>
      </c>
      <c r="ID43" s="186">
        <v>20381850</v>
      </c>
      <c r="IE43" s="186">
        <v>22171310</v>
      </c>
      <c r="IF43" s="186">
        <v>23355810</v>
      </c>
      <c r="IG43" s="186">
        <v>26468490</v>
      </c>
      <c r="IH43" s="186">
        <v>30321160</v>
      </c>
      <c r="II43" s="186">
        <v>33995040</v>
      </c>
      <c r="IJ43" s="186">
        <v>32283490</v>
      </c>
      <c r="IK43" s="186">
        <v>32803130</v>
      </c>
      <c r="IL43" s="186">
        <v>34925380</v>
      </c>
      <c r="IM43" s="186">
        <v>37028500</v>
      </c>
      <c r="IN43" s="186">
        <v>35894230</v>
      </c>
      <c r="IO43" s="186">
        <v>25623780</v>
      </c>
      <c r="IP43" s="186">
        <v>21511960</v>
      </c>
      <c r="IQ43" s="186">
        <v>46763490</v>
      </c>
      <c r="IR43" s="186">
        <v>50435880</v>
      </c>
      <c r="IS43" s="186">
        <v>24978920</v>
      </c>
      <c r="IT43" s="186">
        <v>25732910</v>
      </c>
      <c r="IU43" s="186">
        <v>33909410</v>
      </c>
      <c r="IV43" s="186">
        <v>23966800</v>
      </c>
      <c r="IW43" s="186">
        <v>22699470</v>
      </c>
      <c r="IX43" s="186">
        <v>24443200</v>
      </c>
      <c r="IY43" s="186">
        <v>21641410</v>
      </c>
      <c r="IZ43" s="186">
        <v>27861860</v>
      </c>
      <c r="JA43" s="186">
        <v>33422800</v>
      </c>
      <c r="JB43" s="186">
        <v>31092290</v>
      </c>
      <c r="JC43" s="186">
        <v>27972190</v>
      </c>
      <c r="JD43" s="186">
        <v>22741360</v>
      </c>
      <c r="JE43" s="186">
        <v>16838540</v>
      </c>
      <c r="JF43" s="186">
        <v>17680610</v>
      </c>
      <c r="JG43" s="186">
        <v>22606540</v>
      </c>
      <c r="JH43" s="186">
        <v>19790610</v>
      </c>
      <c r="JI43" s="186">
        <v>26040650</v>
      </c>
      <c r="JJ43" s="186">
        <v>30982840</v>
      </c>
      <c r="JK43" s="186">
        <v>29940000</v>
      </c>
      <c r="JL43" s="186">
        <v>28654760</v>
      </c>
      <c r="JM43" s="186">
        <v>28788820</v>
      </c>
      <c r="JN43" s="186">
        <v>26065680</v>
      </c>
      <c r="JO43" s="186">
        <v>20714560</v>
      </c>
      <c r="JP43" s="186">
        <v>18365470</v>
      </c>
      <c r="JQ43" s="186">
        <v>25547640</v>
      </c>
      <c r="JR43" s="186">
        <v>24187600</v>
      </c>
      <c r="JS43" s="186">
        <v>18467210</v>
      </c>
      <c r="JT43" s="186">
        <v>15823580</v>
      </c>
      <c r="JU43" s="186">
        <v>20246200</v>
      </c>
      <c r="JV43" s="186">
        <v>25492760</v>
      </c>
      <c r="JW43" s="186">
        <v>15978410</v>
      </c>
      <c r="JX43" s="186">
        <v>17618540</v>
      </c>
      <c r="JY43" s="186">
        <v>21417940</v>
      </c>
      <c r="JZ43" s="186">
        <v>16475330</v>
      </c>
      <c r="KA43" s="186">
        <v>12366200</v>
      </c>
      <c r="KB43" s="186">
        <v>10442550</v>
      </c>
      <c r="KC43" s="186">
        <v>20591220</v>
      </c>
      <c r="KD43" s="186">
        <v>22014940</v>
      </c>
      <c r="KE43" s="186">
        <v>18593400</v>
      </c>
      <c r="KF43" s="186">
        <v>15880270</v>
      </c>
      <c r="KG43" s="186">
        <v>23890730</v>
      </c>
      <c r="KH43" s="186">
        <v>21633790</v>
      </c>
      <c r="KI43" s="186">
        <v>26311170</v>
      </c>
      <c r="KJ43" s="186">
        <v>21447110</v>
      </c>
      <c r="KK43" s="186">
        <v>21917350</v>
      </c>
      <c r="KL43" s="186">
        <v>14674430</v>
      </c>
      <c r="KM43" s="186">
        <v>13653580</v>
      </c>
      <c r="KN43" s="186">
        <v>14824950</v>
      </c>
      <c r="KO43" s="186">
        <v>17046620</v>
      </c>
      <c r="KP43" s="186">
        <v>18834250</v>
      </c>
      <c r="KQ43" s="186">
        <v>19787880</v>
      </c>
      <c r="KR43" s="186">
        <v>17069600</v>
      </c>
      <c r="KS43" s="186">
        <v>15442090</v>
      </c>
      <c r="KT43" s="186">
        <v>15745560</v>
      </c>
      <c r="KU43" s="186">
        <v>13211670</v>
      </c>
      <c r="KV43" s="186">
        <v>15957360</v>
      </c>
      <c r="KW43" s="186">
        <v>17141750</v>
      </c>
      <c r="KX43" s="186">
        <v>12212600</v>
      </c>
      <c r="KY43" s="186">
        <v>18666950</v>
      </c>
      <c r="KZ43" s="186">
        <v>13115820</v>
      </c>
      <c r="LA43" s="186">
        <v>22830910</v>
      </c>
      <c r="LB43" s="186">
        <v>25316360</v>
      </c>
      <c r="LC43" s="186">
        <v>19286560</v>
      </c>
      <c r="LD43" s="186">
        <v>23089230</v>
      </c>
      <c r="LE43" s="186">
        <v>18841620</v>
      </c>
      <c r="LF43" s="186">
        <v>20528360</v>
      </c>
      <c r="LG43" s="186">
        <v>38067680</v>
      </c>
      <c r="LH43" s="186">
        <v>30009090</v>
      </c>
      <c r="LI43" s="186">
        <v>30885040</v>
      </c>
      <c r="LJ43" s="186">
        <v>24339840</v>
      </c>
      <c r="LK43" s="186">
        <v>15231630</v>
      </c>
      <c r="LL43" s="186">
        <v>14784790</v>
      </c>
      <c r="LM43" s="186">
        <v>17906510</v>
      </c>
      <c r="LN43" s="186">
        <v>17292300</v>
      </c>
      <c r="LO43" s="186">
        <v>24748980</v>
      </c>
      <c r="LP43" s="186">
        <v>27320460</v>
      </c>
      <c r="LQ43" s="186">
        <v>19492670</v>
      </c>
      <c r="LR43" s="186">
        <v>19450410</v>
      </c>
      <c r="LS43" s="186">
        <v>16008360</v>
      </c>
      <c r="LT43" s="186">
        <v>24809680</v>
      </c>
      <c r="LU43" s="186">
        <v>14808690</v>
      </c>
      <c r="LV43" s="186">
        <v>14291220</v>
      </c>
      <c r="LW43" s="186">
        <v>16893820</v>
      </c>
      <c r="LX43" s="186">
        <v>16455590</v>
      </c>
      <c r="LY43" s="186">
        <v>16699130</v>
      </c>
      <c r="LZ43" s="186">
        <v>19964320</v>
      </c>
      <c r="MA43" s="186">
        <v>14579940</v>
      </c>
      <c r="MB43" s="186">
        <v>24478030</v>
      </c>
      <c r="MC43" s="186">
        <v>29087380</v>
      </c>
      <c r="MD43" s="186">
        <v>25158750</v>
      </c>
      <c r="ME43" s="186">
        <v>26906060</v>
      </c>
      <c r="MF43" s="186">
        <v>22582720</v>
      </c>
      <c r="MG43" s="186">
        <v>17792190</v>
      </c>
      <c r="MH43" s="186">
        <v>23042400</v>
      </c>
      <c r="MI43" s="186">
        <v>16084460</v>
      </c>
      <c r="MJ43" s="186">
        <v>18502470</v>
      </c>
      <c r="MK43" s="186">
        <v>40152070</v>
      </c>
      <c r="ML43" s="186">
        <v>46091610</v>
      </c>
      <c r="MM43" s="186">
        <v>53115330</v>
      </c>
      <c r="MN43" s="186">
        <v>50278580</v>
      </c>
      <c r="MO43" s="186">
        <v>45384790</v>
      </c>
      <c r="MP43" s="186">
        <v>46551890</v>
      </c>
      <c r="MQ43" s="186">
        <v>29838240</v>
      </c>
      <c r="MR43" s="186">
        <v>30550600</v>
      </c>
      <c r="MS43" s="186">
        <v>27487380</v>
      </c>
      <c r="MT43" s="186">
        <v>25849470</v>
      </c>
      <c r="MU43" s="186">
        <v>25250060</v>
      </c>
      <c r="MV43" s="77">
        <v>25204210</v>
      </c>
      <c r="MW43" s="77">
        <v>35800570</v>
      </c>
      <c r="MX43" s="77">
        <v>38814530</v>
      </c>
      <c r="MY43" s="77">
        <v>53509840</v>
      </c>
      <c r="MZ43" s="77">
        <v>44882440</v>
      </c>
      <c r="NA43" s="77">
        <v>51334020</v>
      </c>
      <c r="NB43" s="77">
        <v>48331160</v>
      </c>
      <c r="NC43" s="77">
        <v>45561860</v>
      </c>
      <c r="ND43" s="97">
        <v>41410390</v>
      </c>
      <c r="NE43" s="97">
        <v>30900660</v>
      </c>
      <c r="NF43" s="97">
        <v>24319770</v>
      </c>
      <c r="NG43" s="97">
        <v>25281430</v>
      </c>
      <c r="NH43" s="97">
        <v>22649250</v>
      </c>
      <c r="NI43" s="97">
        <v>36207190</v>
      </c>
      <c r="NJ43" s="97">
        <v>35964060</v>
      </c>
      <c r="NK43" s="97">
        <v>46017970</v>
      </c>
      <c r="NL43" s="97">
        <v>38270210</v>
      </c>
      <c r="NM43" s="97">
        <v>47732990</v>
      </c>
      <c r="NN43" s="97">
        <v>48112120</v>
      </c>
      <c r="NO43" s="97">
        <v>44014060</v>
      </c>
      <c r="NP43" s="72">
        <v>57683250</v>
      </c>
      <c r="NQ43" s="72">
        <v>701904290</v>
      </c>
      <c r="NR43" s="72">
        <v>76322690</v>
      </c>
      <c r="NS43" s="72">
        <v>69200000</v>
      </c>
      <c r="NT43" s="72">
        <v>87622960</v>
      </c>
      <c r="NU43" s="72">
        <v>116130220</v>
      </c>
      <c r="NV43" s="72">
        <v>122458520</v>
      </c>
      <c r="NW43" s="72">
        <v>115670570</v>
      </c>
      <c r="NX43" s="72">
        <v>123004950</v>
      </c>
      <c r="NY43" s="72">
        <v>111539050</v>
      </c>
      <c r="NZ43" s="72">
        <v>115604690</v>
      </c>
      <c r="OA43" s="72">
        <v>100503880</v>
      </c>
      <c r="OB43" s="97">
        <v>96560860</v>
      </c>
      <c r="OC43" s="97">
        <v>78089420</v>
      </c>
      <c r="OD43" s="97">
        <v>70446710</v>
      </c>
      <c r="OE43" s="97">
        <v>62213130</v>
      </c>
      <c r="OF43" s="97">
        <v>57688440</v>
      </c>
      <c r="OG43" s="97">
        <v>71642650</v>
      </c>
      <c r="OH43" s="97">
        <v>86735430</v>
      </c>
      <c r="OI43" s="97">
        <v>90305650</v>
      </c>
      <c r="OJ43" s="97">
        <v>90051170</v>
      </c>
      <c r="OK43" s="97">
        <v>90586520</v>
      </c>
      <c r="OL43" s="97">
        <v>92393760</v>
      </c>
      <c r="OM43" s="97">
        <v>76533840</v>
      </c>
      <c r="ON43" s="97">
        <v>58023020</v>
      </c>
      <c r="OO43" s="97">
        <v>35041480</v>
      </c>
      <c r="OP43" s="97">
        <v>22383350</v>
      </c>
      <c r="OQ43" s="97">
        <v>27121960</v>
      </c>
      <c r="OR43" s="97">
        <v>27017850</v>
      </c>
      <c r="OS43" s="97">
        <v>34083560</v>
      </c>
      <c r="OT43" s="97">
        <v>39697560</v>
      </c>
      <c r="OU43" s="97">
        <v>40704640</v>
      </c>
      <c r="OV43" s="97">
        <v>39870370</v>
      </c>
      <c r="OW43" s="97">
        <v>45185960</v>
      </c>
      <c r="OX43" s="97">
        <v>35313590</v>
      </c>
      <c r="OY43" s="97">
        <v>51888550</v>
      </c>
      <c r="OZ43" s="97">
        <v>42608350</v>
      </c>
      <c r="PA43" s="97">
        <v>36713000</v>
      </c>
      <c r="PB43" s="97">
        <v>21172530</v>
      </c>
      <c r="PC43" s="97">
        <v>21101950</v>
      </c>
      <c r="PD43" s="97">
        <v>29693360</v>
      </c>
      <c r="PE43" s="97">
        <v>29760950</v>
      </c>
      <c r="PF43" s="97">
        <v>29360850</v>
      </c>
      <c r="PG43" s="97">
        <v>28904320</v>
      </c>
      <c r="PH43" s="97">
        <v>31227190</v>
      </c>
      <c r="PI43" s="97">
        <v>29996930</v>
      </c>
      <c r="PJ43" s="97">
        <v>21199500</v>
      </c>
      <c r="PK43" s="97">
        <v>17676100</v>
      </c>
      <c r="PL43" s="97">
        <v>19832030</v>
      </c>
      <c r="PM43" s="97">
        <v>21137800</v>
      </c>
      <c r="PN43" s="97">
        <v>21935700</v>
      </c>
      <c r="PO43" s="97">
        <v>17152890</v>
      </c>
      <c r="PP43" s="97">
        <v>30450650</v>
      </c>
      <c r="PQ43" s="97">
        <v>39888470</v>
      </c>
      <c r="PR43" s="97">
        <v>48539940</v>
      </c>
      <c r="PS43" s="97">
        <v>50813080</v>
      </c>
      <c r="PT43" s="77">
        <v>40700000</v>
      </c>
      <c r="PU43" s="77">
        <v>34700000</v>
      </c>
      <c r="PV43" s="77">
        <v>49400000</v>
      </c>
      <c r="PW43" s="77">
        <v>46000000</v>
      </c>
      <c r="PX43" s="77">
        <v>37000000</v>
      </c>
      <c r="PY43" s="77">
        <v>34300000</v>
      </c>
      <c r="PZ43" s="77">
        <v>28200000</v>
      </c>
      <c r="QA43" s="77">
        <v>28100000</v>
      </c>
      <c r="QB43" s="72">
        <v>27900000</v>
      </c>
      <c r="QC43" s="184">
        <v>39800000</v>
      </c>
      <c r="QD43" s="72">
        <v>38200000</v>
      </c>
      <c r="QE43" s="72">
        <v>52600000</v>
      </c>
      <c r="QF43" s="72">
        <v>54200000</v>
      </c>
      <c r="QG43" s="72">
        <v>60600000</v>
      </c>
      <c r="QH43" s="72">
        <v>66700000</v>
      </c>
      <c r="QI43" s="72">
        <v>55200000</v>
      </c>
      <c r="QJ43" s="72">
        <v>50400000</v>
      </c>
      <c r="QK43" s="72">
        <v>43100000</v>
      </c>
      <c r="QL43" s="72">
        <v>32300000</v>
      </c>
      <c r="QM43" s="72">
        <v>26500000</v>
      </c>
      <c r="QN43" s="72">
        <v>22900000</v>
      </c>
      <c r="QO43" s="72">
        <v>31500000</v>
      </c>
      <c r="QP43" s="72">
        <v>31400000</v>
      </c>
      <c r="QQ43" s="72">
        <v>40100000</v>
      </c>
      <c r="QR43" s="72">
        <v>18600000</v>
      </c>
      <c r="QS43" s="72">
        <v>23900000</v>
      </c>
      <c r="QT43" s="72">
        <v>28400000</v>
      </c>
      <c r="QU43" s="72">
        <v>19000000</v>
      </c>
      <c r="QV43" s="72">
        <v>14400000</v>
      </c>
      <c r="QW43" s="72">
        <v>13100000</v>
      </c>
      <c r="QX43" s="72">
        <v>13900000</v>
      </c>
      <c r="QY43" s="72">
        <v>11000000</v>
      </c>
      <c r="QZ43" s="72">
        <v>15400000</v>
      </c>
      <c r="RA43" s="72">
        <v>18200000</v>
      </c>
      <c r="RB43" s="72">
        <v>19700000</v>
      </c>
      <c r="RC43" s="72">
        <v>21700000</v>
      </c>
      <c r="RD43" s="72">
        <v>21800000</v>
      </c>
      <c r="RE43" s="72">
        <v>30400000</v>
      </c>
      <c r="RF43" s="72">
        <v>29100000</v>
      </c>
      <c r="RG43" s="72">
        <v>29000000</v>
      </c>
      <c r="RH43" s="72">
        <v>25800000</v>
      </c>
      <c r="RI43" s="72">
        <v>19900000</v>
      </c>
      <c r="RJ43" s="72">
        <v>18100000</v>
      </c>
      <c r="RK43" s="72">
        <v>15500000</v>
      </c>
      <c r="RL43" s="72">
        <v>16500000</v>
      </c>
      <c r="RM43" s="72">
        <v>23100000</v>
      </c>
      <c r="RN43" s="72">
        <v>22100000</v>
      </c>
      <c r="RO43" s="72">
        <v>23100000</v>
      </c>
      <c r="RP43" s="72">
        <v>18400000</v>
      </c>
      <c r="RQ43" s="72">
        <v>30400000</v>
      </c>
      <c r="RR43" s="72">
        <v>29100000</v>
      </c>
      <c r="RS43" s="72">
        <v>29000000</v>
      </c>
      <c r="RT43" s="72">
        <v>25800000</v>
      </c>
      <c r="RU43" s="72">
        <v>19900000</v>
      </c>
      <c r="RV43" s="72">
        <v>18100000</v>
      </c>
      <c r="RW43" s="72">
        <v>15500000</v>
      </c>
      <c r="RX43" s="72">
        <v>16500000</v>
      </c>
      <c r="RY43" s="72">
        <v>23100000</v>
      </c>
      <c r="RZ43" s="72">
        <v>22100000</v>
      </c>
      <c r="SA43" s="72">
        <v>23100000</v>
      </c>
      <c r="SB43" s="72">
        <v>60100000</v>
      </c>
      <c r="SC43" s="72">
        <v>77000000</v>
      </c>
      <c r="SD43" s="72">
        <v>89300000</v>
      </c>
      <c r="SE43" s="72">
        <v>87800000</v>
      </c>
      <c r="SF43" s="72">
        <v>67800000</v>
      </c>
      <c r="SG43" s="72">
        <v>51100000</v>
      </c>
      <c r="SH43" s="72">
        <v>41100000</v>
      </c>
      <c r="SI43" s="72">
        <v>39700000</v>
      </c>
      <c r="SJ43" s="72">
        <v>39700000</v>
      </c>
      <c r="SK43" s="72">
        <v>49800000</v>
      </c>
      <c r="SL43" s="72">
        <v>51700000</v>
      </c>
      <c r="SM43" s="72">
        <v>66700000</v>
      </c>
      <c r="SN43" s="72">
        <v>49700000</v>
      </c>
      <c r="SO43" s="72">
        <v>57300000</v>
      </c>
      <c r="SP43" s="72">
        <v>79800000</v>
      </c>
      <c r="SQ43" s="72">
        <v>106400000</v>
      </c>
      <c r="SR43" s="72">
        <v>97100000</v>
      </c>
      <c r="SS43" s="72">
        <v>82100000</v>
      </c>
      <c r="ST43" s="72">
        <v>74600000</v>
      </c>
      <c r="SU43" s="72">
        <v>60100000</v>
      </c>
      <c r="SV43" s="72">
        <v>35300000</v>
      </c>
      <c r="SW43" s="72">
        <v>35100000</v>
      </c>
      <c r="SX43" s="72">
        <v>42200000</v>
      </c>
      <c r="SY43" s="72">
        <v>54500000</v>
      </c>
      <c r="SZ43" s="72">
        <v>43600000</v>
      </c>
      <c r="TA43" s="72">
        <v>53500000</v>
      </c>
      <c r="TB43" s="72">
        <v>67900000</v>
      </c>
      <c r="TC43" s="72">
        <v>57100000</v>
      </c>
      <c r="TD43" s="72">
        <v>100300000</v>
      </c>
      <c r="TE43" s="72">
        <v>77900000</v>
      </c>
      <c r="TF43" s="72">
        <v>42000000</v>
      </c>
      <c r="TG43" s="72">
        <v>30900000</v>
      </c>
      <c r="TH43" s="72">
        <v>41100000</v>
      </c>
      <c r="TI43" s="72">
        <v>57500000</v>
      </c>
      <c r="TJ43" s="72">
        <v>65500000</v>
      </c>
      <c r="TK43" s="72">
        <v>67600000</v>
      </c>
      <c r="TL43" s="72">
        <v>65800000</v>
      </c>
      <c r="TM43" s="72">
        <v>60100000</v>
      </c>
      <c r="TN43" s="72">
        <v>77500000</v>
      </c>
      <c r="TO43" s="72">
        <v>70200000</v>
      </c>
      <c r="TP43" s="72">
        <v>82300000</v>
      </c>
      <c r="TQ43" s="72">
        <v>54500000</v>
      </c>
      <c r="TR43" s="72">
        <v>47000000</v>
      </c>
      <c r="TS43" s="72">
        <v>41500000</v>
      </c>
      <c r="TT43" s="72">
        <v>33600000</v>
      </c>
      <c r="TU43" s="72">
        <v>41800000</v>
      </c>
      <c r="TV43" s="72">
        <v>43300000</v>
      </c>
      <c r="TW43" s="72">
        <v>57500000</v>
      </c>
      <c r="TX43" s="72">
        <v>50100000</v>
      </c>
      <c r="TY43" s="72">
        <v>57100000</v>
      </c>
      <c r="TZ43" s="72">
        <v>67500000</v>
      </c>
      <c r="UA43" s="72">
        <v>73900000</v>
      </c>
      <c r="UB43" s="72">
        <v>78300000</v>
      </c>
      <c r="UC43" s="72">
        <v>103500000</v>
      </c>
      <c r="UD43" s="72">
        <v>89800000</v>
      </c>
      <c r="UE43" s="72">
        <v>64600000</v>
      </c>
      <c r="UF43" s="72">
        <v>48200000</v>
      </c>
      <c r="UG43" s="72">
        <v>50400000</v>
      </c>
      <c r="UH43" s="72">
        <v>58400000</v>
      </c>
      <c r="UI43" s="72">
        <v>82400000</v>
      </c>
      <c r="UJ43" s="72">
        <v>92700000</v>
      </c>
      <c r="UK43" s="72">
        <v>87400000</v>
      </c>
      <c r="UL43" s="72">
        <v>75300000</v>
      </c>
      <c r="UM43" s="72">
        <v>92700000</v>
      </c>
      <c r="UN43" s="72">
        <v>61800000</v>
      </c>
      <c r="UO43" s="72">
        <v>38000000</v>
      </c>
      <c r="UP43" s="72">
        <v>29900000</v>
      </c>
      <c r="UQ43" s="72">
        <v>27600000</v>
      </c>
      <c r="UR43" s="72">
        <v>22900000</v>
      </c>
      <c r="US43" s="72">
        <v>33200000</v>
      </c>
      <c r="UT43" s="72">
        <v>35900000</v>
      </c>
      <c r="UU43" s="72">
        <v>62600000</v>
      </c>
      <c r="UV43" s="72">
        <v>29700000</v>
      </c>
      <c r="UW43" s="72">
        <v>51200000</v>
      </c>
      <c r="UX43" s="72">
        <v>56800000</v>
      </c>
      <c r="UY43" s="72">
        <v>41900000</v>
      </c>
      <c r="UZ43" s="72">
        <v>43200000</v>
      </c>
      <c r="VA43" s="72">
        <v>40300000</v>
      </c>
      <c r="VB43" s="72">
        <v>28300000</v>
      </c>
      <c r="VC43" s="72">
        <v>30200000</v>
      </c>
      <c r="VD43" s="72">
        <v>34100000</v>
      </c>
      <c r="VE43" s="72">
        <v>37100000</v>
      </c>
      <c r="VF43" s="72">
        <v>45000000</v>
      </c>
      <c r="VG43" s="72">
        <v>79000000</v>
      </c>
      <c r="VH43" s="72">
        <v>63400000</v>
      </c>
      <c r="VI43" s="72">
        <v>77100000</v>
      </c>
      <c r="VJ43" s="72">
        <v>103400000</v>
      </c>
      <c r="VK43" s="72">
        <v>114800000</v>
      </c>
      <c r="VL43" s="72">
        <v>103800000</v>
      </c>
      <c r="VM43" s="72">
        <v>89400000</v>
      </c>
      <c r="VN43" s="72">
        <v>68300000</v>
      </c>
      <c r="VO43" s="72">
        <v>58000000</v>
      </c>
      <c r="VP43" s="72">
        <v>46900000</v>
      </c>
      <c r="VQ43" s="72">
        <v>56700000</v>
      </c>
      <c r="VR43" s="72">
        <v>69300000</v>
      </c>
      <c r="VS43" s="72">
        <v>93100000</v>
      </c>
      <c r="VT43" s="72">
        <v>86300000</v>
      </c>
      <c r="VU43" s="72">
        <v>89100000</v>
      </c>
      <c r="VV43" s="72">
        <v>104500000</v>
      </c>
      <c r="VW43" s="72">
        <v>120200000</v>
      </c>
      <c r="VX43" s="72">
        <v>10400000</v>
      </c>
      <c r="VY43" s="72">
        <v>76200000</v>
      </c>
      <c r="VZ43" s="72">
        <v>61400000</v>
      </c>
      <c r="WA43" s="72">
        <v>57900000</v>
      </c>
      <c r="WB43" s="72">
        <v>52900000</v>
      </c>
      <c r="WC43" s="72">
        <v>57200000</v>
      </c>
      <c r="WD43" s="72">
        <v>58200000</v>
      </c>
      <c r="WE43" s="72">
        <v>81200000</v>
      </c>
      <c r="WF43" s="72">
        <v>71800000</v>
      </c>
      <c r="WG43" s="72">
        <v>90400000</v>
      </c>
      <c r="WH43" s="72">
        <v>117900000</v>
      </c>
      <c r="WI43" s="72">
        <v>130300000</v>
      </c>
      <c r="WJ43" s="72">
        <v>160600000</v>
      </c>
      <c r="WK43" s="72">
        <v>167000000</v>
      </c>
      <c r="WL43" s="72">
        <v>136700000</v>
      </c>
      <c r="WM43" s="72">
        <v>152400000</v>
      </c>
      <c r="WN43" s="72">
        <v>128000000</v>
      </c>
      <c r="WO43" s="72">
        <v>138200000</v>
      </c>
      <c r="WP43" s="72">
        <v>136100000</v>
      </c>
      <c r="WQ43" s="72">
        <v>156700000</v>
      </c>
      <c r="WR43" s="72">
        <v>147500000</v>
      </c>
      <c r="WS43" s="72">
        <v>145100000</v>
      </c>
      <c r="WT43" s="72">
        <v>159800000</v>
      </c>
      <c r="WU43" s="72">
        <v>192100000</v>
      </c>
      <c r="WV43" s="72">
        <v>187800000</v>
      </c>
      <c r="WW43" s="72">
        <v>147300000</v>
      </c>
      <c r="WX43" s="72">
        <v>99400000</v>
      </c>
      <c r="WY43" s="72">
        <v>99700000</v>
      </c>
      <c r="WZ43" s="72">
        <v>72900000</v>
      </c>
      <c r="XA43" s="72">
        <v>81600000</v>
      </c>
      <c r="XB43" s="72">
        <v>84400000</v>
      </c>
      <c r="XC43" s="72">
        <v>99400000</v>
      </c>
      <c r="XD43" s="72">
        <v>90100000</v>
      </c>
      <c r="XE43" s="72">
        <v>103000000</v>
      </c>
      <c r="XF43" s="72">
        <v>117800000</v>
      </c>
      <c r="XG43" s="72">
        <v>130500000</v>
      </c>
      <c r="XH43" s="72">
        <v>62300000</v>
      </c>
      <c r="XI43" s="72">
        <v>42800000</v>
      </c>
      <c r="XJ43" s="72">
        <v>41500000</v>
      </c>
      <c r="XK43" s="72">
        <v>41100000</v>
      </c>
      <c r="XL43" s="72">
        <v>46100000</v>
      </c>
      <c r="XM43" s="72">
        <v>70100000</v>
      </c>
      <c r="XN43" s="72">
        <v>70900000</v>
      </c>
      <c r="XO43" s="72">
        <v>88800000</v>
      </c>
      <c r="XP43" s="72">
        <v>72500000</v>
      </c>
      <c r="XQ43" s="72">
        <v>56900000</v>
      </c>
      <c r="XR43" s="72">
        <v>61400000</v>
      </c>
      <c r="XS43" s="72">
        <v>96600000</v>
      </c>
      <c r="XT43" s="72">
        <v>80500000</v>
      </c>
      <c r="XU43" s="72">
        <v>77900000</v>
      </c>
      <c r="XV43" s="72">
        <v>64800000</v>
      </c>
      <c r="XW43" s="72">
        <v>39700000</v>
      </c>
      <c r="XX43" s="72">
        <v>40800000</v>
      </c>
      <c r="XY43" s="72">
        <v>65700000</v>
      </c>
      <c r="XZ43" s="72">
        <v>64000000</v>
      </c>
      <c r="YA43" s="72">
        <v>71100000</v>
      </c>
      <c r="YB43" s="72">
        <v>57100000</v>
      </c>
      <c r="YC43" s="72">
        <v>45000000</v>
      </c>
      <c r="YD43" s="72">
        <v>59700000</v>
      </c>
      <c r="YE43" s="72">
        <v>75500000</v>
      </c>
      <c r="YF43" s="72">
        <v>68500000</v>
      </c>
      <c r="YG43" s="72">
        <v>76700000</v>
      </c>
      <c r="YH43" s="72">
        <v>65900000</v>
      </c>
      <c r="YI43" s="72">
        <v>63700000</v>
      </c>
      <c r="YJ43" s="72">
        <v>60000000</v>
      </c>
      <c r="YK43" s="72">
        <v>78300000</v>
      </c>
      <c r="YL43" s="72">
        <v>86300000</v>
      </c>
      <c r="YM43" s="72">
        <v>75700000</v>
      </c>
      <c r="YN43" s="72">
        <v>44900000</v>
      </c>
      <c r="YO43" s="72">
        <v>74500000</v>
      </c>
      <c r="YP43" s="72">
        <v>122100000</v>
      </c>
      <c r="YQ43" s="72">
        <v>150600000</v>
      </c>
      <c r="YR43" s="72">
        <v>134200000</v>
      </c>
      <c r="YS43" s="72">
        <v>75600000</v>
      </c>
      <c r="YT43" s="72">
        <v>53600000</v>
      </c>
      <c r="YU43" s="72">
        <v>55900000</v>
      </c>
      <c r="YV43" s="72">
        <v>56600000</v>
      </c>
      <c r="YW43" s="72">
        <v>74900000</v>
      </c>
      <c r="YX43" s="72">
        <v>78300000</v>
      </c>
      <c r="YY43" s="72">
        <v>55100000</v>
      </c>
      <c r="YZ43" s="72">
        <v>73900000</v>
      </c>
      <c r="ZA43" s="72">
        <v>48200000</v>
      </c>
      <c r="ZB43" s="72">
        <v>70200000</v>
      </c>
      <c r="ZC43" s="72">
        <v>57800000</v>
      </c>
      <c r="ZD43" s="72">
        <v>58800000</v>
      </c>
      <c r="ZE43" s="72">
        <v>65600000</v>
      </c>
      <c r="ZF43" s="72">
        <v>45200000</v>
      </c>
      <c r="ZG43" s="72">
        <v>43600000</v>
      </c>
      <c r="ZH43" s="72">
        <v>39900000</v>
      </c>
      <c r="ZI43" s="72">
        <v>66400000</v>
      </c>
      <c r="ZJ43" s="72">
        <v>70000000</v>
      </c>
      <c r="ZK43" s="72">
        <v>74800000</v>
      </c>
      <c r="ZL43" s="72">
        <v>58800000</v>
      </c>
      <c r="ZM43" s="72">
        <v>53600000</v>
      </c>
      <c r="ZN43" s="72">
        <v>54300000</v>
      </c>
      <c r="ZO43" s="72">
        <v>46500000</v>
      </c>
      <c r="ZP43" s="72">
        <v>41300000</v>
      </c>
      <c r="ZQ43" s="72">
        <v>40600000</v>
      </c>
      <c r="ZR43" s="72">
        <v>41600000</v>
      </c>
      <c r="ZS43" s="72">
        <v>43400000</v>
      </c>
      <c r="ZT43" s="72">
        <v>40300000</v>
      </c>
      <c r="ZU43" s="72">
        <v>87800000</v>
      </c>
      <c r="ZV43" s="72">
        <v>75800000</v>
      </c>
      <c r="ZW43" s="72">
        <v>55100000</v>
      </c>
      <c r="ZX43" s="72">
        <v>52700000</v>
      </c>
      <c r="ZY43" s="72">
        <v>73300000</v>
      </c>
      <c r="ZZ43" s="72">
        <v>55300000</v>
      </c>
      <c r="AAA43" s="72">
        <v>47100000</v>
      </c>
      <c r="AAB43" s="72">
        <v>48000000</v>
      </c>
      <c r="AAC43" s="72">
        <v>39800000</v>
      </c>
      <c r="AAD43" s="72">
        <v>30500000</v>
      </c>
      <c r="AAE43" s="72">
        <v>36000000</v>
      </c>
      <c r="AAF43" s="72">
        <v>28900000</v>
      </c>
      <c r="AAG43" s="72">
        <v>36000000</v>
      </c>
      <c r="AAH43" s="72">
        <v>29600000</v>
      </c>
      <c r="AAI43" s="72">
        <v>36800000</v>
      </c>
      <c r="AAJ43" s="72">
        <v>28500000</v>
      </c>
      <c r="AAK43" s="72">
        <v>24900000</v>
      </c>
      <c r="AAL43" s="72">
        <v>26000000</v>
      </c>
      <c r="AAM43" s="72">
        <v>23300000</v>
      </c>
      <c r="AAN43" s="72">
        <v>24200000</v>
      </c>
      <c r="AAO43" s="72">
        <v>22000000</v>
      </c>
      <c r="AAP43" s="72">
        <v>22400000</v>
      </c>
      <c r="AAQ43" s="72">
        <v>23300000</v>
      </c>
      <c r="AAR43" s="72">
        <v>23000000</v>
      </c>
      <c r="AAS43" s="72">
        <v>26100000</v>
      </c>
      <c r="AAT43" s="72">
        <v>27100000</v>
      </c>
      <c r="AAU43" s="72">
        <v>27600000</v>
      </c>
      <c r="AAV43" s="72">
        <v>28700000</v>
      </c>
      <c r="AAW43" s="72">
        <v>19600000</v>
      </c>
      <c r="AAX43" s="72">
        <v>20000000</v>
      </c>
      <c r="AAY43" s="72">
        <v>20000000</v>
      </c>
      <c r="AAZ43" s="72">
        <v>16600000</v>
      </c>
      <c r="ABA43" s="72">
        <v>15700000</v>
      </c>
      <c r="ABB43" s="72">
        <v>16600000</v>
      </c>
      <c r="ABC43" s="72">
        <v>18000000</v>
      </c>
      <c r="ABD43" s="72">
        <v>19000000</v>
      </c>
      <c r="ABE43" s="72">
        <v>20700000</v>
      </c>
      <c r="ABF43" s="72">
        <v>20700000</v>
      </c>
      <c r="ABG43" s="72">
        <v>31200000</v>
      </c>
      <c r="ABH43" s="72">
        <v>21600000</v>
      </c>
      <c r="ABI43" s="72">
        <v>18900000</v>
      </c>
      <c r="ABJ43" s="72">
        <v>16700000</v>
      </c>
      <c r="ABK43" s="72">
        <v>15500000</v>
      </c>
      <c r="ABL43" s="72">
        <v>14800000</v>
      </c>
      <c r="ABM43" s="72">
        <v>15600000</v>
      </c>
      <c r="ABN43" s="72">
        <v>15200000</v>
      </c>
      <c r="ABO43" s="72">
        <v>14900000</v>
      </c>
      <c r="ABP43" s="72">
        <v>16000000</v>
      </c>
      <c r="ABQ43" s="72">
        <v>17500000</v>
      </c>
      <c r="ABR43" s="72">
        <v>17100000</v>
      </c>
      <c r="ABS43" s="72">
        <v>25100000</v>
      </c>
      <c r="ABT43" s="72">
        <v>17200000</v>
      </c>
      <c r="ABU43" s="72">
        <v>15000000</v>
      </c>
      <c r="ABV43" s="72">
        <v>15300000</v>
      </c>
      <c r="ABW43" s="72">
        <v>14000000</v>
      </c>
      <c r="ABX43" s="72">
        <v>13500000</v>
      </c>
      <c r="ABY43" s="72">
        <v>13300000</v>
      </c>
      <c r="ABZ43" s="72">
        <v>13400000</v>
      </c>
      <c r="ACA43" s="72">
        <v>13000000</v>
      </c>
      <c r="ACB43" s="72">
        <v>14100000</v>
      </c>
      <c r="ACC43" s="72">
        <v>15700000</v>
      </c>
      <c r="ACD43" s="72">
        <v>15500000</v>
      </c>
      <c r="ACE43" s="72">
        <v>4800000</v>
      </c>
      <c r="ACF43" s="72">
        <v>16100000</v>
      </c>
      <c r="ACG43" s="72">
        <v>12500000</v>
      </c>
      <c r="ACH43" s="72">
        <v>11700000</v>
      </c>
      <c r="ACI43" s="72">
        <v>10400000</v>
      </c>
      <c r="ACJ43" s="72">
        <v>10100000</v>
      </c>
      <c r="ACK43" s="72">
        <v>10400000</v>
      </c>
      <c r="ACL43" s="72">
        <v>11700000</v>
      </c>
      <c r="ACM43" s="72">
        <v>13400000</v>
      </c>
      <c r="ACN43" s="72">
        <v>12400000</v>
      </c>
      <c r="ACO43" s="72">
        <v>14000000</v>
      </c>
      <c r="ACP43" s="72">
        <v>13900000</v>
      </c>
      <c r="ACQ43" s="72">
        <v>18700000</v>
      </c>
      <c r="ACR43" s="72">
        <v>12600000</v>
      </c>
      <c r="ACS43" s="72">
        <v>11000000</v>
      </c>
      <c r="ACT43" s="72">
        <v>11500000</v>
      </c>
      <c r="ACU43" s="72">
        <v>9600000</v>
      </c>
      <c r="ACV43" s="72">
        <v>9600000</v>
      </c>
      <c r="ACW43" s="72">
        <v>9700000</v>
      </c>
      <c r="ACX43" s="72">
        <v>10100000</v>
      </c>
      <c r="ACY43" s="72">
        <v>10700000</v>
      </c>
      <c r="ACZ43" s="72">
        <v>11700000</v>
      </c>
      <c r="ADA43" s="72">
        <v>12000000</v>
      </c>
      <c r="ADB43" s="72">
        <v>12300000</v>
      </c>
      <c r="ADC43" s="72">
        <v>16300000</v>
      </c>
      <c r="ADD43" s="72">
        <v>11400000</v>
      </c>
      <c r="ADE43" s="72">
        <v>10300000</v>
      </c>
      <c r="ADF43" s="72">
        <v>11400000</v>
      </c>
      <c r="ADG43" s="72">
        <v>8900000</v>
      </c>
      <c r="ADH43" s="72">
        <v>9700000</v>
      </c>
      <c r="ADI43" s="72">
        <v>9100000</v>
      </c>
      <c r="ADJ43" s="72">
        <v>9300000</v>
      </c>
      <c r="ADK43" s="72">
        <v>10600000</v>
      </c>
      <c r="ADL43" s="72">
        <v>11200000</v>
      </c>
      <c r="ADM43" s="72">
        <v>12100000</v>
      </c>
      <c r="ADN43" s="72">
        <v>11500000</v>
      </c>
      <c r="ADO43" s="72">
        <v>16600000</v>
      </c>
      <c r="ADP43" s="72">
        <v>10200000</v>
      </c>
      <c r="ADQ43" s="72">
        <v>10500000</v>
      </c>
      <c r="ADR43" s="72">
        <v>10200000</v>
      </c>
      <c r="ADS43" s="72">
        <v>8300000</v>
      </c>
      <c r="ADT43" s="72">
        <v>8200000</v>
      </c>
      <c r="ADU43" s="72">
        <v>9400000</v>
      </c>
      <c r="ADV43" s="72">
        <v>9400000</v>
      </c>
      <c r="ADW43" s="72">
        <v>9600000</v>
      </c>
      <c r="ADX43" s="72">
        <v>11100000</v>
      </c>
      <c r="ADY43" s="72">
        <v>10300000</v>
      </c>
      <c r="ADZ43" s="72">
        <v>11800000</v>
      </c>
      <c r="AEA43" s="72">
        <v>19400000</v>
      </c>
      <c r="AEB43" s="72">
        <v>10800000</v>
      </c>
      <c r="AEC43" s="72">
        <v>9400000</v>
      </c>
      <c r="AED43" s="72">
        <v>11900000</v>
      </c>
      <c r="AEE43" s="72">
        <v>7900000</v>
      </c>
      <c r="AEF43" s="72">
        <v>8200000</v>
      </c>
      <c r="AEG43" s="72">
        <v>9600000</v>
      </c>
      <c r="AEH43" s="72">
        <v>8300000</v>
      </c>
      <c r="AEI43" s="72">
        <v>9000000</v>
      </c>
      <c r="AEJ43" s="72">
        <v>9300000</v>
      </c>
      <c r="AEK43" s="72">
        <v>10600000</v>
      </c>
      <c r="AEL43" s="72">
        <v>12000000</v>
      </c>
      <c r="AEM43" s="72">
        <v>20400000</v>
      </c>
      <c r="AEN43" s="72">
        <v>10600000</v>
      </c>
      <c r="AEO43" s="72">
        <v>8600000</v>
      </c>
      <c r="AEP43" s="72">
        <v>9000000</v>
      </c>
      <c r="AEQ43" s="72">
        <v>7600000</v>
      </c>
      <c r="AER43" s="72">
        <v>7400000</v>
      </c>
      <c r="AES43" s="72">
        <v>7300000</v>
      </c>
      <c r="AET43" s="72">
        <v>7800000</v>
      </c>
      <c r="AEU43" s="72">
        <v>8100000</v>
      </c>
      <c r="AEV43" s="72">
        <v>8200000</v>
      </c>
      <c r="AEW43" s="72">
        <v>9000000</v>
      </c>
      <c r="AEX43" s="72">
        <v>11500000</v>
      </c>
      <c r="AEY43" s="72">
        <v>20300000</v>
      </c>
      <c r="AEZ43" s="72">
        <v>11700000</v>
      </c>
      <c r="AFA43" s="72">
        <v>8400000</v>
      </c>
      <c r="AFB43" s="72">
        <v>7900000</v>
      </c>
      <c r="AFC43" s="72">
        <v>7000000</v>
      </c>
      <c r="AFD43" s="72">
        <v>6800000</v>
      </c>
      <c r="AFE43" s="72">
        <v>8500000</v>
      </c>
      <c r="AFF43" s="72">
        <v>8300000</v>
      </c>
      <c r="AFG43" s="72">
        <v>8900000</v>
      </c>
      <c r="AFH43" s="72">
        <v>9700000</v>
      </c>
      <c r="AFI43" s="72">
        <v>9500000</v>
      </c>
      <c r="AFJ43" s="72">
        <v>11000000</v>
      </c>
      <c r="AFK43" s="72">
        <v>29100000</v>
      </c>
      <c r="AFL43" s="72">
        <v>9200000</v>
      </c>
      <c r="AFM43" s="72">
        <v>8700000</v>
      </c>
      <c r="AFN43" s="72">
        <v>8500000</v>
      </c>
      <c r="AFO43" s="72">
        <v>7700000</v>
      </c>
      <c r="AFP43" s="72">
        <v>7600000</v>
      </c>
      <c r="AFQ43" s="72">
        <v>8100000</v>
      </c>
      <c r="AFR43" s="72">
        <v>8000000</v>
      </c>
      <c r="AFS43" s="72">
        <v>8800000</v>
      </c>
      <c r="AFT43" s="72">
        <v>9000000</v>
      </c>
      <c r="AFU43" s="72">
        <v>9400000</v>
      </c>
      <c r="AFV43" s="72">
        <v>11300000</v>
      </c>
      <c r="AFW43" s="72">
        <v>21100000</v>
      </c>
      <c r="AFX43" s="72">
        <v>10100000</v>
      </c>
      <c r="AFY43" s="72">
        <v>8800000</v>
      </c>
      <c r="AFZ43" s="72">
        <v>8900000</v>
      </c>
      <c r="AGA43" s="72">
        <v>7800000</v>
      </c>
      <c r="AGB43" s="72">
        <v>7500000</v>
      </c>
      <c r="AGC43" s="72">
        <v>7800000</v>
      </c>
      <c r="AGD43" s="72">
        <v>8900000</v>
      </c>
      <c r="AGE43" s="72">
        <v>8500000</v>
      </c>
      <c r="AGF43" s="72">
        <v>9500000</v>
      </c>
      <c r="AGG43" s="72">
        <v>9200000</v>
      </c>
      <c r="AGH43" s="72">
        <v>11600000</v>
      </c>
      <c r="AGI43" s="72">
        <v>24900000</v>
      </c>
      <c r="AGJ43" s="72">
        <v>11000000</v>
      </c>
      <c r="AGK43" s="72">
        <v>8900000</v>
      </c>
      <c r="AGL43" s="72">
        <v>8600000</v>
      </c>
      <c r="AGM43" s="72">
        <v>8300000</v>
      </c>
      <c r="AGN43" s="72">
        <v>7200000</v>
      </c>
      <c r="AGO43" s="72">
        <v>7900000</v>
      </c>
      <c r="AGP43" s="72">
        <v>8500000</v>
      </c>
      <c r="AGQ43" s="72">
        <v>8100000</v>
      </c>
      <c r="AGR43" s="72">
        <v>7200000</v>
      </c>
      <c r="AGS43" s="72">
        <v>9000000</v>
      </c>
      <c r="AGT43" s="72">
        <v>6200000</v>
      </c>
      <c r="AGU43" s="72">
        <v>17600000</v>
      </c>
      <c r="AGV43" s="188"/>
      <c r="AGW43" s="189"/>
    </row>
    <row r="44" spans="1:881" s="208" customFormat="1" ht="13.5" customHeight="1" x14ac:dyDescent="0.2">
      <c r="A44" s="183" t="s">
        <v>2259</v>
      </c>
      <c r="B44" s="183"/>
      <c r="C44" s="184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260"/>
      <c r="O44" s="260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260"/>
      <c r="AC44" s="97"/>
      <c r="AD44" s="260"/>
      <c r="AE44" s="260"/>
      <c r="AF44" s="260"/>
      <c r="AG44" s="260"/>
      <c r="AH44" s="260"/>
      <c r="AI44" s="260"/>
      <c r="AJ44" s="97"/>
      <c r="AK44" s="97"/>
      <c r="AL44" s="97"/>
      <c r="AM44" s="97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6"/>
      <c r="FP44" s="186"/>
      <c r="FQ44" s="186"/>
      <c r="FR44" s="186"/>
      <c r="FS44" s="186"/>
      <c r="FT44" s="186"/>
      <c r="FU44" s="186"/>
      <c r="FV44" s="186"/>
      <c r="FW44" s="186"/>
      <c r="FX44" s="186"/>
      <c r="FY44" s="186"/>
      <c r="FZ44" s="186"/>
      <c r="GA44" s="186"/>
      <c r="GB44" s="186"/>
      <c r="GC44" s="186"/>
      <c r="GD44" s="186"/>
      <c r="GE44" s="186"/>
      <c r="GF44" s="186"/>
      <c r="GG44" s="186"/>
      <c r="GH44" s="186"/>
      <c r="GI44" s="186"/>
      <c r="GJ44" s="186"/>
      <c r="GK44" s="186"/>
      <c r="GL44" s="186"/>
      <c r="GM44" s="186"/>
      <c r="GN44" s="186"/>
      <c r="GO44" s="186"/>
      <c r="GP44" s="186"/>
      <c r="GQ44" s="186"/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/>
      <c r="HE44" s="186"/>
      <c r="HF44" s="186"/>
      <c r="HG44" s="186"/>
      <c r="HH44" s="186"/>
      <c r="HI44" s="186"/>
      <c r="HJ44" s="186"/>
      <c r="HK44" s="186"/>
      <c r="HL44" s="186"/>
      <c r="HM44" s="186"/>
      <c r="HN44" s="186"/>
      <c r="HO44" s="186"/>
      <c r="HP44" s="186"/>
      <c r="HQ44" s="186"/>
      <c r="HR44" s="186"/>
      <c r="HS44" s="186"/>
      <c r="HT44" s="186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186"/>
      <c r="IH44" s="186"/>
      <c r="II44" s="186"/>
      <c r="IJ44" s="186"/>
      <c r="IK44" s="186"/>
      <c r="IL44" s="186"/>
      <c r="IM44" s="186"/>
      <c r="IN44" s="186"/>
      <c r="IO44" s="186"/>
      <c r="IP44" s="186"/>
      <c r="IQ44" s="186"/>
      <c r="IR44" s="186"/>
      <c r="IS44" s="186"/>
      <c r="IT44" s="186"/>
      <c r="IU44" s="186"/>
      <c r="IV44" s="186"/>
      <c r="IW44" s="186"/>
      <c r="IX44" s="186"/>
      <c r="IY44" s="186"/>
      <c r="IZ44" s="186"/>
      <c r="JA44" s="186"/>
      <c r="JB44" s="186"/>
      <c r="JC44" s="186"/>
      <c r="JD44" s="186"/>
      <c r="JE44" s="186"/>
      <c r="JF44" s="186"/>
      <c r="JG44" s="186"/>
      <c r="JH44" s="186"/>
      <c r="JI44" s="186"/>
      <c r="JJ44" s="186"/>
      <c r="JK44" s="186"/>
      <c r="JL44" s="186"/>
      <c r="JM44" s="186"/>
      <c r="JN44" s="186"/>
      <c r="JO44" s="186"/>
      <c r="JP44" s="186"/>
      <c r="JQ44" s="186"/>
      <c r="JR44" s="186"/>
      <c r="JS44" s="186"/>
      <c r="JT44" s="186"/>
      <c r="JU44" s="186"/>
      <c r="JV44" s="186"/>
      <c r="JW44" s="186"/>
      <c r="JX44" s="186"/>
      <c r="JY44" s="186"/>
      <c r="JZ44" s="186"/>
      <c r="KA44" s="186"/>
      <c r="KB44" s="186"/>
      <c r="KC44" s="186"/>
      <c r="KD44" s="186"/>
      <c r="KE44" s="186"/>
      <c r="KF44" s="186"/>
      <c r="KG44" s="186"/>
      <c r="KH44" s="186"/>
      <c r="KI44" s="186"/>
      <c r="KJ44" s="186"/>
      <c r="KK44" s="186"/>
      <c r="KL44" s="186"/>
      <c r="KM44" s="186"/>
      <c r="KN44" s="186"/>
      <c r="KO44" s="186"/>
      <c r="KP44" s="186"/>
      <c r="KQ44" s="186"/>
      <c r="KR44" s="186"/>
      <c r="KS44" s="186"/>
      <c r="KT44" s="186"/>
      <c r="KU44" s="186"/>
      <c r="KV44" s="186"/>
      <c r="KW44" s="186"/>
      <c r="KX44" s="186"/>
      <c r="KY44" s="186"/>
      <c r="KZ44" s="186"/>
      <c r="LA44" s="186"/>
      <c r="LB44" s="186"/>
      <c r="LC44" s="186"/>
      <c r="LD44" s="186"/>
      <c r="LE44" s="186"/>
      <c r="LF44" s="186"/>
      <c r="LG44" s="186"/>
      <c r="LH44" s="186"/>
      <c r="LI44" s="186"/>
      <c r="LJ44" s="186"/>
      <c r="LK44" s="186"/>
      <c r="LL44" s="186"/>
      <c r="LM44" s="186"/>
      <c r="LN44" s="186"/>
      <c r="LO44" s="186"/>
      <c r="LP44" s="77">
        <v>12500000</v>
      </c>
      <c r="LQ44" s="77">
        <v>17600000</v>
      </c>
      <c r="LR44" s="77">
        <v>19400000</v>
      </c>
      <c r="LS44" s="77">
        <v>23800000</v>
      </c>
      <c r="LT44" s="77">
        <v>15700000</v>
      </c>
      <c r="LU44" s="77">
        <v>23100000</v>
      </c>
      <c r="LV44" s="77">
        <v>24000000</v>
      </c>
      <c r="LW44" s="77">
        <v>25200000</v>
      </c>
      <c r="LX44" s="77">
        <v>11400000</v>
      </c>
      <c r="LY44" s="77">
        <v>13500000</v>
      </c>
      <c r="LZ44" s="77">
        <v>13100000</v>
      </c>
      <c r="MA44" s="77">
        <v>12900000</v>
      </c>
      <c r="MB44" s="77">
        <v>25000000</v>
      </c>
      <c r="MC44" s="77">
        <v>19400000</v>
      </c>
      <c r="MD44" s="77">
        <v>27800000</v>
      </c>
      <c r="ME44" s="77">
        <v>35900000</v>
      </c>
      <c r="MF44" s="77">
        <v>45800000</v>
      </c>
      <c r="MG44" s="77">
        <v>69400000</v>
      </c>
      <c r="MH44" s="77">
        <v>82800000</v>
      </c>
      <c r="MI44" s="77">
        <v>100500000</v>
      </c>
      <c r="MJ44" s="77">
        <v>95800000</v>
      </c>
      <c r="MK44" s="77">
        <v>81000000</v>
      </c>
      <c r="ML44" s="77">
        <v>57900000</v>
      </c>
      <c r="MM44" s="77">
        <v>47900000</v>
      </c>
      <c r="MN44" s="77">
        <v>51000000</v>
      </c>
      <c r="MO44" s="77">
        <v>57100000</v>
      </c>
      <c r="MP44" s="77">
        <v>65800000</v>
      </c>
      <c r="MQ44" s="77">
        <v>77800000</v>
      </c>
      <c r="MR44" s="77">
        <v>75300000</v>
      </c>
      <c r="MS44" s="77">
        <v>70100000</v>
      </c>
      <c r="MT44" s="77">
        <v>53100000</v>
      </c>
      <c r="MU44" s="77">
        <v>54100000</v>
      </c>
      <c r="MV44" s="77">
        <v>43300000</v>
      </c>
      <c r="MW44" s="77">
        <v>24600000</v>
      </c>
      <c r="MX44" s="77">
        <v>23200000</v>
      </c>
      <c r="MY44" s="77">
        <v>21900000</v>
      </c>
      <c r="MZ44" s="77">
        <v>25200000</v>
      </c>
      <c r="NA44" s="77">
        <v>23900000</v>
      </c>
      <c r="NB44" s="77">
        <v>33700000</v>
      </c>
      <c r="NC44" s="77">
        <v>45200000</v>
      </c>
      <c r="ND44" s="97">
        <v>55700000</v>
      </c>
      <c r="NE44" s="97">
        <v>54000000</v>
      </c>
      <c r="NF44" s="97">
        <v>56500000</v>
      </c>
      <c r="NG44" s="97">
        <v>51900000</v>
      </c>
      <c r="NH44" s="97">
        <v>29000000</v>
      </c>
      <c r="NI44" s="97">
        <v>30100000</v>
      </c>
      <c r="NJ44" s="97">
        <v>26900000</v>
      </c>
      <c r="NK44" s="97">
        <v>23200000</v>
      </c>
      <c r="NL44" s="97">
        <v>14900000</v>
      </c>
      <c r="NM44" s="97">
        <v>17800000</v>
      </c>
      <c r="NN44" s="97">
        <v>36400000</v>
      </c>
      <c r="NO44" s="97">
        <v>45600000</v>
      </c>
      <c r="NP44" s="72">
        <v>46600000</v>
      </c>
      <c r="NQ44" s="72">
        <v>39300000</v>
      </c>
      <c r="NR44" s="72">
        <v>30000000</v>
      </c>
      <c r="NS44" s="72">
        <v>50000000</v>
      </c>
      <c r="NT44" s="72">
        <v>31100000</v>
      </c>
      <c r="NU44" s="72">
        <v>13200000</v>
      </c>
      <c r="NV44" s="72">
        <v>12900000</v>
      </c>
      <c r="NW44" s="72">
        <v>20000000</v>
      </c>
      <c r="NX44" s="72">
        <v>15000000</v>
      </c>
      <c r="NY44" s="72">
        <v>26900000</v>
      </c>
      <c r="NZ44" s="72">
        <v>26100000</v>
      </c>
      <c r="OA44" s="72">
        <v>35900000</v>
      </c>
      <c r="OB44" s="97">
        <v>37600000</v>
      </c>
      <c r="OC44" s="97">
        <v>50900000</v>
      </c>
      <c r="OD44" s="97">
        <v>58500000</v>
      </c>
      <c r="OE44" s="97">
        <v>68300000</v>
      </c>
      <c r="OF44" s="97">
        <v>54600000</v>
      </c>
      <c r="OG44" s="97">
        <v>26300000</v>
      </c>
      <c r="OH44" s="97">
        <v>22400000</v>
      </c>
      <c r="OI44" s="97">
        <v>26100000</v>
      </c>
      <c r="OJ44" s="97">
        <v>22200000</v>
      </c>
      <c r="OK44" s="97">
        <v>19800000</v>
      </c>
      <c r="OL44" s="97">
        <v>28500000</v>
      </c>
      <c r="OM44" s="97">
        <v>50600000</v>
      </c>
      <c r="ON44" s="97">
        <v>57500000</v>
      </c>
      <c r="OO44" s="97">
        <v>61000000</v>
      </c>
      <c r="OP44" s="97">
        <v>61800000</v>
      </c>
      <c r="OQ44" s="97">
        <v>44400000</v>
      </c>
      <c r="OR44" s="97">
        <v>39700000</v>
      </c>
      <c r="OS44" s="97">
        <v>32100000</v>
      </c>
      <c r="OT44" s="97">
        <v>17800000</v>
      </c>
      <c r="OU44" s="97">
        <v>17700000</v>
      </c>
      <c r="OV44" s="97">
        <v>18500000</v>
      </c>
      <c r="OW44" s="97">
        <v>26400000</v>
      </c>
      <c r="OX44" s="97">
        <v>44300000</v>
      </c>
      <c r="OY44" s="97">
        <v>46100000</v>
      </c>
      <c r="OZ44" s="97">
        <v>36200000</v>
      </c>
      <c r="PA44" s="97">
        <v>30800000</v>
      </c>
      <c r="PB44" s="97">
        <v>18800000</v>
      </c>
      <c r="PC44" s="97">
        <v>19200000</v>
      </c>
      <c r="PD44" s="97">
        <v>24000000</v>
      </c>
      <c r="PE44" s="97">
        <v>19500000</v>
      </c>
      <c r="PF44" s="97">
        <v>21800000</v>
      </c>
      <c r="PG44" s="97">
        <v>21000000</v>
      </c>
      <c r="PH44" s="97">
        <v>21200000</v>
      </c>
      <c r="PI44" s="97">
        <v>16900000</v>
      </c>
      <c r="PJ44" s="97">
        <v>31000000</v>
      </c>
      <c r="PK44" s="97">
        <v>40400000</v>
      </c>
      <c r="PL44" s="97">
        <v>34100000</v>
      </c>
      <c r="PM44" s="97">
        <v>26700000</v>
      </c>
      <c r="PN44" s="97">
        <v>21800000</v>
      </c>
      <c r="PO44" s="97">
        <v>26800000</v>
      </c>
      <c r="PP44" s="97">
        <v>15200000</v>
      </c>
      <c r="PQ44" s="97">
        <v>18000000</v>
      </c>
      <c r="PR44" s="97">
        <v>17700000</v>
      </c>
      <c r="PS44" s="97">
        <v>18200000</v>
      </c>
      <c r="PT44" s="77">
        <v>21900000</v>
      </c>
      <c r="PU44" s="77">
        <v>15500000</v>
      </c>
      <c r="PV44" s="77">
        <v>23400000</v>
      </c>
      <c r="PW44" s="77">
        <v>31800000</v>
      </c>
      <c r="PX44" s="77">
        <v>38700000</v>
      </c>
      <c r="PY44" s="77">
        <v>32200000</v>
      </c>
      <c r="PZ44" s="77">
        <v>36000000</v>
      </c>
      <c r="QA44" s="77">
        <v>31700000</v>
      </c>
      <c r="QB44" s="72">
        <v>23800000</v>
      </c>
      <c r="QC44" s="72">
        <v>22600000</v>
      </c>
      <c r="QD44" s="72">
        <v>24500000</v>
      </c>
      <c r="QE44" s="72">
        <v>25700000</v>
      </c>
      <c r="QF44" s="72">
        <v>20600000</v>
      </c>
      <c r="QG44" s="72">
        <v>21400000</v>
      </c>
      <c r="QH44" s="72">
        <v>24800000</v>
      </c>
      <c r="QI44" s="72">
        <v>33400000</v>
      </c>
      <c r="QJ44" s="72">
        <v>26600000</v>
      </c>
      <c r="QK44" s="72">
        <v>24500000</v>
      </c>
      <c r="QL44" s="72">
        <v>22300000</v>
      </c>
      <c r="QM44" s="72">
        <v>26800000</v>
      </c>
      <c r="QN44" s="72">
        <v>18200000</v>
      </c>
      <c r="QO44" s="72">
        <v>22800000</v>
      </c>
      <c r="QP44" s="72">
        <v>20600000</v>
      </c>
      <c r="QQ44" s="72">
        <v>26300000</v>
      </c>
      <c r="QR44" s="72">
        <v>24000000</v>
      </c>
      <c r="QS44" s="72">
        <v>24800000</v>
      </c>
      <c r="QT44" s="72">
        <v>44000000</v>
      </c>
      <c r="QU44" s="72">
        <v>38100000</v>
      </c>
      <c r="QV44" s="72">
        <v>36900000</v>
      </c>
      <c r="QW44" s="72">
        <v>29700000</v>
      </c>
      <c r="QX44" s="72">
        <v>30400000</v>
      </c>
      <c r="QY44" s="72">
        <v>19200000</v>
      </c>
      <c r="QZ44" s="72">
        <v>15000000</v>
      </c>
      <c r="RA44" s="72">
        <v>21500000</v>
      </c>
      <c r="RB44" s="72">
        <v>18800000</v>
      </c>
      <c r="RC44" s="72">
        <v>18700000</v>
      </c>
      <c r="RD44" s="72">
        <v>15600000</v>
      </c>
      <c r="RE44" s="72">
        <v>21000000</v>
      </c>
      <c r="RF44" s="72">
        <v>34600000</v>
      </c>
      <c r="RG44" s="72">
        <v>40400000</v>
      </c>
      <c r="RH44" s="72">
        <v>26800000</v>
      </c>
      <c r="RI44" s="72">
        <v>22300000</v>
      </c>
      <c r="RJ44" s="72">
        <v>32500000</v>
      </c>
      <c r="RK44" s="72">
        <v>40400000</v>
      </c>
      <c r="RL44" s="72">
        <v>28600000</v>
      </c>
      <c r="RM44" s="72">
        <v>20500000</v>
      </c>
      <c r="RN44" s="72">
        <v>22000000</v>
      </c>
      <c r="RO44" s="72">
        <v>20200000</v>
      </c>
      <c r="RP44" s="72">
        <v>24900000</v>
      </c>
      <c r="RQ44" s="72">
        <v>22400000</v>
      </c>
      <c r="RR44" s="72">
        <v>32100000</v>
      </c>
      <c r="RS44" s="72">
        <v>43900000</v>
      </c>
      <c r="RT44" s="72">
        <v>49400000</v>
      </c>
      <c r="RU44" s="72">
        <v>51600000</v>
      </c>
      <c r="RV44" s="72">
        <v>45300000</v>
      </c>
      <c r="RW44" s="72">
        <v>54400000</v>
      </c>
      <c r="RX44" s="72">
        <v>43500000</v>
      </c>
      <c r="RY44" s="72">
        <v>31300000</v>
      </c>
      <c r="RZ44" s="72">
        <v>24300000</v>
      </c>
      <c r="SA44" s="72">
        <v>40600000</v>
      </c>
      <c r="SB44" s="72">
        <v>26500000</v>
      </c>
      <c r="SC44" s="72">
        <v>26200000</v>
      </c>
      <c r="SD44" s="72">
        <v>34400000</v>
      </c>
      <c r="SE44" s="72">
        <v>41400000</v>
      </c>
      <c r="SF44" s="72">
        <v>56800000</v>
      </c>
      <c r="SG44" s="72">
        <v>44400000</v>
      </c>
      <c r="SH44" s="72">
        <v>58400000</v>
      </c>
      <c r="SI44" s="72">
        <v>56400000</v>
      </c>
      <c r="SJ44" s="72">
        <v>26800000</v>
      </c>
      <c r="SK44" s="72">
        <v>34800000</v>
      </c>
      <c r="SL44" s="72">
        <v>46200000</v>
      </c>
      <c r="SM44" s="72">
        <v>34500000</v>
      </c>
      <c r="SN44" s="72">
        <v>36300000</v>
      </c>
      <c r="SO44" s="72">
        <v>46700000</v>
      </c>
      <c r="SP44" s="72">
        <v>59100000</v>
      </c>
      <c r="SQ44" s="72">
        <v>45100000</v>
      </c>
      <c r="SR44" s="72">
        <v>42000000</v>
      </c>
      <c r="SS44" s="72">
        <v>38200000</v>
      </c>
      <c r="ST44" s="72">
        <v>35300000</v>
      </c>
      <c r="SU44" s="72">
        <v>55400000</v>
      </c>
      <c r="SV44" s="72">
        <v>54700000</v>
      </c>
      <c r="SW44" s="72">
        <v>48500000</v>
      </c>
      <c r="SX44" s="72">
        <v>43400000</v>
      </c>
      <c r="SY44" s="72">
        <v>52700000</v>
      </c>
      <c r="SZ44" s="72">
        <v>65600000</v>
      </c>
      <c r="TA44" s="72">
        <v>51800000</v>
      </c>
      <c r="TB44" s="72">
        <v>52800000</v>
      </c>
      <c r="TC44" s="72">
        <v>60000000</v>
      </c>
      <c r="TD44" s="72">
        <v>51400000</v>
      </c>
      <c r="TE44" s="72">
        <v>50700000</v>
      </c>
      <c r="TF44" s="72">
        <v>59700000</v>
      </c>
      <c r="TG44" s="72">
        <v>55200000</v>
      </c>
      <c r="TH44" s="72">
        <v>40400000</v>
      </c>
      <c r="TI44" s="72">
        <v>33400000</v>
      </c>
      <c r="TJ44" s="72">
        <v>40500000</v>
      </c>
      <c r="TK44" s="72">
        <v>52700000</v>
      </c>
      <c r="TL44" s="72">
        <v>47300000</v>
      </c>
      <c r="TM44" s="72">
        <v>56900000</v>
      </c>
      <c r="TN44" s="72">
        <v>66600000</v>
      </c>
      <c r="TO44" s="72">
        <v>78500000</v>
      </c>
      <c r="TP44" s="72">
        <v>53600000</v>
      </c>
      <c r="TQ44" s="72">
        <v>556000000</v>
      </c>
      <c r="TR44" s="72">
        <v>59700000</v>
      </c>
      <c r="TS44" s="72">
        <v>42200000</v>
      </c>
      <c r="TT44" s="72">
        <v>58000000</v>
      </c>
      <c r="TU44" s="72">
        <v>49300000</v>
      </c>
      <c r="TV44" s="72">
        <v>50900000</v>
      </c>
      <c r="TW44" s="72">
        <v>47500000</v>
      </c>
      <c r="TX44" s="72">
        <v>53200000</v>
      </c>
      <c r="TY44" s="72">
        <v>49400000</v>
      </c>
      <c r="TZ44" s="72">
        <v>62600000</v>
      </c>
      <c r="UA44" s="72">
        <v>85000000</v>
      </c>
      <c r="UB44" s="72">
        <v>96400000</v>
      </c>
      <c r="UC44" s="72">
        <v>70600000</v>
      </c>
      <c r="UD44" s="72">
        <v>64900000</v>
      </c>
      <c r="UE44" s="72">
        <v>65700000</v>
      </c>
      <c r="UF44" s="72">
        <v>43800000</v>
      </c>
      <c r="UG44" s="72">
        <v>35800000</v>
      </c>
      <c r="UH44" s="72">
        <v>35400000</v>
      </c>
      <c r="UI44" s="72">
        <v>60400000</v>
      </c>
      <c r="UJ44" s="72">
        <v>47200000</v>
      </c>
      <c r="UK44" s="72">
        <v>48900000</v>
      </c>
      <c r="UL44" s="72">
        <v>64900000</v>
      </c>
      <c r="UM44" s="72">
        <v>72500000</v>
      </c>
      <c r="UN44" s="72">
        <v>65300000</v>
      </c>
      <c r="UO44" s="72">
        <v>69300000</v>
      </c>
      <c r="UP44" s="72">
        <v>68400000</v>
      </c>
      <c r="UQ44" s="72">
        <v>63800000</v>
      </c>
      <c r="UR44" s="72">
        <v>55500000</v>
      </c>
      <c r="US44" s="72">
        <v>52200000</v>
      </c>
      <c r="UT44" s="72">
        <v>59100000</v>
      </c>
      <c r="UU44" s="72">
        <v>42800000</v>
      </c>
      <c r="UV44" s="72">
        <v>53300000</v>
      </c>
      <c r="UW44" s="72">
        <v>72100000</v>
      </c>
      <c r="UX44" s="72">
        <v>94200000</v>
      </c>
      <c r="UY44" s="72">
        <v>130300000</v>
      </c>
      <c r="UZ44" s="72">
        <v>119300000</v>
      </c>
      <c r="VA44" s="72">
        <v>97400000</v>
      </c>
      <c r="VB44" s="72">
        <v>102200000</v>
      </c>
      <c r="VC44" s="72">
        <v>65100000</v>
      </c>
      <c r="VD44" s="72">
        <v>64900000</v>
      </c>
      <c r="VE44" s="72">
        <v>66600000</v>
      </c>
      <c r="VF44" s="72">
        <v>46200000</v>
      </c>
      <c r="VG44" s="72">
        <v>65300000</v>
      </c>
      <c r="VH44" s="72">
        <v>67400000</v>
      </c>
      <c r="VI44" s="72">
        <v>75100000</v>
      </c>
      <c r="VJ44" s="72">
        <v>100300000</v>
      </c>
      <c r="VK44" s="72">
        <v>111200000</v>
      </c>
      <c r="VL44" s="72">
        <v>108200000</v>
      </c>
      <c r="VM44" s="72">
        <v>91100000</v>
      </c>
      <c r="VN44" s="72">
        <v>79100000</v>
      </c>
      <c r="VO44" s="72">
        <v>71500000</v>
      </c>
      <c r="VP44" s="72">
        <v>54900000</v>
      </c>
      <c r="VQ44" s="72">
        <v>57800000</v>
      </c>
      <c r="VR44" s="72">
        <v>56400000</v>
      </c>
      <c r="VS44" s="72">
        <v>55100000</v>
      </c>
      <c r="VT44" s="72">
        <v>57400000</v>
      </c>
      <c r="VU44" s="72">
        <v>67400000</v>
      </c>
      <c r="VV44" s="72">
        <v>93300000</v>
      </c>
      <c r="VW44" s="72">
        <v>91200000</v>
      </c>
      <c r="VX44" s="72">
        <v>86600000</v>
      </c>
      <c r="VY44" s="72">
        <v>76400000</v>
      </c>
      <c r="VZ44" s="72">
        <v>82300000</v>
      </c>
      <c r="WA44" s="72">
        <v>91800000</v>
      </c>
      <c r="WB44" s="72">
        <v>62700000</v>
      </c>
      <c r="WC44" s="72">
        <v>48400000</v>
      </c>
      <c r="WD44" s="72">
        <v>67900000</v>
      </c>
      <c r="WE44" s="72">
        <v>86300000</v>
      </c>
      <c r="WF44" s="72">
        <v>76300000</v>
      </c>
      <c r="WG44" s="72">
        <v>72700000</v>
      </c>
      <c r="WH44" s="72">
        <v>96400000</v>
      </c>
      <c r="WI44" s="72">
        <v>107900000</v>
      </c>
      <c r="WJ44" s="72">
        <v>78300000</v>
      </c>
      <c r="WK44" s="72">
        <v>63500000</v>
      </c>
      <c r="WL44" s="72">
        <v>65900000</v>
      </c>
      <c r="WM44" s="72">
        <v>54000000</v>
      </c>
      <c r="WN44" s="72">
        <v>55200000</v>
      </c>
      <c r="WO44" s="72">
        <v>56200000</v>
      </c>
      <c r="WP44" s="72">
        <v>54500000</v>
      </c>
      <c r="WQ44" s="72">
        <v>59900000</v>
      </c>
      <c r="WR44" s="72">
        <v>59400000</v>
      </c>
      <c r="WS44" s="72">
        <v>70800000</v>
      </c>
      <c r="WT44" s="72">
        <v>83300000</v>
      </c>
      <c r="WU44" s="72">
        <v>64300000</v>
      </c>
      <c r="WV44" s="72">
        <v>56200000</v>
      </c>
      <c r="WW44" s="72">
        <v>37900000</v>
      </c>
      <c r="WX44" s="72">
        <v>51400000</v>
      </c>
      <c r="WY44" s="72">
        <v>67400000</v>
      </c>
      <c r="WZ44" s="72">
        <v>66000000</v>
      </c>
      <c r="XA44" s="72">
        <v>68200000</v>
      </c>
      <c r="XB44" s="72">
        <v>66400000</v>
      </c>
      <c r="XC44" s="72">
        <v>62100000</v>
      </c>
      <c r="XD44" s="72">
        <v>84600000</v>
      </c>
      <c r="XE44" s="72">
        <v>96800000</v>
      </c>
      <c r="XF44" s="72">
        <v>121400000</v>
      </c>
      <c r="XG44" s="72">
        <v>165100000</v>
      </c>
      <c r="XH44" s="72">
        <v>131600000</v>
      </c>
      <c r="XI44" s="72">
        <v>97900000</v>
      </c>
      <c r="XJ44" s="72">
        <v>103600000</v>
      </c>
      <c r="XK44" s="72">
        <v>119500000</v>
      </c>
      <c r="XL44" s="72">
        <v>113900000</v>
      </c>
      <c r="XM44" s="72">
        <v>111900000</v>
      </c>
      <c r="XN44" s="72">
        <v>94400000</v>
      </c>
      <c r="XO44" s="72">
        <v>87900000</v>
      </c>
      <c r="XP44" s="72">
        <v>88500000</v>
      </c>
      <c r="XQ44" s="72">
        <v>112100000</v>
      </c>
      <c r="XR44" s="72">
        <v>154100000</v>
      </c>
      <c r="XS44" s="72">
        <v>133300000</v>
      </c>
      <c r="XT44" s="72">
        <v>128000000</v>
      </c>
      <c r="XU44" s="72">
        <v>87600000</v>
      </c>
      <c r="XV44" s="72">
        <v>83500000</v>
      </c>
      <c r="XW44" s="72">
        <v>90000000</v>
      </c>
      <c r="XX44" s="72">
        <v>70800000</v>
      </c>
      <c r="XY44" s="72">
        <v>50500000</v>
      </c>
      <c r="XZ44" s="72">
        <v>57700000</v>
      </c>
      <c r="YA44" s="72">
        <v>74300000</v>
      </c>
      <c r="YB44" s="72">
        <v>60900000</v>
      </c>
      <c r="YC44" s="72">
        <v>99200000</v>
      </c>
      <c r="YD44" s="72">
        <v>127500000</v>
      </c>
      <c r="YE44" s="72">
        <v>151100000</v>
      </c>
      <c r="YF44" s="72">
        <v>119800000</v>
      </c>
      <c r="YG44" s="72">
        <v>72200000</v>
      </c>
      <c r="YH44" s="72">
        <v>56100000</v>
      </c>
      <c r="YI44" s="72">
        <v>63700000</v>
      </c>
      <c r="YJ44" s="72">
        <v>92900000</v>
      </c>
      <c r="YK44" s="72">
        <v>122700000</v>
      </c>
      <c r="YL44" s="72">
        <v>117600000</v>
      </c>
      <c r="YM44" s="72">
        <v>117200000</v>
      </c>
      <c r="YN44" s="72">
        <v>120200000</v>
      </c>
      <c r="YO44" s="72">
        <v>163300000</v>
      </c>
      <c r="YP44" s="72">
        <v>188100000</v>
      </c>
      <c r="YQ44" s="72">
        <v>201100000</v>
      </c>
      <c r="YR44" s="72">
        <v>247400000</v>
      </c>
      <c r="YS44" s="72">
        <v>308800000</v>
      </c>
      <c r="YT44" s="72">
        <v>360000000</v>
      </c>
      <c r="YU44" s="72">
        <v>331500000</v>
      </c>
      <c r="YV44" s="72">
        <v>238800000</v>
      </c>
      <c r="YW44" s="72">
        <v>190600000</v>
      </c>
      <c r="YX44" s="72">
        <v>162800000</v>
      </c>
      <c r="YY44" s="72">
        <v>99800000</v>
      </c>
      <c r="YZ44" s="72">
        <v>122300000</v>
      </c>
      <c r="ZA44" s="72">
        <v>160000000</v>
      </c>
      <c r="ZB44" s="72">
        <v>153500000</v>
      </c>
      <c r="ZC44" s="72">
        <v>195500000</v>
      </c>
      <c r="ZD44" s="72">
        <v>224400000</v>
      </c>
      <c r="ZE44" s="72">
        <v>171400000</v>
      </c>
      <c r="ZF44" s="72">
        <v>119300000</v>
      </c>
      <c r="ZG44" s="72">
        <v>90300000</v>
      </c>
      <c r="ZH44" s="72">
        <v>77100000</v>
      </c>
      <c r="ZI44" s="72">
        <v>77100000</v>
      </c>
      <c r="ZJ44" s="72">
        <v>95000000</v>
      </c>
      <c r="ZK44" s="72">
        <v>124000000</v>
      </c>
      <c r="ZL44" s="72">
        <v>108600000</v>
      </c>
      <c r="ZM44" s="72">
        <v>113700000</v>
      </c>
      <c r="ZN44" s="72">
        <v>190000000</v>
      </c>
      <c r="ZO44" s="72">
        <v>196200000</v>
      </c>
      <c r="ZP44" s="72">
        <v>141800000</v>
      </c>
      <c r="ZQ44" s="72">
        <v>134700000</v>
      </c>
      <c r="ZR44" s="72">
        <v>179700000</v>
      </c>
      <c r="ZS44" s="72">
        <v>197100000</v>
      </c>
      <c r="ZT44" s="72">
        <v>130100000</v>
      </c>
      <c r="ZU44" s="72">
        <v>129600000</v>
      </c>
      <c r="ZV44" s="72">
        <v>157000000</v>
      </c>
      <c r="ZW44" s="72">
        <v>152300000</v>
      </c>
      <c r="ZX44" s="72">
        <v>150800000</v>
      </c>
      <c r="ZY44" s="72">
        <v>176000000</v>
      </c>
      <c r="ZZ44" s="72">
        <v>238400000</v>
      </c>
      <c r="AAA44" s="72">
        <v>296900000</v>
      </c>
      <c r="AAB44" s="72">
        <v>307400000</v>
      </c>
      <c r="AAC44" s="72">
        <v>235400000</v>
      </c>
      <c r="AAD44" s="72">
        <v>206300000</v>
      </c>
      <c r="AAE44" s="72">
        <v>180700000</v>
      </c>
      <c r="AAF44" s="72">
        <v>154400000</v>
      </c>
      <c r="AAG44" s="72">
        <v>168100000</v>
      </c>
      <c r="AAH44" s="72">
        <v>181300000</v>
      </c>
      <c r="AAI44" s="72">
        <v>146000000</v>
      </c>
      <c r="AAJ44" s="72">
        <v>209600000</v>
      </c>
      <c r="AAK44" s="72">
        <v>197000000</v>
      </c>
      <c r="AAL44" s="72">
        <v>247700000</v>
      </c>
      <c r="AAM44" s="72">
        <v>288300000</v>
      </c>
      <c r="AAN44" s="72">
        <v>267800000</v>
      </c>
      <c r="AAO44" s="72">
        <v>224600000</v>
      </c>
      <c r="AAP44" s="72">
        <v>222700000</v>
      </c>
      <c r="AAQ44" s="72">
        <v>151500000</v>
      </c>
      <c r="AAR44" s="72">
        <v>76400000</v>
      </c>
      <c r="AAS44" s="72">
        <v>138400000</v>
      </c>
      <c r="AAT44" s="72">
        <v>119300000</v>
      </c>
      <c r="AAU44" s="72">
        <v>147700000</v>
      </c>
      <c r="AAV44" s="72">
        <v>126000000</v>
      </c>
      <c r="AAW44" s="72">
        <v>155100000</v>
      </c>
      <c r="AAX44" s="72">
        <v>268300000</v>
      </c>
      <c r="AAY44" s="72">
        <v>381300000</v>
      </c>
      <c r="AAZ44" s="72">
        <v>396100000</v>
      </c>
      <c r="ABA44" s="72">
        <v>295900000</v>
      </c>
      <c r="ABB44" s="72">
        <v>278900000</v>
      </c>
      <c r="ABC44" s="72">
        <v>205000000</v>
      </c>
      <c r="ABD44" s="72">
        <v>91400000</v>
      </c>
      <c r="ABE44" s="72">
        <v>103400000</v>
      </c>
      <c r="ABF44" s="72">
        <v>119600000</v>
      </c>
      <c r="ABG44" s="72">
        <v>104800000</v>
      </c>
      <c r="ABH44" s="72">
        <v>112500000</v>
      </c>
      <c r="ABI44" s="72">
        <v>152500000</v>
      </c>
      <c r="ABJ44" s="72">
        <v>216200000</v>
      </c>
      <c r="ABK44" s="72">
        <v>315700000</v>
      </c>
      <c r="ABL44" s="72">
        <v>335000000</v>
      </c>
      <c r="ABM44" s="72">
        <v>336300000</v>
      </c>
      <c r="ABN44" s="72">
        <v>318500000</v>
      </c>
      <c r="ABO44" s="72">
        <v>188900000</v>
      </c>
      <c r="ABP44" s="72">
        <v>93300000</v>
      </c>
      <c r="ABQ44" s="72">
        <v>119200000</v>
      </c>
      <c r="ABR44" s="72">
        <v>110100000</v>
      </c>
      <c r="ABS44" s="72">
        <v>142800000</v>
      </c>
      <c r="ABT44" s="72">
        <v>125400000</v>
      </c>
      <c r="ABU44" s="72">
        <v>123700000</v>
      </c>
      <c r="ABV44" s="72">
        <v>153600000</v>
      </c>
      <c r="ABW44" s="72">
        <v>274600000</v>
      </c>
      <c r="ABX44" s="72">
        <v>263000000</v>
      </c>
      <c r="ABY44" s="72">
        <v>240000000</v>
      </c>
      <c r="ABZ44" s="72">
        <v>155200000</v>
      </c>
      <c r="ACA44" s="72">
        <v>185400000</v>
      </c>
      <c r="ACB44" s="72">
        <v>77400000</v>
      </c>
      <c r="ACC44" s="72">
        <v>134000000</v>
      </c>
      <c r="ACD44" s="72">
        <v>134200000</v>
      </c>
      <c r="ACE44" s="72">
        <v>151600000</v>
      </c>
      <c r="ACF44" s="72">
        <v>151400000</v>
      </c>
      <c r="ACG44" s="72">
        <v>174300000</v>
      </c>
      <c r="ACH44" s="72">
        <v>280300000</v>
      </c>
      <c r="ACI44" s="72">
        <v>425100000</v>
      </c>
      <c r="ACJ44" s="72">
        <v>387600000</v>
      </c>
      <c r="ACK44" s="72">
        <v>277400000</v>
      </c>
      <c r="ACL44" s="72">
        <v>206900000</v>
      </c>
      <c r="ACM44" s="72">
        <v>166100000</v>
      </c>
      <c r="ACN44" s="72">
        <v>106400000</v>
      </c>
      <c r="ACO44" s="72">
        <v>135900000</v>
      </c>
      <c r="ACP44" s="72">
        <v>142900000</v>
      </c>
      <c r="ACQ44" s="72">
        <v>237600000</v>
      </c>
      <c r="ACR44" s="72">
        <v>219700000</v>
      </c>
      <c r="ACS44" s="72">
        <v>307500000</v>
      </c>
      <c r="ACT44" s="72">
        <v>383900000</v>
      </c>
      <c r="ACU44" s="72">
        <v>534200000</v>
      </c>
      <c r="ACV44" s="72">
        <v>550900000</v>
      </c>
      <c r="ACW44" s="72">
        <v>477100000</v>
      </c>
      <c r="ACX44" s="72">
        <v>397600000</v>
      </c>
      <c r="ACY44" s="72">
        <v>339500000</v>
      </c>
      <c r="ACZ44" s="72">
        <v>144100000</v>
      </c>
      <c r="ADA44" s="72">
        <v>128700000</v>
      </c>
      <c r="ADB44" s="72">
        <v>128800000</v>
      </c>
      <c r="ADC44" s="72">
        <v>181900000</v>
      </c>
      <c r="ADD44" s="72">
        <v>115100000</v>
      </c>
      <c r="ADE44" s="72">
        <v>120700000</v>
      </c>
      <c r="ADF44" s="72">
        <v>152400000</v>
      </c>
      <c r="ADG44" s="72">
        <v>280700000</v>
      </c>
      <c r="ADH44" s="72">
        <v>274900000</v>
      </c>
      <c r="ADI44" s="72">
        <v>249500000</v>
      </c>
      <c r="ADJ44" s="72">
        <v>244900000</v>
      </c>
      <c r="ADK44" s="72">
        <v>191100000</v>
      </c>
      <c r="ADL44" s="72">
        <v>45600000</v>
      </c>
      <c r="ADM44" s="72">
        <v>101100000</v>
      </c>
      <c r="ADN44" s="72">
        <v>110200000</v>
      </c>
      <c r="ADO44" s="72">
        <v>86800000</v>
      </c>
      <c r="ADP44" s="72">
        <v>63600000</v>
      </c>
      <c r="ADQ44" s="72">
        <v>95400000</v>
      </c>
      <c r="ADR44" s="72">
        <v>80100000</v>
      </c>
      <c r="ADS44" s="72">
        <v>193700000</v>
      </c>
      <c r="ADT44" s="72">
        <v>215500000</v>
      </c>
      <c r="ADU44" s="72">
        <v>195100000</v>
      </c>
      <c r="ADV44" s="72">
        <v>156600000</v>
      </c>
      <c r="ADW44" s="72">
        <v>107900000</v>
      </c>
      <c r="ADX44" s="72">
        <v>32300000</v>
      </c>
      <c r="ADY44" s="72">
        <v>94800000</v>
      </c>
      <c r="ADZ44" s="72">
        <v>111500000</v>
      </c>
      <c r="AEA44" s="72">
        <v>79900000</v>
      </c>
      <c r="AEB44" s="72">
        <v>110000000</v>
      </c>
      <c r="AEC44" s="72">
        <v>161300000</v>
      </c>
      <c r="AED44" s="72">
        <v>240700000</v>
      </c>
      <c r="AEE44" s="72">
        <v>297700000</v>
      </c>
      <c r="AEF44" s="72">
        <v>273400000</v>
      </c>
      <c r="AEG44" s="72">
        <v>268100000</v>
      </c>
      <c r="AEH44" s="72">
        <v>231500000</v>
      </c>
      <c r="AEI44" s="72">
        <v>198300000</v>
      </c>
      <c r="AEJ44" s="72">
        <v>66800000</v>
      </c>
      <c r="AEK44" s="72">
        <v>130300000</v>
      </c>
      <c r="AEL44" s="72">
        <v>148700000</v>
      </c>
      <c r="AEM44" s="72">
        <v>158900000</v>
      </c>
      <c r="AEN44" s="72">
        <v>134800000</v>
      </c>
      <c r="AEO44" s="72">
        <v>103600000</v>
      </c>
      <c r="AEP44" s="72">
        <v>99400000</v>
      </c>
      <c r="AEQ44" s="72">
        <v>201500000</v>
      </c>
      <c r="AER44" s="72">
        <v>197900000</v>
      </c>
      <c r="AES44" s="72">
        <v>206000000</v>
      </c>
      <c r="AET44" s="72">
        <v>217500000</v>
      </c>
      <c r="AEU44" s="72">
        <v>160200000</v>
      </c>
      <c r="AEV44" s="72">
        <v>61000000</v>
      </c>
      <c r="AEW44" s="72">
        <v>67200000</v>
      </c>
      <c r="AEX44" s="72">
        <v>50500000</v>
      </c>
      <c r="AEY44" s="72">
        <v>108800000</v>
      </c>
      <c r="AEZ44" s="72">
        <v>122900000</v>
      </c>
      <c r="AFA44" s="72">
        <v>120600000</v>
      </c>
      <c r="AFB44" s="72">
        <v>115800000</v>
      </c>
      <c r="AFC44" s="72">
        <v>180200000</v>
      </c>
      <c r="AFD44" s="72">
        <v>169700000</v>
      </c>
      <c r="AFE44" s="72">
        <v>34200000</v>
      </c>
      <c r="AFF44" s="72">
        <v>81300000</v>
      </c>
      <c r="AFG44" s="72">
        <v>64600000</v>
      </c>
      <c r="AFH44" s="72">
        <v>52500000</v>
      </c>
      <c r="AFI44" s="72">
        <v>74400000</v>
      </c>
      <c r="AFJ44" s="72">
        <v>78200000</v>
      </c>
      <c r="AFK44" s="72">
        <v>100600000</v>
      </c>
      <c r="AFL44" s="72">
        <v>86500000</v>
      </c>
      <c r="AFM44" s="72">
        <v>126800000</v>
      </c>
      <c r="AFN44" s="72">
        <v>178700000</v>
      </c>
      <c r="AFO44" s="72">
        <v>276600000</v>
      </c>
      <c r="AFP44" s="72">
        <v>275800000</v>
      </c>
      <c r="AFQ44" s="72">
        <v>267000000</v>
      </c>
      <c r="AFR44" s="72">
        <v>246500000</v>
      </c>
      <c r="AFS44" s="72">
        <v>229200000</v>
      </c>
      <c r="AFT44" s="72">
        <v>158300000</v>
      </c>
      <c r="AFU44" s="72">
        <v>187500000</v>
      </c>
      <c r="AFV44" s="72">
        <v>219800000</v>
      </c>
      <c r="AFW44" s="72">
        <v>244500000</v>
      </c>
      <c r="AFX44" s="72">
        <v>227200000</v>
      </c>
      <c r="AFY44" s="72">
        <v>191700000</v>
      </c>
      <c r="AFZ44" s="72">
        <v>188600000</v>
      </c>
      <c r="AGA44" s="72">
        <v>260100000</v>
      </c>
      <c r="AGB44" s="72">
        <v>278200000</v>
      </c>
      <c r="AGC44" s="72">
        <v>236900000</v>
      </c>
      <c r="AGD44" s="72">
        <v>223600000</v>
      </c>
      <c r="AGE44" s="72">
        <v>231000000</v>
      </c>
      <c r="AGF44" s="72">
        <v>143500000</v>
      </c>
      <c r="AGG44" s="72">
        <v>158900000</v>
      </c>
      <c r="AGH44" s="72">
        <v>107600000</v>
      </c>
      <c r="AGI44" s="72">
        <v>108500000</v>
      </c>
      <c r="AGJ44" s="72">
        <v>129800000</v>
      </c>
      <c r="AGK44" s="72">
        <v>172900000</v>
      </c>
      <c r="AGL44" s="72">
        <v>176500000</v>
      </c>
      <c r="AGM44" s="72">
        <v>261600000</v>
      </c>
      <c r="AGN44" s="72">
        <v>275700000</v>
      </c>
      <c r="AGO44" s="72">
        <v>269600000</v>
      </c>
      <c r="AGP44" s="72">
        <v>273900000</v>
      </c>
      <c r="AGQ44" s="72">
        <v>267500000</v>
      </c>
      <c r="AGR44" s="72">
        <v>149700000</v>
      </c>
      <c r="AGS44" s="72">
        <v>157900000</v>
      </c>
      <c r="AGT44" s="72">
        <v>146200000</v>
      </c>
      <c r="AGU44" s="72">
        <v>207800000</v>
      </c>
      <c r="AGV44" s="188"/>
    </row>
    <row r="45" spans="1:881" s="208" customFormat="1" ht="13.5" customHeight="1" x14ac:dyDescent="0.2">
      <c r="A45" s="183" t="s">
        <v>2258</v>
      </c>
      <c r="B45" s="183"/>
      <c r="C45" s="184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260"/>
      <c r="O45" s="260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260"/>
      <c r="AC45" s="97"/>
      <c r="AD45" s="260"/>
      <c r="AE45" s="260"/>
      <c r="AF45" s="260"/>
      <c r="AG45" s="260"/>
      <c r="AH45" s="260"/>
      <c r="AI45" s="260"/>
      <c r="AJ45" s="97"/>
      <c r="AK45" s="97"/>
      <c r="AL45" s="97"/>
      <c r="AM45" s="97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186"/>
      <c r="GA45" s="186"/>
      <c r="GB45" s="186"/>
      <c r="GC45" s="186"/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6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186"/>
      <c r="HS45" s="186"/>
      <c r="HT45" s="186"/>
      <c r="HU45" s="186"/>
      <c r="HV45" s="186"/>
      <c r="HW45" s="186"/>
      <c r="HX45" s="186"/>
      <c r="HY45" s="186"/>
      <c r="HZ45" s="186"/>
      <c r="IA45" s="186"/>
      <c r="IB45" s="186"/>
      <c r="IC45" s="186"/>
      <c r="ID45" s="186"/>
      <c r="IE45" s="186"/>
      <c r="IF45" s="186"/>
      <c r="IG45" s="186"/>
      <c r="IH45" s="186"/>
      <c r="II45" s="186"/>
      <c r="IJ45" s="186"/>
      <c r="IK45" s="186"/>
      <c r="IL45" s="186"/>
      <c r="IM45" s="186"/>
      <c r="IN45" s="186"/>
      <c r="IO45" s="186"/>
      <c r="IP45" s="186"/>
      <c r="IQ45" s="186"/>
      <c r="IR45" s="186"/>
      <c r="IS45" s="186"/>
      <c r="IT45" s="186"/>
      <c r="IU45" s="186"/>
      <c r="IV45" s="186"/>
      <c r="IW45" s="186"/>
      <c r="IX45" s="186"/>
      <c r="IY45" s="186"/>
      <c r="IZ45" s="186"/>
      <c r="JA45" s="186"/>
      <c r="JB45" s="186"/>
      <c r="JC45" s="186"/>
      <c r="JD45" s="186"/>
      <c r="JE45" s="186"/>
      <c r="JF45" s="186"/>
      <c r="JG45" s="186"/>
      <c r="JH45" s="186"/>
      <c r="JI45" s="186"/>
      <c r="JJ45" s="186"/>
      <c r="JK45" s="186"/>
      <c r="JL45" s="186"/>
      <c r="JM45" s="186"/>
      <c r="JN45" s="186"/>
      <c r="JO45" s="186"/>
      <c r="JP45" s="186"/>
      <c r="JQ45" s="186"/>
      <c r="JR45" s="186"/>
      <c r="JS45" s="186"/>
      <c r="JT45" s="186"/>
      <c r="JU45" s="186"/>
      <c r="JV45" s="186"/>
      <c r="JW45" s="186"/>
      <c r="JX45" s="186"/>
      <c r="JY45" s="186"/>
      <c r="JZ45" s="186"/>
      <c r="KA45" s="186"/>
      <c r="KB45" s="186"/>
      <c r="KC45" s="186"/>
      <c r="KD45" s="186"/>
      <c r="KE45" s="186"/>
      <c r="KF45" s="186"/>
      <c r="KG45" s="186"/>
      <c r="KH45" s="186"/>
      <c r="KI45" s="186"/>
      <c r="KJ45" s="186"/>
      <c r="KK45" s="186"/>
      <c r="KL45" s="186"/>
      <c r="KM45" s="186"/>
      <c r="KN45" s="186"/>
      <c r="KO45" s="186"/>
      <c r="KP45" s="186"/>
      <c r="KQ45" s="186"/>
      <c r="KR45" s="186"/>
      <c r="KS45" s="186"/>
      <c r="KT45" s="186"/>
      <c r="KU45" s="186"/>
      <c r="KV45" s="186"/>
      <c r="KW45" s="186"/>
      <c r="KX45" s="186"/>
      <c r="KY45" s="186"/>
      <c r="KZ45" s="186"/>
      <c r="LA45" s="186"/>
      <c r="LB45" s="186"/>
      <c r="LC45" s="186"/>
      <c r="LD45" s="186"/>
      <c r="LE45" s="186"/>
      <c r="LF45" s="186"/>
      <c r="LG45" s="186"/>
      <c r="LH45" s="186"/>
      <c r="LI45" s="186"/>
      <c r="LJ45" s="186"/>
      <c r="LK45" s="186"/>
      <c r="LL45" s="186"/>
      <c r="LM45" s="186"/>
      <c r="LN45" s="186"/>
      <c r="LO45" s="186"/>
      <c r="LP45" s="77">
        <v>118400000</v>
      </c>
      <c r="LQ45" s="77">
        <v>120600000</v>
      </c>
      <c r="LR45" s="77">
        <v>123500000</v>
      </c>
      <c r="LS45" s="77">
        <v>125100000</v>
      </c>
      <c r="LT45" s="77">
        <v>121000000</v>
      </c>
      <c r="LU45" s="77">
        <v>123500000</v>
      </c>
      <c r="LV45" s="77">
        <v>128400000</v>
      </c>
      <c r="LW45" s="77">
        <v>124600000</v>
      </c>
      <c r="LX45" s="77">
        <v>126800000</v>
      </c>
      <c r="LY45" s="77">
        <v>122700000</v>
      </c>
      <c r="LZ45" s="77">
        <v>120600000</v>
      </c>
      <c r="MA45" s="77">
        <v>120200000</v>
      </c>
      <c r="MB45" s="77">
        <v>124700000</v>
      </c>
      <c r="MC45" s="77">
        <v>128000000</v>
      </c>
      <c r="MD45" s="77">
        <v>126400000</v>
      </c>
      <c r="ME45" s="77">
        <v>119100000</v>
      </c>
      <c r="MF45" s="77">
        <v>136600000</v>
      </c>
      <c r="MG45" s="77">
        <v>142500000</v>
      </c>
      <c r="MH45" s="77">
        <v>150800000</v>
      </c>
      <c r="MI45" s="77">
        <v>148800000</v>
      </c>
      <c r="MJ45" s="77">
        <v>156100000</v>
      </c>
      <c r="MK45" s="77">
        <v>155400000</v>
      </c>
      <c r="ML45" s="77">
        <v>160200000</v>
      </c>
      <c r="MM45" s="77">
        <v>155900000</v>
      </c>
      <c r="MN45" s="77">
        <v>155800000</v>
      </c>
      <c r="MO45" s="77">
        <v>159300000</v>
      </c>
      <c r="MP45" s="77">
        <v>155700000</v>
      </c>
      <c r="MQ45" s="77">
        <v>162800000</v>
      </c>
      <c r="MR45" s="77">
        <v>163400000</v>
      </c>
      <c r="MS45" s="77">
        <v>164800000</v>
      </c>
      <c r="MT45" s="77">
        <v>181000000</v>
      </c>
      <c r="MU45" s="77">
        <v>179400000</v>
      </c>
      <c r="MV45" s="77">
        <v>180000000</v>
      </c>
      <c r="MW45" s="77">
        <v>165800000</v>
      </c>
      <c r="MX45" s="77">
        <v>167000000</v>
      </c>
      <c r="MY45" s="77">
        <v>165400000</v>
      </c>
      <c r="MZ45" s="77">
        <v>169500000</v>
      </c>
      <c r="NA45" s="77">
        <v>177600000</v>
      </c>
      <c r="NB45" s="77">
        <v>185700000</v>
      </c>
      <c r="NC45" s="77">
        <v>193800000</v>
      </c>
      <c r="ND45" s="97">
        <v>193500000</v>
      </c>
      <c r="NE45" s="97">
        <v>204800000</v>
      </c>
      <c r="NF45" s="97">
        <v>208600000</v>
      </c>
      <c r="NG45" s="97">
        <v>211100000</v>
      </c>
      <c r="NH45" s="97">
        <v>208900000</v>
      </c>
      <c r="NI45" s="97">
        <v>199800000</v>
      </c>
      <c r="NJ45" s="97">
        <v>195700000</v>
      </c>
      <c r="NK45" s="97">
        <v>194800000</v>
      </c>
      <c r="NL45" s="97">
        <v>189000000</v>
      </c>
      <c r="NM45" s="97">
        <v>184400000</v>
      </c>
      <c r="NN45" s="97">
        <v>180400000</v>
      </c>
      <c r="NO45" s="97">
        <v>180900000</v>
      </c>
      <c r="NP45" s="72">
        <v>178700000</v>
      </c>
      <c r="NQ45" s="72">
        <v>178600000</v>
      </c>
      <c r="NR45" s="72">
        <v>179600000</v>
      </c>
      <c r="NS45" s="72">
        <v>177000000</v>
      </c>
      <c r="NT45" s="72">
        <v>182600000</v>
      </c>
      <c r="NU45" s="72">
        <v>175900000</v>
      </c>
      <c r="NV45" s="72">
        <v>166600000</v>
      </c>
      <c r="NW45" s="72">
        <v>168400000</v>
      </c>
      <c r="NX45" s="72">
        <v>168400000</v>
      </c>
      <c r="NY45" s="72">
        <v>172900000</v>
      </c>
      <c r="NZ45" s="72">
        <v>172300000</v>
      </c>
      <c r="OA45" s="72">
        <v>175600000</v>
      </c>
      <c r="OB45" s="97">
        <v>181500000</v>
      </c>
      <c r="OC45" s="97">
        <v>183300000</v>
      </c>
      <c r="OD45" s="97">
        <v>189200000</v>
      </c>
      <c r="OE45" s="97">
        <v>193000000</v>
      </c>
      <c r="OF45" s="97">
        <v>202000000</v>
      </c>
      <c r="OG45" s="97">
        <v>197100000</v>
      </c>
      <c r="OH45" s="97">
        <v>194400000</v>
      </c>
      <c r="OI45" s="97">
        <v>190600000</v>
      </c>
      <c r="OJ45" s="97">
        <v>195300000</v>
      </c>
      <c r="OK45" s="97">
        <v>191300000</v>
      </c>
      <c r="OL45" s="97">
        <v>187700000</v>
      </c>
      <c r="OM45" s="97">
        <v>197200000</v>
      </c>
      <c r="ON45" s="97">
        <v>199900000</v>
      </c>
      <c r="OO45" s="97">
        <v>207700000</v>
      </c>
      <c r="OP45" s="97">
        <v>215600000</v>
      </c>
      <c r="OQ45" s="97">
        <v>212400000</v>
      </c>
      <c r="OR45" s="97">
        <v>211500000</v>
      </c>
      <c r="OS45" s="97">
        <v>205000000</v>
      </c>
      <c r="OT45" s="97">
        <v>205100000</v>
      </c>
      <c r="OU45" s="97">
        <v>201000000</v>
      </c>
      <c r="OV45" s="97">
        <v>200800000</v>
      </c>
      <c r="OW45" s="97">
        <v>197300000</v>
      </c>
      <c r="OX45" s="97">
        <v>198200000</v>
      </c>
      <c r="OY45" s="97">
        <v>197900000</v>
      </c>
      <c r="OZ45" s="97">
        <v>203500000</v>
      </c>
      <c r="PA45" s="97">
        <v>201400000</v>
      </c>
      <c r="PB45" s="97">
        <v>210800000</v>
      </c>
      <c r="PC45" s="97">
        <v>205000000</v>
      </c>
      <c r="PD45" s="97">
        <v>198900000</v>
      </c>
      <c r="PE45" s="97">
        <v>193400000</v>
      </c>
      <c r="PF45" s="97">
        <v>190000000</v>
      </c>
      <c r="PG45" s="97">
        <v>187600000</v>
      </c>
      <c r="PH45" s="97">
        <v>186700000</v>
      </c>
      <c r="PI45" s="97">
        <v>181700000</v>
      </c>
      <c r="PJ45" s="97">
        <v>181700000</v>
      </c>
      <c r="PK45" s="97">
        <v>189500000</v>
      </c>
      <c r="PL45" s="97">
        <v>193000000</v>
      </c>
      <c r="PM45" s="97">
        <v>199600000</v>
      </c>
      <c r="PN45" s="97">
        <v>202200000</v>
      </c>
      <c r="PO45" s="97">
        <v>202500000</v>
      </c>
      <c r="PP45" s="97">
        <v>192200000</v>
      </c>
      <c r="PQ45" s="97">
        <v>185300000</v>
      </c>
      <c r="PR45" s="97">
        <v>179100000</v>
      </c>
      <c r="PS45" s="97">
        <v>178600000</v>
      </c>
      <c r="PT45" s="97">
        <v>180200000</v>
      </c>
      <c r="PU45" s="77">
        <v>182300000</v>
      </c>
      <c r="PV45" s="77">
        <v>176400000</v>
      </c>
      <c r="PW45" s="77">
        <v>184600000</v>
      </c>
      <c r="PX45" s="77">
        <v>187500000</v>
      </c>
      <c r="PY45" s="77">
        <v>189900000</v>
      </c>
      <c r="PZ45" s="77">
        <v>194200000</v>
      </c>
      <c r="QA45" s="77">
        <v>198100000</v>
      </c>
      <c r="QB45" s="77">
        <v>200300000</v>
      </c>
      <c r="QC45" s="72">
        <v>194300000</v>
      </c>
      <c r="QD45" s="72">
        <v>199700000</v>
      </c>
      <c r="QE45" s="72">
        <v>203700000</v>
      </c>
      <c r="QF45" s="72">
        <v>205400000</v>
      </c>
      <c r="QG45" s="72">
        <v>200500000</v>
      </c>
      <c r="QH45" s="72">
        <v>199900000</v>
      </c>
      <c r="QI45" s="72">
        <v>204100000</v>
      </c>
      <c r="QJ45" s="72">
        <v>210600000</v>
      </c>
      <c r="QK45" s="72">
        <v>208700000</v>
      </c>
      <c r="QL45" s="72">
        <v>222100000</v>
      </c>
      <c r="QM45" s="72">
        <v>219900000</v>
      </c>
      <c r="QN45" s="72">
        <v>221500000</v>
      </c>
      <c r="QO45" s="72">
        <v>217500000</v>
      </c>
      <c r="QP45" s="72">
        <v>220700000</v>
      </c>
      <c r="QQ45" s="72">
        <v>221000000</v>
      </c>
      <c r="QR45" s="72">
        <v>217600000</v>
      </c>
      <c r="QS45" s="72">
        <v>212900000</v>
      </c>
      <c r="QT45" s="72">
        <v>210100000</v>
      </c>
      <c r="QU45" s="72">
        <v>209500000</v>
      </c>
      <c r="QV45" s="72">
        <v>217100000</v>
      </c>
      <c r="QW45" s="72">
        <v>225300000</v>
      </c>
      <c r="QX45" s="72">
        <v>230100000</v>
      </c>
      <c r="QY45" s="72">
        <v>239200000</v>
      </c>
      <c r="QZ45" s="72">
        <v>230400000</v>
      </c>
      <c r="RA45" s="72">
        <v>218000000</v>
      </c>
      <c r="RB45" s="72">
        <v>217000000</v>
      </c>
      <c r="RC45" s="72">
        <v>219200000</v>
      </c>
      <c r="RD45" s="72">
        <v>209500000</v>
      </c>
      <c r="RE45" s="72">
        <v>202400000</v>
      </c>
      <c r="RF45" s="72">
        <v>199000000</v>
      </c>
      <c r="RG45" s="72">
        <v>202300000</v>
      </c>
      <c r="RH45" s="72">
        <v>206800000</v>
      </c>
      <c r="RI45" s="72">
        <v>209200000</v>
      </c>
      <c r="RJ45" s="72">
        <v>217500000</v>
      </c>
      <c r="RK45" s="72">
        <v>220900000</v>
      </c>
      <c r="RL45" s="72">
        <v>225400000</v>
      </c>
      <c r="RM45" s="72">
        <v>213500000</v>
      </c>
      <c r="RN45" s="72">
        <v>213800000</v>
      </c>
      <c r="RO45" s="72">
        <v>222200000</v>
      </c>
      <c r="RP45" s="72">
        <v>220900000</v>
      </c>
      <c r="RQ45" s="72">
        <v>209900000</v>
      </c>
      <c r="RR45" s="72">
        <v>217100000</v>
      </c>
      <c r="RS45" s="72">
        <v>220600000</v>
      </c>
      <c r="RT45" s="72">
        <v>227200000</v>
      </c>
      <c r="RU45" s="72">
        <v>231800000</v>
      </c>
      <c r="RV45" s="72">
        <v>246900000</v>
      </c>
      <c r="RW45" s="72">
        <v>243900000</v>
      </c>
      <c r="RX45" s="72">
        <v>256900000</v>
      </c>
      <c r="RY45" s="72">
        <v>246900000</v>
      </c>
      <c r="RZ45" s="72">
        <v>247900000</v>
      </c>
      <c r="SA45" s="72">
        <v>248100000</v>
      </c>
      <c r="SB45" s="72">
        <v>252800000</v>
      </c>
      <c r="SC45" s="72">
        <v>248100000</v>
      </c>
      <c r="SD45" s="72">
        <v>242000000</v>
      </c>
      <c r="SE45" s="72">
        <v>246500000</v>
      </c>
      <c r="SF45" s="72">
        <v>252400000</v>
      </c>
      <c r="SG45" s="72">
        <v>270600000</v>
      </c>
      <c r="SH45" s="72">
        <v>270500000</v>
      </c>
      <c r="SI45" s="72">
        <v>273700000</v>
      </c>
      <c r="SJ45" s="72">
        <v>277800000</v>
      </c>
      <c r="SK45" s="72">
        <v>270100000</v>
      </c>
      <c r="SL45" s="72">
        <v>275000000</v>
      </c>
      <c r="SM45" s="72">
        <v>280900000</v>
      </c>
      <c r="SN45" s="72">
        <v>275100000</v>
      </c>
      <c r="SO45" s="72">
        <v>268600000</v>
      </c>
      <c r="SP45" s="72">
        <v>268500000</v>
      </c>
      <c r="SQ45" s="72">
        <v>273700000</v>
      </c>
      <c r="SR45" s="72">
        <v>274400000</v>
      </c>
      <c r="SS45" s="72">
        <v>279300000</v>
      </c>
      <c r="ST45" s="72">
        <v>284600000</v>
      </c>
      <c r="SU45" s="72">
        <v>282500000</v>
      </c>
      <c r="SV45" s="72">
        <v>297900000</v>
      </c>
      <c r="SW45" s="72">
        <v>292600000</v>
      </c>
      <c r="SX45" s="72">
        <v>291700000</v>
      </c>
      <c r="SY45" s="72">
        <v>284600000</v>
      </c>
      <c r="SZ45" s="72">
        <v>288600000</v>
      </c>
      <c r="TA45" s="72">
        <v>296600000</v>
      </c>
      <c r="TB45" s="72">
        <v>292900000</v>
      </c>
      <c r="TC45" s="72">
        <v>298700000</v>
      </c>
      <c r="TD45" s="72">
        <v>286200000</v>
      </c>
      <c r="TE45" s="72">
        <v>298700000</v>
      </c>
      <c r="TF45" s="72">
        <v>314100000</v>
      </c>
      <c r="TG45" s="72">
        <v>310200000</v>
      </c>
      <c r="TH45" s="72">
        <v>316200000</v>
      </c>
      <c r="TI45" s="72">
        <v>314000000</v>
      </c>
      <c r="TJ45" s="72">
        <v>320300000</v>
      </c>
      <c r="TK45" s="72">
        <v>326300000</v>
      </c>
      <c r="TL45" s="72">
        <v>324500000</v>
      </c>
      <c r="TM45" s="72">
        <v>311900000</v>
      </c>
      <c r="TN45" s="72">
        <v>311500000</v>
      </c>
      <c r="TO45" s="72">
        <v>324300000</v>
      </c>
      <c r="TP45" s="72">
        <v>321100000</v>
      </c>
      <c r="TQ45" s="72">
        <v>333500000</v>
      </c>
      <c r="TR45" s="72">
        <v>345500000</v>
      </c>
      <c r="TS45" s="72">
        <v>354600000</v>
      </c>
      <c r="TT45" s="72">
        <v>364500000</v>
      </c>
      <c r="TU45" s="72">
        <v>355400000</v>
      </c>
      <c r="TV45" s="72">
        <v>360700000</v>
      </c>
      <c r="TW45" s="72">
        <v>364500000</v>
      </c>
      <c r="TX45" s="72">
        <v>358900000</v>
      </c>
      <c r="TY45" s="72">
        <v>354200000</v>
      </c>
      <c r="TZ45" s="72">
        <v>350400000</v>
      </c>
      <c r="UA45" s="72">
        <v>344300000</v>
      </c>
      <c r="UB45" s="72">
        <v>343000000</v>
      </c>
      <c r="UC45" s="72">
        <v>353300000</v>
      </c>
      <c r="UD45" s="72">
        <v>351800000</v>
      </c>
      <c r="UE45" s="72">
        <v>344000000</v>
      </c>
      <c r="UF45" s="72">
        <v>340700000</v>
      </c>
      <c r="UG45" s="72">
        <v>332000000</v>
      </c>
      <c r="UH45" s="72">
        <v>332800000</v>
      </c>
      <c r="UI45" s="72">
        <v>326100000</v>
      </c>
      <c r="UJ45" s="72">
        <v>322700000</v>
      </c>
      <c r="UK45" s="72">
        <v>311800000</v>
      </c>
      <c r="UL45" s="72">
        <v>311300000</v>
      </c>
      <c r="UM45" s="72">
        <v>315800000</v>
      </c>
      <c r="UN45" s="72">
        <v>319000000</v>
      </c>
      <c r="UO45" s="72">
        <v>331100000</v>
      </c>
      <c r="UP45" s="72">
        <v>344200000</v>
      </c>
      <c r="UQ45" s="72">
        <v>344100000</v>
      </c>
      <c r="UR45" s="72">
        <v>342300000</v>
      </c>
      <c r="US45" s="72">
        <v>336700000</v>
      </c>
      <c r="UT45" s="72">
        <v>343600000</v>
      </c>
      <c r="UU45" s="72">
        <v>349500000</v>
      </c>
      <c r="UV45" s="72">
        <v>353500000</v>
      </c>
      <c r="UW45" s="72">
        <v>344400000</v>
      </c>
      <c r="UX45" s="72">
        <v>341900000</v>
      </c>
      <c r="UY45" s="72">
        <v>343100000</v>
      </c>
      <c r="UZ45" s="72">
        <v>354900000</v>
      </c>
      <c r="VA45" s="72">
        <v>370500000</v>
      </c>
      <c r="VB45" s="72">
        <v>374500000</v>
      </c>
      <c r="VC45" s="72">
        <v>370000000</v>
      </c>
      <c r="VD45" s="72">
        <v>383500000</v>
      </c>
      <c r="VE45" s="72">
        <v>414700000</v>
      </c>
      <c r="VF45" s="72">
        <v>414500000</v>
      </c>
      <c r="VG45" s="72">
        <v>399800000</v>
      </c>
      <c r="VH45" s="72">
        <v>397600000</v>
      </c>
      <c r="VI45" s="72">
        <v>390800000</v>
      </c>
      <c r="VJ45" s="72">
        <v>365800000</v>
      </c>
      <c r="VK45" s="72">
        <v>365600000</v>
      </c>
      <c r="VL45" s="72">
        <v>368600000</v>
      </c>
      <c r="VM45" s="72">
        <v>380500000</v>
      </c>
      <c r="VN45" s="72">
        <v>386100000</v>
      </c>
      <c r="VO45" s="72">
        <v>391500000</v>
      </c>
      <c r="VP45" s="72">
        <v>394900000</v>
      </c>
      <c r="VQ45" s="72">
        <v>396700000</v>
      </c>
      <c r="VR45" s="72">
        <v>409500000</v>
      </c>
      <c r="VS45" s="72">
        <v>401700000</v>
      </c>
      <c r="VT45" s="72">
        <v>403200000</v>
      </c>
      <c r="VU45" s="72">
        <v>394500000</v>
      </c>
      <c r="VV45" s="72">
        <v>384400000</v>
      </c>
      <c r="VW45" s="72">
        <v>391500000</v>
      </c>
      <c r="VX45" s="72">
        <v>409900000</v>
      </c>
      <c r="VY45" s="72">
        <v>410600000</v>
      </c>
      <c r="VZ45" s="72">
        <v>422400000</v>
      </c>
      <c r="WA45" s="72">
        <v>430800000</v>
      </c>
      <c r="WB45" s="72">
        <v>446200000</v>
      </c>
      <c r="WC45" s="72">
        <v>441400000</v>
      </c>
      <c r="WD45" s="72">
        <v>445800000</v>
      </c>
      <c r="WE45" s="72">
        <v>446100000</v>
      </c>
      <c r="WF45" s="72">
        <v>435300000</v>
      </c>
      <c r="WG45" s="72">
        <v>425800000</v>
      </c>
      <c r="WH45" s="72">
        <v>426900000</v>
      </c>
      <c r="WI45" s="72">
        <v>427700000</v>
      </c>
      <c r="WJ45" s="72">
        <v>442700000</v>
      </c>
      <c r="WK45" s="72">
        <v>452800000</v>
      </c>
      <c r="WL45" s="72">
        <v>455300000</v>
      </c>
      <c r="WM45" s="72">
        <v>466300000</v>
      </c>
      <c r="WN45" s="72">
        <v>473800000</v>
      </c>
      <c r="WO45" s="72">
        <v>483100000</v>
      </c>
      <c r="WP45" s="72">
        <v>483800000</v>
      </c>
      <c r="WQ45" s="72">
        <v>473200000</v>
      </c>
      <c r="WR45" s="72">
        <v>457500000</v>
      </c>
      <c r="WS45" s="72">
        <v>446600000</v>
      </c>
      <c r="WT45" s="72">
        <v>441700000</v>
      </c>
      <c r="WU45" s="72">
        <v>442600000</v>
      </c>
      <c r="WV45" s="72">
        <v>428300000</v>
      </c>
      <c r="WW45" s="72">
        <v>432800000</v>
      </c>
      <c r="WX45" s="72">
        <v>468200000</v>
      </c>
      <c r="WY45" s="72">
        <v>480800000</v>
      </c>
      <c r="WZ45" s="72">
        <v>506800000</v>
      </c>
      <c r="XA45" s="72">
        <v>489600000</v>
      </c>
      <c r="XB45" s="72">
        <v>501000000</v>
      </c>
      <c r="XC45" s="72">
        <v>499700000</v>
      </c>
      <c r="XD45" s="72">
        <v>479900000</v>
      </c>
      <c r="XE45" s="72">
        <v>467900000</v>
      </c>
      <c r="XF45" s="72">
        <v>463400000</v>
      </c>
      <c r="XG45" s="72">
        <v>458900000</v>
      </c>
      <c r="XH45" s="72">
        <v>464000000</v>
      </c>
      <c r="XI45" s="72">
        <v>464500000</v>
      </c>
      <c r="XJ45" s="72">
        <v>462700000</v>
      </c>
      <c r="XK45" s="72">
        <v>451300000</v>
      </c>
      <c r="XL45" s="72">
        <v>448300000</v>
      </c>
      <c r="XM45" s="72">
        <v>420600000</v>
      </c>
      <c r="XN45" s="72">
        <v>430200000</v>
      </c>
      <c r="XO45" s="72">
        <v>439600000</v>
      </c>
      <c r="XP45" s="72">
        <v>441200000</v>
      </c>
      <c r="XQ45" s="72">
        <v>450900000</v>
      </c>
      <c r="XR45" s="72">
        <v>449300000</v>
      </c>
      <c r="XS45" s="72">
        <v>450700000</v>
      </c>
      <c r="XT45" s="72">
        <v>455600000</v>
      </c>
      <c r="XU45" s="72">
        <v>472600000</v>
      </c>
      <c r="XV45" s="72">
        <v>487600000</v>
      </c>
      <c r="XW45" s="72">
        <v>490900000</v>
      </c>
      <c r="XX45" s="72">
        <v>511800000</v>
      </c>
      <c r="XY45" s="72">
        <v>508000000</v>
      </c>
      <c r="XZ45" s="72">
        <v>518400000</v>
      </c>
      <c r="YA45" s="72">
        <v>531900000</v>
      </c>
      <c r="YB45" s="72">
        <v>536700000</v>
      </c>
      <c r="YC45" s="72">
        <v>518900000</v>
      </c>
      <c r="YD45" s="72">
        <v>526700000</v>
      </c>
      <c r="YE45" s="72">
        <v>528200000</v>
      </c>
      <c r="YF45" s="72">
        <v>551800000</v>
      </c>
      <c r="YG45" s="72">
        <v>566600000</v>
      </c>
      <c r="YH45" s="72">
        <v>611200000</v>
      </c>
      <c r="YI45" s="72">
        <v>637600000</v>
      </c>
      <c r="YJ45" s="72">
        <v>668800000</v>
      </c>
      <c r="YK45" s="72">
        <v>642600000</v>
      </c>
      <c r="YL45" s="72">
        <v>663700000</v>
      </c>
      <c r="YM45" s="72">
        <v>670800000</v>
      </c>
      <c r="YN45" s="72">
        <v>662100000</v>
      </c>
      <c r="YO45" s="72">
        <v>645300000</v>
      </c>
      <c r="YP45" s="72">
        <v>627700000</v>
      </c>
      <c r="YQ45" s="72">
        <v>641400000</v>
      </c>
      <c r="YR45" s="72">
        <v>669900000</v>
      </c>
      <c r="YS45" s="72">
        <v>699900000</v>
      </c>
      <c r="YT45" s="72">
        <v>734100000</v>
      </c>
      <c r="YU45" s="72">
        <v>741900000</v>
      </c>
      <c r="YV45" s="72">
        <v>787700000</v>
      </c>
      <c r="YW45" s="72">
        <v>782700000</v>
      </c>
      <c r="YX45" s="72">
        <v>793500000</v>
      </c>
      <c r="YY45" s="72">
        <v>843000000</v>
      </c>
      <c r="YZ45" s="72">
        <v>863400000</v>
      </c>
      <c r="ZA45" s="72">
        <v>907100000</v>
      </c>
      <c r="ZB45" s="72">
        <v>924200000</v>
      </c>
      <c r="ZC45" s="72">
        <v>960800000</v>
      </c>
      <c r="ZD45" s="72">
        <v>1030900000</v>
      </c>
      <c r="ZE45" s="72">
        <v>1106800000</v>
      </c>
      <c r="ZF45" s="72">
        <v>1199800000</v>
      </c>
      <c r="ZG45" s="72">
        <v>1273700000</v>
      </c>
      <c r="ZH45" s="72">
        <v>1353900000</v>
      </c>
      <c r="ZI45" s="72">
        <v>1353900000</v>
      </c>
      <c r="ZJ45" s="72">
        <v>1349800000</v>
      </c>
      <c r="ZK45" s="72">
        <v>1335800000</v>
      </c>
      <c r="ZL45" s="72">
        <v>1369800000</v>
      </c>
      <c r="ZM45" s="72">
        <v>1384500000</v>
      </c>
      <c r="ZN45" s="72">
        <v>1383300000</v>
      </c>
      <c r="ZO45" s="72">
        <v>1428500000</v>
      </c>
      <c r="ZP45" s="72">
        <v>1506100000</v>
      </c>
      <c r="ZQ45" s="72">
        <v>1543300000</v>
      </c>
      <c r="ZR45" s="72">
        <v>1531600000</v>
      </c>
      <c r="ZS45" s="72">
        <v>1556200000</v>
      </c>
      <c r="ZT45" s="72">
        <v>1658700000</v>
      </c>
      <c r="ZU45" s="72">
        <v>1634100000</v>
      </c>
      <c r="ZV45" s="72">
        <v>1597500000</v>
      </c>
      <c r="ZW45" s="72">
        <v>1537800000</v>
      </c>
      <c r="ZX45" s="72">
        <v>1503900000</v>
      </c>
      <c r="ZY45" s="72">
        <v>1419900000</v>
      </c>
      <c r="ZZ45" s="72">
        <v>1349700000</v>
      </c>
      <c r="AAA45" s="72">
        <v>1294700000</v>
      </c>
      <c r="AAB45" s="72">
        <v>1277300000</v>
      </c>
      <c r="AAC45" s="72">
        <v>1301100000</v>
      </c>
      <c r="AAD45" s="72">
        <v>1359000000</v>
      </c>
      <c r="AAE45" s="72">
        <v>1385400000</v>
      </c>
      <c r="AAF45" s="72">
        <v>1430700000</v>
      </c>
      <c r="AAG45" s="72">
        <v>1430000000</v>
      </c>
      <c r="AAH45" s="72">
        <v>1435100000</v>
      </c>
      <c r="AAI45" s="72">
        <v>1478800000</v>
      </c>
      <c r="AAJ45" s="72">
        <v>1435100000</v>
      </c>
      <c r="AAK45" s="72">
        <v>1456200000</v>
      </c>
      <c r="AAL45" s="72">
        <v>1443900000</v>
      </c>
      <c r="AAM45" s="72">
        <v>1444000000</v>
      </c>
      <c r="AAN45" s="72">
        <v>1468200000</v>
      </c>
      <c r="AAO45" s="72">
        <v>1537100000</v>
      </c>
      <c r="AAP45" s="72">
        <v>1552100000</v>
      </c>
      <c r="AAQ45" s="72">
        <v>1560000000</v>
      </c>
      <c r="AAR45" s="72">
        <v>1625900000</v>
      </c>
      <c r="AAS45" s="72">
        <v>1579500000</v>
      </c>
      <c r="AAT45" s="72">
        <v>1592300000</v>
      </c>
      <c r="AAU45" s="72">
        <v>1572300000</v>
      </c>
      <c r="AAV45" s="72">
        <v>1587900000</v>
      </c>
      <c r="AAW45" s="72">
        <v>1549200000</v>
      </c>
      <c r="AAX45" s="72">
        <v>1471800000</v>
      </c>
      <c r="AAY45" s="72">
        <v>1402800000</v>
      </c>
      <c r="AAZ45" s="72">
        <v>1409900000</v>
      </c>
      <c r="ABA45" s="72">
        <v>1496000000</v>
      </c>
      <c r="ABB45" s="72">
        <v>1501200000</v>
      </c>
      <c r="ABC45" s="72">
        <v>155000000</v>
      </c>
      <c r="ABD45" s="72">
        <v>1631400000</v>
      </c>
      <c r="ABE45" s="72">
        <v>1602400000</v>
      </c>
      <c r="ABF45" s="72">
        <v>1598600000</v>
      </c>
      <c r="ABG45" s="72">
        <v>1611000000</v>
      </c>
      <c r="ABH45" s="72">
        <v>1599600000</v>
      </c>
      <c r="ABI45" s="72">
        <v>1540900000</v>
      </c>
      <c r="ABJ45" s="72">
        <v>1503200000</v>
      </c>
      <c r="ABK45" s="72">
        <v>1426000000</v>
      </c>
      <c r="ABL45" s="72">
        <v>1413200000</v>
      </c>
      <c r="ABM45" s="72">
        <v>1441000000</v>
      </c>
      <c r="ABN45" s="72">
        <v>1474500000</v>
      </c>
      <c r="ABO45" s="72">
        <v>1579200000</v>
      </c>
      <c r="ABP45" s="72">
        <v>1724800000</v>
      </c>
      <c r="ABQ45" s="72">
        <v>1703500000</v>
      </c>
      <c r="ABR45" s="72">
        <v>1734700000</v>
      </c>
      <c r="ABS45" s="72">
        <v>1690600000</v>
      </c>
      <c r="ABT45" s="72">
        <v>1270700000</v>
      </c>
      <c r="ABU45" s="72">
        <v>1606400000</v>
      </c>
      <c r="ABV45" s="72">
        <v>1556000000</v>
      </c>
      <c r="ABW45" s="72">
        <v>1473800000</v>
      </c>
      <c r="ABX45" s="72">
        <v>1504800000</v>
      </c>
      <c r="ABY45" s="72">
        <v>1539300000</v>
      </c>
      <c r="ABZ45" s="72">
        <v>1641200000</v>
      </c>
      <c r="ACA45" s="72">
        <v>1602200000</v>
      </c>
      <c r="ACB45" s="72">
        <v>1700600000</v>
      </c>
      <c r="ACC45" s="72">
        <v>1661500000</v>
      </c>
      <c r="ACD45" s="72">
        <v>1687500000</v>
      </c>
      <c r="ACE45" s="72">
        <v>1665500000</v>
      </c>
      <c r="ACF45" s="72">
        <v>1628600000</v>
      </c>
      <c r="ACG45" s="72">
        <v>1545500000</v>
      </c>
      <c r="ACH45" s="72">
        <v>1490500000</v>
      </c>
      <c r="ACI45" s="72">
        <v>1407500000</v>
      </c>
      <c r="ACJ45" s="72">
        <v>1484400000</v>
      </c>
      <c r="ACK45" s="72">
        <v>1607300000</v>
      </c>
      <c r="ACL45" s="72">
        <v>1699100000</v>
      </c>
      <c r="ACM45" s="72">
        <v>1717300000</v>
      </c>
      <c r="ACN45" s="72">
        <v>1798800000</v>
      </c>
      <c r="ACO45" s="72">
        <v>1761900000</v>
      </c>
      <c r="ACP45" s="72">
        <v>1760800000</v>
      </c>
      <c r="ACQ45" s="72">
        <v>1677100000</v>
      </c>
      <c r="ACR45" s="72">
        <v>1619000000</v>
      </c>
      <c r="ACS45" s="72">
        <v>1552300000</v>
      </c>
      <c r="ACT45" s="72">
        <v>1519000000</v>
      </c>
      <c r="ACU45" s="72">
        <v>1431000000</v>
      </c>
      <c r="ACV45" s="72">
        <v>1444800000</v>
      </c>
      <c r="ACW45" s="72">
        <v>1477700000</v>
      </c>
      <c r="ACX45" s="72">
        <v>1530200000</v>
      </c>
      <c r="ACY45" s="72">
        <v>1541300000</v>
      </c>
      <c r="ACZ45" s="72">
        <v>1656000000</v>
      </c>
      <c r="ADA45" s="72">
        <v>1664000000</v>
      </c>
      <c r="ADB45" s="72">
        <v>1685300000</v>
      </c>
      <c r="ADC45" s="72">
        <v>1643100000</v>
      </c>
      <c r="ADD45" s="72">
        <v>1610600000</v>
      </c>
      <c r="ADE45" s="72">
        <v>1583400000</v>
      </c>
      <c r="ADF45" s="72">
        <v>1561900000</v>
      </c>
      <c r="ADG45" s="72">
        <v>1486700000</v>
      </c>
      <c r="ADH45" s="72">
        <v>1520200000</v>
      </c>
      <c r="ADI45" s="72">
        <v>1559600000</v>
      </c>
      <c r="ADJ45" s="72">
        <v>1579600000</v>
      </c>
      <c r="ADK45" s="72">
        <v>1613800000</v>
      </c>
      <c r="ADL45" s="72">
        <v>1769600000</v>
      </c>
      <c r="ADM45" s="72">
        <v>1747000000</v>
      </c>
      <c r="ADN45" s="72">
        <v>1736100000</v>
      </c>
      <c r="ADO45" s="72">
        <v>1745300000</v>
      </c>
      <c r="ADP45" s="72">
        <v>1754000000</v>
      </c>
      <c r="ADQ45" s="72">
        <v>1724200000</v>
      </c>
      <c r="ADR45" s="72">
        <v>1681300000</v>
      </c>
      <c r="ADS45" s="72">
        <v>1605900000</v>
      </c>
      <c r="ADT45" s="72">
        <v>1605300000</v>
      </c>
      <c r="ADU45" s="72">
        <v>1641500000</v>
      </c>
      <c r="ADV45" s="72">
        <v>1680600000</v>
      </c>
      <c r="ADW45" s="72">
        <v>1714000000</v>
      </c>
      <c r="ADX45" s="72">
        <v>1846600000</v>
      </c>
      <c r="ADY45" s="72">
        <v>1792300000</v>
      </c>
      <c r="ADZ45" s="72">
        <v>1801400000</v>
      </c>
      <c r="AEA45" s="72">
        <v>1781000000</v>
      </c>
      <c r="AEB45" s="72">
        <v>1715800000</v>
      </c>
      <c r="AEC45" s="72">
        <v>1670900000</v>
      </c>
      <c r="AED45" s="72">
        <v>1624500000</v>
      </c>
      <c r="AEE45" s="72">
        <v>1551600000</v>
      </c>
      <c r="AEF45" s="72">
        <v>1570400000</v>
      </c>
      <c r="AEG45" s="72">
        <v>1590300000</v>
      </c>
      <c r="AEH45" s="72">
        <v>1608500000</v>
      </c>
      <c r="AEI45" s="72">
        <v>1600400000</v>
      </c>
      <c r="AEJ45" s="72">
        <v>1718000000</v>
      </c>
      <c r="AEK45" s="72">
        <v>1661200000</v>
      </c>
      <c r="AEL45" s="72">
        <v>1655300000</v>
      </c>
      <c r="AEM45" s="72">
        <v>1593000000</v>
      </c>
      <c r="AEN45" s="72">
        <v>1593600000</v>
      </c>
      <c r="AEO45" s="72">
        <v>1565600000</v>
      </c>
      <c r="AEP45" s="72">
        <v>1528900000</v>
      </c>
      <c r="AEQ45" s="72">
        <v>1473500000</v>
      </c>
      <c r="AER45" s="72">
        <v>1483400000</v>
      </c>
      <c r="AES45" s="72">
        <v>1501400000</v>
      </c>
      <c r="AET45" s="72">
        <v>1476100000</v>
      </c>
      <c r="AEU45" s="72">
        <v>1480100000</v>
      </c>
      <c r="AEV45" s="72">
        <v>1544200000</v>
      </c>
      <c r="AEW45" s="72">
        <v>1505800000</v>
      </c>
      <c r="AEX45" s="72">
        <v>1503300000</v>
      </c>
      <c r="AEY45" s="72">
        <v>1479300000</v>
      </c>
      <c r="AEZ45" s="72">
        <v>1466800000</v>
      </c>
      <c r="AFA45" s="72">
        <v>1418900000</v>
      </c>
      <c r="AFB45" s="72">
        <v>1401700000</v>
      </c>
      <c r="AFC45" s="72">
        <v>1369300000</v>
      </c>
      <c r="AFD45" s="72">
        <v>1359300000</v>
      </c>
      <c r="AFE45" s="72">
        <v>1444700000</v>
      </c>
      <c r="AFF45" s="72">
        <v>1507900000</v>
      </c>
      <c r="AFG45" s="72">
        <v>1550100000</v>
      </c>
      <c r="AFH45" s="72">
        <v>1730800000</v>
      </c>
      <c r="AFI45" s="72">
        <v>1707700000</v>
      </c>
      <c r="AFJ45" s="72">
        <v>1706200000</v>
      </c>
      <c r="AFK45" s="72">
        <v>1651700000</v>
      </c>
      <c r="AFL45" s="72">
        <v>1587400000</v>
      </c>
      <c r="AFM45" s="72">
        <v>1549200000</v>
      </c>
      <c r="AFN45" s="72">
        <v>1521300000</v>
      </c>
      <c r="AFO45" s="72">
        <v>1458000000</v>
      </c>
      <c r="AFP45" s="72">
        <v>1472400000</v>
      </c>
      <c r="AFQ45" s="72">
        <v>1482600000</v>
      </c>
      <c r="AFR45" s="72">
        <v>1504000000</v>
      </c>
      <c r="AFS45" s="72">
        <v>1518300000</v>
      </c>
      <c r="AFT45" s="72">
        <v>1580700000</v>
      </c>
      <c r="AFU45" s="72">
        <v>1546400000</v>
      </c>
      <c r="AFV45" s="72">
        <v>1521400000</v>
      </c>
      <c r="AFW45" s="72">
        <v>1503400000</v>
      </c>
      <c r="AFX45" s="72">
        <v>1529300000</v>
      </c>
      <c r="AFY45" s="72">
        <v>1556400000</v>
      </c>
      <c r="AFZ45" s="72">
        <v>1568200000</v>
      </c>
      <c r="AGA45" s="72">
        <v>1520900000</v>
      </c>
      <c r="AGB45" s="72">
        <v>1511900000</v>
      </c>
      <c r="AGC45" s="72">
        <v>1552300000</v>
      </c>
      <c r="AGD45" s="72">
        <v>1567900000</v>
      </c>
      <c r="AGE45" s="72">
        <v>1556900000</v>
      </c>
      <c r="AGF45" s="72">
        <v>1628100000</v>
      </c>
      <c r="AGG45" s="72">
        <v>1611800000</v>
      </c>
      <c r="AGH45" s="72">
        <v>1653700000</v>
      </c>
      <c r="AGI45" s="72">
        <v>1638800000</v>
      </c>
      <c r="AGJ45" s="72">
        <v>1627800000</v>
      </c>
      <c r="AGK45" s="72">
        <v>1612100000</v>
      </c>
      <c r="AGL45" s="72">
        <v>1623600000</v>
      </c>
      <c r="AGM45" s="72">
        <v>1568100000</v>
      </c>
      <c r="AGN45" s="72">
        <v>1567000000</v>
      </c>
      <c r="AGO45" s="72">
        <v>1573100000</v>
      </c>
      <c r="AGP45" s="72">
        <v>574000000</v>
      </c>
      <c r="AGQ45" s="72">
        <v>158000000</v>
      </c>
      <c r="AGR45" s="72">
        <v>1682200000</v>
      </c>
      <c r="AGS45" s="72">
        <v>1668900000</v>
      </c>
      <c r="AGT45" s="72">
        <v>1679700000</v>
      </c>
      <c r="AGU45" s="72">
        <v>1635600000</v>
      </c>
      <c r="AGV45" s="188"/>
    </row>
    <row r="46" spans="1:881" s="134" customFormat="1" ht="12.75" customHeight="1" x14ac:dyDescent="0.2">
      <c r="A46" s="130" t="s">
        <v>2159</v>
      </c>
      <c r="B46" s="187" t="s">
        <v>2178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32"/>
      <c r="AZ46" s="132"/>
      <c r="BA46" s="144"/>
      <c r="BB46" s="132"/>
      <c r="BC46" s="132"/>
      <c r="BD46" s="132"/>
      <c r="BE46" s="132"/>
      <c r="BF46" s="132"/>
      <c r="BG46" s="132"/>
      <c r="BH46" s="144"/>
      <c r="BI46" s="144"/>
      <c r="BJ46" s="144"/>
      <c r="BK46" s="144"/>
      <c r="BL46" s="144"/>
      <c r="BM46" s="144"/>
      <c r="BN46" s="132"/>
      <c r="BO46" s="132"/>
      <c r="BP46" s="132"/>
      <c r="BQ46" s="132"/>
      <c r="BR46" s="132"/>
      <c r="BS46" s="132"/>
      <c r="BT46" s="144"/>
      <c r="BU46" s="144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44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44"/>
      <c r="ED46" s="144"/>
      <c r="EE46" s="144"/>
      <c r="EF46" s="144"/>
      <c r="EG46" s="132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32"/>
      <c r="ET46" s="132"/>
      <c r="EU46" s="132"/>
      <c r="EV46" s="132"/>
      <c r="EW46" s="132"/>
      <c r="EX46" s="132"/>
      <c r="EY46" s="132"/>
      <c r="EZ46" s="144"/>
      <c r="FA46" s="144"/>
      <c r="FB46" s="132"/>
      <c r="FC46" s="132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  <c r="IR46" s="144"/>
      <c r="IS46" s="144"/>
      <c r="IT46" s="144"/>
      <c r="IU46" s="144"/>
      <c r="IV46" s="144"/>
      <c r="IW46" s="144"/>
      <c r="IX46" s="144"/>
      <c r="IY46" s="144"/>
      <c r="IZ46" s="144"/>
      <c r="JA46" s="144"/>
      <c r="JB46" s="144"/>
      <c r="JC46" s="144"/>
      <c r="JD46" s="144"/>
      <c r="JE46" s="144"/>
      <c r="JF46" s="144"/>
      <c r="JG46" s="144"/>
      <c r="JH46" s="144"/>
      <c r="JI46" s="144"/>
      <c r="JJ46" s="144"/>
      <c r="JK46" s="144"/>
      <c r="JL46" s="144"/>
      <c r="JM46" s="144"/>
      <c r="JN46" s="144"/>
      <c r="JO46" s="144"/>
      <c r="JP46" s="144"/>
      <c r="JQ46" s="144"/>
      <c r="JR46" s="144"/>
      <c r="JS46" s="144"/>
      <c r="JT46" s="144"/>
      <c r="JU46" s="144"/>
      <c r="JV46" s="144"/>
      <c r="JW46" s="144"/>
      <c r="JX46" s="144"/>
      <c r="JY46" s="144"/>
      <c r="JZ46" s="144"/>
      <c r="KA46" s="144"/>
      <c r="KB46" s="144"/>
      <c r="KC46" s="144"/>
      <c r="KD46" s="144"/>
      <c r="KE46" s="144"/>
      <c r="KF46" s="144"/>
      <c r="KG46" s="144"/>
      <c r="KH46" s="144"/>
      <c r="KI46" s="144"/>
      <c r="KJ46" s="144"/>
      <c r="KK46" s="144"/>
      <c r="KL46" s="144"/>
      <c r="KM46" s="144"/>
      <c r="KN46" s="144"/>
      <c r="KO46" s="144"/>
      <c r="KP46" s="144"/>
      <c r="KQ46" s="144"/>
      <c r="KR46" s="144"/>
      <c r="KS46" s="144"/>
      <c r="KT46" s="144"/>
      <c r="KU46" s="144"/>
      <c r="KV46" s="144"/>
      <c r="KW46" s="144"/>
      <c r="KX46" s="144"/>
      <c r="KY46" s="144"/>
      <c r="KZ46" s="144"/>
      <c r="LA46" s="144"/>
      <c r="LB46" s="144"/>
      <c r="LC46" s="144"/>
      <c r="LD46" s="144"/>
      <c r="LE46" s="144"/>
      <c r="LF46" s="144"/>
      <c r="LG46" s="144"/>
      <c r="LH46" s="144"/>
      <c r="LI46" s="144"/>
      <c r="LJ46" s="144"/>
      <c r="LK46" s="144"/>
      <c r="LL46" s="144"/>
      <c r="LM46" s="144"/>
      <c r="LN46" s="144"/>
      <c r="LO46" s="144"/>
      <c r="LP46" s="144"/>
      <c r="LQ46" s="144"/>
      <c r="LR46" s="144"/>
      <c r="LS46" s="144"/>
      <c r="LT46" s="144"/>
      <c r="LU46" s="144"/>
      <c r="LV46" s="144"/>
      <c r="LW46" s="144"/>
      <c r="LX46" s="144"/>
      <c r="LY46" s="144"/>
      <c r="LZ46" s="144"/>
      <c r="MA46" s="144"/>
      <c r="MB46" s="144"/>
      <c r="MC46" s="144"/>
      <c r="MD46" s="144"/>
      <c r="ME46" s="144"/>
      <c r="MF46" s="144"/>
      <c r="MG46" s="144"/>
      <c r="MH46" s="144"/>
      <c r="MI46" s="144"/>
      <c r="MJ46" s="144"/>
      <c r="MK46" s="144"/>
      <c r="ML46" s="144"/>
      <c r="MM46" s="144"/>
      <c r="MN46" s="144"/>
      <c r="MO46" s="144"/>
      <c r="MP46" s="144"/>
      <c r="MQ46" s="144"/>
      <c r="MR46" s="144"/>
      <c r="MS46" s="144"/>
      <c r="MT46" s="144"/>
      <c r="MU46" s="144"/>
      <c r="MV46" s="144"/>
      <c r="MW46" s="144"/>
      <c r="MX46" s="144"/>
      <c r="MY46" s="144"/>
      <c r="MZ46" s="144"/>
      <c r="NA46" s="144"/>
      <c r="NB46" s="144"/>
      <c r="NC46" s="144"/>
      <c r="ND46" s="144"/>
      <c r="NE46" s="144"/>
      <c r="NF46" s="144"/>
      <c r="NG46" s="144"/>
      <c r="NH46" s="144"/>
      <c r="NI46" s="144"/>
      <c r="NJ46" s="144"/>
      <c r="NK46" s="144"/>
      <c r="NL46" s="144"/>
      <c r="NM46" s="144"/>
      <c r="NN46" s="144"/>
      <c r="NO46" s="144"/>
      <c r="NP46" s="144"/>
      <c r="NQ46" s="144"/>
      <c r="NR46" s="144"/>
      <c r="NS46" s="144"/>
      <c r="NT46" s="144"/>
      <c r="NU46" s="144"/>
      <c r="NV46" s="144"/>
      <c r="NW46" s="144"/>
      <c r="NX46" s="144"/>
      <c r="NY46" s="144"/>
      <c r="NZ46" s="144"/>
      <c r="OA46" s="144"/>
      <c r="OB46" s="144"/>
      <c r="OC46" s="144"/>
      <c r="OD46" s="144"/>
      <c r="OE46" s="144"/>
      <c r="OF46" s="144"/>
      <c r="OG46" s="144"/>
      <c r="OH46" s="144"/>
      <c r="OI46" s="144"/>
      <c r="OJ46" s="144"/>
      <c r="OK46" s="144"/>
      <c r="OL46" s="144"/>
      <c r="OM46" s="144"/>
      <c r="ON46" s="144"/>
      <c r="OO46" s="144"/>
      <c r="OP46" s="144"/>
      <c r="OQ46" s="144"/>
      <c r="OR46" s="144"/>
      <c r="OS46" s="144"/>
      <c r="OT46" s="144"/>
      <c r="OU46" s="144"/>
      <c r="OV46" s="144"/>
      <c r="OW46" s="144"/>
      <c r="OX46" s="144"/>
      <c r="OY46" s="144"/>
      <c r="OZ46" s="144"/>
      <c r="PA46" s="144"/>
      <c r="PB46" s="144"/>
      <c r="PC46" s="144"/>
      <c r="PD46" s="144"/>
      <c r="PE46" s="144"/>
      <c r="PF46" s="144"/>
      <c r="PG46" s="144"/>
      <c r="PH46" s="144"/>
      <c r="PI46" s="144"/>
      <c r="PJ46" s="144"/>
      <c r="PK46" s="144"/>
      <c r="PL46" s="144"/>
      <c r="PM46" s="144"/>
      <c r="PN46" s="144"/>
      <c r="PO46" s="144"/>
      <c r="PP46" s="144"/>
      <c r="PQ46" s="144"/>
      <c r="PR46" s="144"/>
      <c r="PS46" s="144"/>
      <c r="PT46" s="144"/>
      <c r="PU46" s="144"/>
      <c r="PV46" s="144"/>
      <c r="PW46" s="144"/>
      <c r="PX46" s="144"/>
      <c r="PY46" s="144"/>
      <c r="PZ46" s="144"/>
      <c r="QA46" s="144"/>
      <c r="QB46" s="144"/>
      <c r="QC46" s="144"/>
      <c r="QD46" s="144"/>
      <c r="QE46" s="144"/>
      <c r="QF46" s="144"/>
      <c r="QG46" s="144"/>
      <c r="QH46" s="144"/>
      <c r="QI46" s="144"/>
      <c r="QJ46" s="73"/>
      <c r="QK46" s="78"/>
      <c r="QL46" s="78"/>
      <c r="QM46" s="144"/>
      <c r="QN46" s="144"/>
      <c r="QO46" s="144"/>
      <c r="QP46" s="144"/>
      <c r="QQ46" s="144"/>
      <c r="QR46" s="144"/>
      <c r="QS46" s="144"/>
      <c r="QT46" s="144"/>
      <c r="QU46" s="144"/>
      <c r="QV46" s="144"/>
      <c r="QW46" s="144"/>
      <c r="QX46" s="144"/>
      <c r="QY46" s="144"/>
      <c r="QZ46" s="144"/>
      <c r="RA46" s="144"/>
      <c r="RB46" s="144"/>
      <c r="RC46" s="144"/>
      <c r="RD46" s="144"/>
      <c r="RE46" s="144"/>
      <c r="RF46" s="144"/>
      <c r="RG46" s="144"/>
      <c r="RH46" s="144"/>
      <c r="RI46" s="144"/>
      <c r="RJ46" s="144"/>
      <c r="RK46" s="144"/>
      <c r="RL46" s="144"/>
      <c r="RM46" s="144"/>
      <c r="RN46" s="144"/>
      <c r="RO46" s="144"/>
      <c r="RP46" s="144"/>
      <c r="RQ46" s="144"/>
      <c r="RR46" s="144"/>
      <c r="RS46" s="144"/>
      <c r="RT46" s="144"/>
      <c r="RU46" s="144"/>
      <c r="RV46" s="144"/>
      <c r="RW46" s="144"/>
      <c r="RX46" s="144"/>
      <c r="RY46" s="144"/>
      <c r="RZ46" s="144"/>
      <c r="SA46" s="144"/>
      <c r="SB46" s="144"/>
      <c r="SC46" s="144"/>
      <c r="SD46" s="144"/>
      <c r="SE46" s="144"/>
      <c r="SF46" s="144"/>
      <c r="SG46" s="144"/>
      <c r="SH46" s="144"/>
      <c r="SI46" s="144"/>
      <c r="SJ46" s="144"/>
      <c r="SK46" s="144"/>
      <c r="SL46" s="144"/>
      <c r="SM46" s="144"/>
      <c r="SN46" s="144"/>
      <c r="SO46" s="144"/>
      <c r="SP46" s="144"/>
      <c r="SQ46" s="144"/>
      <c r="SR46" s="144"/>
      <c r="SS46" s="144"/>
      <c r="ST46" s="144"/>
      <c r="SU46" s="144"/>
      <c r="SV46" s="144"/>
      <c r="SW46" s="144"/>
      <c r="SX46" s="144"/>
      <c r="SY46" s="144"/>
      <c r="SZ46" s="144"/>
      <c r="TA46" s="144"/>
      <c r="TB46" s="144"/>
      <c r="TC46" s="144"/>
      <c r="TD46" s="144"/>
      <c r="TE46" s="69"/>
      <c r="TF46" s="144"/>
      <c r="TG46" s="144"/>
      <c r="TH46" s="144"/>
      <c r="TI46" s="144"/>
      <c r="TJ46" s="144"/>
      <c r="TK46" s="144"/>
      <c r="TL46" s="144"/>
      <c r="TM46" s="144"/>
      <c r="TN46" s="144"/>
      <c r="TO46" s="144"/>
      <c r="TP46" s="144"/>
      <c r="TQ46" s="144"/>
      <c r="TR46" s="144"/>
      <c r="TS46" s="144"/>
      <c r="TT46" s="144"/>
      <c r="TU46" s="144"/>
      <c r="TV46" s="144"/>
      <c r="TW46" s="144"/>
      <c r="TX46" s="144"/>
      <c r="TY46" s="144"/>
      <c r="TZ46" s="144"/>
      <c r="UA46" s="144"/>
      <c r="UB46" s="144"/>
      <c r="UC46" s="144"/>
      <c r="UD46" s="144"/>
      <c r="UE46" s="144"/>
      <c r="UF46" s="144"/>
      <c r="UG46" s="144"/>
      <c r="UH46" s="144"/>
      <c r="UI46" s="144"/>
      <c r="UJ46" s="144"/>
      <c r="UK46" s="144"/>
      <c r="UL46" s="144"/>
      <c r="UM46" s="144"/>
      <c r="UN46" s="144"/>
      <c r="UO46" s="144"/>
      <c r="UP46" s="144"/>
      <c r="UQ46" s="144"/>
      <c r="UR46" s="144"/>
      <c r="US46" s="144"/>
      <c r="UT46" s="144"/>
      <c r="UU46" s="144"/>
      <c r="UV46" s="144"/>
      <c r="UW46" s="144"/>
      <c r="UX46" s="144"/>
      <c r="UY46" s="144"/>
      <c r="UZ46" s="144"/>
      <c r="VA46" s="144"/>
      <c r="VB46" s="132"/>
      <c r="VC46" s="132"/>
      <c r="VD46" s="132"/>
      <c r="VE46" s="132"/>
      <c r="VF46" s="132"/>
      <c r="VG46" s="132"/>
      <c r="VH46" s="144"/>
      <c r="VI46" s="144"/>
      <c r="VJ46" s="144"/>
      <c r="VK46" s="144"/>
      <c r="VL46" s="144"/>
      <c r="VM46" s="144"/>
      <c r="VN46" s="144"/>
      <c r="VO46" s="144"/>
      <c r="VP46" s="144"/>
      <c r="VQ46" s="144"/>
      <c r="VR46" s="144"/>
      <c r="VS46" s="144"/>
      <c r="VT46" s="144"/>
      <c r="VU46" s="144"/>
      <c r="VV46" s="144"/>
      <c r="VW46" s="144"/>
      <c r="VX46" s="144"/>
      <c r="VY46" s="144"/>
      <c r="VZ46" s="144"/>
      <c r="WA46" s="144"/>
      <c r="WB46" s="144"/>
      <c r="WC46" s="144"/>
      <c r="WD46" s="144"/>
      <c r="WE46" s="144"/>
      <c r="WF46" s="144"/>
      <c r="WG46" s="144"/>
      <c r="WH46" s="144"/>
      <c r="WI46" s="144"/>
      <c r="WJ46" s="144"/>
      <c r="WK46" s="144"/>
      <c r="WL46" s="144"/>
      <c r="WM46" s="144"/>
      <c r="WN46" s="144"/>
      <c r="WO46" s="144"/>
      <c r="WP46" s="144"/>
      <c r="WQ46" s="144"/>
      <c r="WR46" s="144"/>
      <c r="WS46" s="144"/>
      <c r="WT46" s="144"/>
      <c r="WU46" s="144"/>
      <c r="WV46" s="144"/>
      <c r="WW46" s="144"/>
      <c r="WX46" s="144"/>
      <c r="WY46" s="144"/>
      <c r="WZ46" s="144"/>
      <c r="XA46" s="144"/>
      <c r="XB46" s="144"/>
      <c r="XC46" s="144"/>
      <c r="XD46" s="144"/>
      <c r="XE46" s="144"/>
      <c r="XF46" s="144"/>
      <c r="XG46" s="144"/>
      <c r="XH46" s="144"/>
      <c r="XI46" s="144"/>
      <c r="XJ46" s="144"/>
      <c r="XK46" s="144"/>
      <c r="XL46" s="144"/>
      <c r="XM46" s="144"/>
      <c r="XN46" s="144"/>
      <c r="XO46" s="144"/>
      <c r="XP46" s="144"/>
      <c r="XQ46" s="144"/>
      <c r="XR46" s="144"/>
      <c r="XS46" s="144"/>
      <c r="XT46" s="144"/>
      <c r="XU46" s="144"/>
      <c r="XV46" s="144"/>
      <c r="XW46" s="144"/>
      <c r="XX46" s="144"/>
      <c r="XY46" s="144"/>
      <c r="XZ46" s="144"/>
      <c r="YA46" s="144"/>
      <c r="YB46" s="144"/>
      <c r="YC46" s="144"/>
      <c r="YD46" s="144"/>
      <c r="YE46" s="144"/>
      <c r="YF46" s="144"/>
      <c r="YG46" s="144"/>
      <c r="YH46" s="144"/>
      <c r="YI46" s="144"/>
      <c r="YJ46" s="144"/>
      <c r="YK46" s="144"/>
      <c r="YL46" s="144"/>
      <c r="YM46" s="144"/>
      <c r="YN46" s="144"/>
      <c r="YO46" s="144"/>
      <c r="YP46" s="144"/>
      <c r="YQ46" s="144"/>
      <c r="YR46" s="144"/>
      <c r="YS46" s="144"/>
      <c r="YT46" s="144"/>
      <c r="YU46" s="144"/>
      <c r="YV46" s="144"/>
      <c r="YW46" s="144"/>
      <c r="YX46" s="144"/>
      <c r="YY46" s="144"/>
      <c r="YZ46" s="144"/>
      <c r="ZA46" s="144"/>
      <c r="ZB46" s="144"/>
      <c r="ZC46" s="144"/>
      <c r="ZD46" s="144"/>
      <c r="ZE46" s="144"/>
      <c r="ZF46" s="144"/>
      <c r="ZG46" s="144"/>
      <c r="ZH46" s="144"/>
      <c r="ZI46" s="144"/>
      <c r="ZJ46" s="144"/>
      <c r="ZK46" s="144"/>
      <c r="ZL46" s="144"/>
      <c r="ZM46" s="144"/>
      <c r="ZN46" s="144"/>
      <c r="ZO46" s="144"/>
      <c r="ZP46" s="144"/>
      <c r="ZQ46" s="144"/>
      <c r="ZR46" s="144"/>
      <c r="ZS46" s="144"/>
      <c r="ZT46" s="144"/>
      <c r="ZU46" s="144"/>
      <c r="ZV46" s="144"/>
      <c r="ZW46" s="144"/>
      <c r="ZX46" s="144"/>
      <c r="ZY46" s="144"/>
      <c r="ZZ46" s="144"/>
      <c r="AAA46" s="78">
        <v>688900000</v>
      </c>
      <c r="AAB46" s="78">
        <v>688600000</v>
      </c>
      <c r="AAC46" s="144"/>
      <c r="AAD46" s="73"/>
      <c r="AAE46" s="95"/>
      <c r="AAF46" s="144"/>
      <c r="AAG46" s="144"/>
      <c r="AAH46" s="144"/>
      <c r="AAI46" s="144"/>
      <c r="AAJ46" s="144"/>
      <c r="AAK46" s="144"/>
      <c r="AAL46" s="144"/>
      <c r="AAM46" s="144"/>
      <c r="AAN46" s="144"/>
      <c r="AAO46" s="144"/>
      <c r="AAP46" s="144"/>
      <c r="AAQ46" s="144"/>
      <c r="AAR46" s="144"/>
      <c r="AAS46" s="144"/>
      <c r="AAT46" s="144">
        <v>732700000</v>
      </c>
      <c r="AAU46" s="144"/>
      <c r="AAV46" s="144"/>
      <c r="AAW46" s="144"/>
      <c r="AAX46" s="144"/>
      <c r="AAY46" s="144"/>
      <c r="AAZ46" s="144"/>
      <c r="ABA46" s="144"/>
      <c r="ABB46" s="144"/>
      <c r="ABC46" s="144"/>
      <c r="ABD46" s="144"/>
      <c r="ABE46" s="144"/>
      <c r="ABF46" s="74"/>
      <c r="ABG46" s="73"/>
      <c r="ABH46" s="73"/>
      <c r="ABI46" s="73"/>
      <c r="ABJ46" s="144"/>
      <c r="ABK46" s="73"/>
      <c r="ABL46" s="144"/>
      <c r="ABM46" s="144"/>
      <c r="ABN46" s="144"/>
      <c r="ABO46" s="144"/>
      <c r="ABP46" s="144"/>
      <c r="ABQ46" s="73"/>
      <c r="ABR46" s="73"/>
      <c r="ABS46" s="73"/>
      <c r="ABT46" s="73"/>
      <c r="ABU46" s="73"/>
      <c r="ABV46" s="78">
        <v>715200000</v>
      </c>
      <c r="ABW46" s="73"/>
      <c r="ABX46" s="73"/>
      <c r="ABY46" s="73"/>
      <c r="ABZ46" s="73"/>
      <c r="ACA46" s="73"/>
      <c r="ACB46" s="73"/>
      <c r="ACC46" s="73"/>
      <c r="ACD46" s="73"/>
      <c r="ACE46" s="73"/>
      <c r="ACF46" s="73"/>
      <c r="ACG46" s="73"/>
      <c r="ACH46" s="73"/>
      <c r="ACI46" s="73"/>
      <c r="ACJ46" s="73"/>
      <c r="ACK46" s="73"/>
      <c r="ACL46" s="73"/>
      <c r="ACM46" s="73"/>
      <c r="ACN46" s="73"/>
      <c r="ACO46" s="73"/>
      <c r="ACP46" s="144"/>
      <c r="ACQ46" s="73"/>
      <c r="ACR46" s="73"/>
      <c r="ACS46" s="73"/>
      <c r="ACT46" s="73"/>
      <c r="ACU46" s="73"/>
      <c r="ACV46" s="144"/>
      <c r="ACW46" s="73"/>
      <c r="ACX46" s="73"/>
      <c r="ACY46" s="73"/>
      <c r="ACZ46" s="73"/>
      <c r="ADA46" s="73"/>
      <c r="ADB46" s="73"/>
      <c r="ADC46" s="144"/>
      <c r="ADD46" s="144"/>
      <c r="ADE46" s="73"/>
      <c r="ADF46" s="74"/>
      <c r="ADG46" s="74"/>
      <c r="ADH46" s="73"/>
      <c r="ADI46" s="144"/>
      <c r="ADJ46" s="73"/>
      <c r="ADK46" s="73"/>
      <c r="ADL46" s="73"/>
      <c r="ADM46" s="73"/>
      <c r="ADN46" s="73"/>
      <c r="ADO46" s="73"/>
      <c r="ADP46" s="73"/>
      <c r="ADQ46" s="73"/>
      <c r="ADR46" s="144"/>
      <c r="ADS46" s="73"/>
      <c r="ADT46" s="144"/>
      <c r="ADU46" s="73"/>
      <c r="ADV46" s="73"/>
      <c r="ADW46" s="73"/>
      <c r="ADX46" s="73"/>
      <c r="ADY46" s="73"/>
      <c r="ADZ46" s="144"/>
      <c r="AEA46" s="144"/>
      <c r="AEB46" s="144"/>
      <c r="AEC46" s="144"/>
      <c r="AED46" s="144"/>
      <c r="AEE46" s="73"/>
      <c r="AEF46" s="73"/>
      <c r="AEG46" s="73"/>
      <c r="AEH46" s="144"/>
      <c r="AEI46" s="73"/>
      <c r="AEJ46" s="144"/>
      <c r="AEK46" s="73"/>
      <c r="AEL46" s="73"/>
      <c r="AEM46" s="73"/>
      <c r="AEN46" s="73"/>
      <c r="AEO46" s="73"/>
      <c r="AEP46" s="73"/>
      <c r="AEQ46" s="73"/>
      <c r="AER46" s="73"/>
      <c r="AES46" s="144"/>
      <c r="AET46" s="73"/>
      <c r="AEU46" s="73"/>
      <c r="AEV46" s="78"/>
      <c r="AEW46" s="78"/>
      <c r="AEX46" s="78"/>
      <c r="AEY46" s="78"/>
      <c r="AEZ46" s="78"/>
      <c r="AFA46" s="78"/>
      <c r="AFB46" s="144"/>
      <c r="AFC46" s="144"/>
      <c r="AFD46" s="144"/>
      <c r="AFE46" s="73"/>
      <c r="AFF46" s="144"/>
      <c r="AFG46" s="144"/>
      <c r="AFH46" s="78"/>
      <c r="AFI46" s="78"/>
      <c r="AFJ46" s="78"/>
      <c r="AFK46" s="78"/>
      <c r="AFL46" s="78"/>
      <c r="AFM46" s="78"/>
      <c r="AFN46" s="78"/>
      <c r="AFO46" s="78"/>
      <c r="AFP46" s="78"/>
      <c r="AFQ46" s="78"/>
      <c r="AFR46" s="78"/>
      <c r="AFS46" s="78"/>
      <c r="AFT46" s="144"/>
      <c r="AFU46" s="144"/>
      <c r="AFV46" s="144"/>
      <c r="AFW46" s="144"/>
      <c r="AFX46" s="144"/>
      <c r="AFY46" s="144"/>
      <c r="AFZ46" s="144"/>
      <c r="AGA46" s="144"/>
      <c r="AGB46" s="144"/>
      <c r="AGC46" s="144"/>
      <c r="AGD46" s="144"/>
      <c r="AGE46" s="144"/>
      <c r="AGF46" s="144"/>
      <c r="AGG46" s="144"/>
      <c r="AGH46" s="144"/>
      <c r="AGI46" s="73"/>
      <c r="AGJ46" s="144"/>
      <c r="AGK46" s="73"/>
      <c r="AGL46" s="73"/>
      <c r="AGM46" s="73"/>
      <c r="AGN46" s="144"/>
      <c r="AGO46" s="144"/>
      <c r="AGP46" s="73"/>
      <c r="AGQ46" s="73"/>
      <c r="AGR46" s="73"/>
      <c r="AGS46" s="73"/>
      <c r="AGT46" s="73"/>
      <c r="AGU46" s="73"/>
      <c r="AGV46" s="188"/>
    </row>
    <row r="47" spans="1:881" s="134" customFormat="1" ht="12.75" customHeight="1" x14ac:dyDescent="0.2">
      <c r="A47" s="261" t="s">
        <v>2252</v>
      </c>
      <c r="B47" s="187"/>
      <c r="C47" s="133">
        <v>40000000</v>
      </c>
      <c r="D47" s="133">
        <v>40000000</v>
      </c>
      <c r="E47" s="133">
        <v>40000000</v>
      </c>
      <c r="F47" s="133">
        <v>40000000</v>
      </c>
      <c r="G47" s="133">
        <v>40000000</v>
      </c>
      <c r="H47" s="133">
        <v>40000000</v>
      </c>
      <c r="I47" s="133">
        <v>40000000</v>
      </c>
      <c r="J47" s="133">
        <v>40000000</v>
      </c>
      <c r="K47" s="133">
        <v>40000000</v>
      </c>
      <c r="L47" s="133">
        <v>40000000</v>
      </c>
      <c r="M47" s="133">
        <v>40000000</v>
      </c>
      <c r="N47" s="133">
        <v>40000000</v>
      </c>
      <c r="O47" s="133">
        <v>40000000</v>
      </c>
      <c r="P47" s="133">
        <v>40000000</v>
      </c>
      <c r="Q47" s="133">
        <v>40000000</v>
      </c>
      <c r="R47" s="133">
        <v>40000000</v>
      </c>
      <c r="S47" s="133">
        <v>40000000</v>
      </c>
      <c r="T47" s="133">
        <v>40000000</v>
      </c>
      <c r="U47" s="133">
        <v>40000000</v>
      </c>
      <c r="V47" s="133">
        <v>40000000</v>
      </c>
      <c r="W47" s="133">
        <v>40000000</v>
      </c>
      <c r="X47" s="133">
        <v>40000000</v>
      </c>
      <c r="Y47" s="133">
        <v>40000000</v>
      </c>
      <c r="Z47" s="133">
        <v>40000000</v>
      </c>
      <c r="AA47" s="133">
        <v>40000000</v>
      </c>
      <c r="AB47" s="133">
        <v>40000000</v>
      </c>
      <c r="AC47" s="133">
        <v>40000000</v>
      </c>
      <c r="AD47" s="133">
        <v>40000000</v>
      </c>
      <c r="AE47" s="133">
        <v>40000000</v>
      </c>
      <c r="AF47" s="133">
        <v>40000000</v>
      </c>
      <c r="AG47" s="133">
        <v>40000000</v>
      </c>
      <c r="AH47" s="133">
        <v>40000000</v>
      </c>
      <c r="AI47" s="133">
        <v>40000000</v>
      </c>
      <c r="AJ47" s="133">
        <v>40000000</v>
      </c>
      <c r="AK47" s="133">
        <v>40000000</v>
      </c>
      <c r="AL47" s="133">
        <v>40000000</v>
      </c>
      <c r="AM47" s="133">
        <v>40000000</v>
      </c>
      <c r="AN47" s="133">
        <v>40000000</v>
      </c>
      <c r="AO47" s="133">
        <v>40000000</v>
      </c>
      <c r="AP47" s="133">
        <v>40000000</v>
      </c>
      <c r="AQ47" s="133">
        <v>40000000</v>
      </c>
      <c r="AR47" s="133">
        <v>40000000</v>
      </c>
      <c r="AS47" s="133">
        <v>40000000</v>
      </c>
      <c r="AT47" s="133">
        <v>40000000</v>
      </c>
      <c r="AU47" s="133">
        <v>40000000</v>
      </c>
      <c r="AV47" s="133">
        <v>40000000</v>
      </c>
      <c r="AW47" s="133">
        <v>40000000</v>
      </c>
      <c r="AX47" s="133">
        <v>40000000</v>
      </c>
      <c r="AY47" s="133">
        <v>40000000</v>
      </c>
      <c r="AZ47" s="133">
        <v>40000000</v>
      </c>
      <c r="BA47" s="133">
        <v>40000000</v>
      </c>
      <c r="BB47" s="133">
        <v>40000000</v>
      </c>
      <c r="BC47" s="133">
        <v>40000000</v>
      </c>
      <c r="BD47" s="133">
        <v>40000000</v>
      </c>
      <c r="BE47" s="133">
        <v>40000000</v>
      </c>
      <c r="BF47" s="133">
        <v>40000000</v>
      </c>
      <c r="BG47" s="133">
        <v>40000000</v>
      </c>
      <c r="BH47" s="133">
        <v>40000000</v>
      </c>
      <c r="BI47" s="133">
        <v>40000000</v>
      </c>
      <c r="BJ47" s="133">
        <v>40000000</v>
      </c>
      <c r="BK47" s="133">
        <v>40000000</v>
      </c>
      <c r="BL47" s="133">
        <v>40000000</v>
      </c>
      <c r="BM47" s="133">
        <v>40000000</v>
      </c>
      <c r="BN47" s="133">
        <v>40000000</v>
      </c>
      <c r="BO47" s="133">
        <v>40000000</v>
      </c>
      <c r="BP47" s="133">
        <v>40000000</v>
      </c>
      <c r="BQ47" s="133">
        <v>40000000</v>
      </c>
      <c r="BR47" s="133">
        <v>40000000</v>
      </c>
      <c r="BS47" s="133">
        <v>40000000</v>
      </c>
      <c r="BT47" s="133">
        <v>40000000</v>
      </c>
      <c r="BU47" s="133">
        <v>40000000</v>
      </c>
      <c r="BV47" s="133">
        <v>40000000</v>
      </c>
      <c r="BW47" s="133">
        <v>40000000</v>
      </c>
      <c r="BX47" s="133">
        <v>40000000</v>
      </c>
      <c r="BY47" s="133">
        <v>40000000</v>
      </c>
      <c r="BZ47" s="133">
        <v>40000000</v>
      </c>
      <c r="CA47" s="133">
        <v>40000000</v>
      </c>
      <c r="CB47" s="133">
        <v>40000000</v>
      </c>
      <c r="CC47" s="133">
        <v>40000000</v>
      </c>
      <c r="CD47" s="133">
        <v>40000000</v>
      </c>
      <c r="CE47" s="133">
        <v>40000000</v>
      </c>
      <c r="CF47" s="133">
        <v>40000000</v>
      </c>
      <c r="CG47" s="133">
        <v>40000000</v>
      </c>
      <c r="CH47" s="133">
        <v>40000000</v>
      </c>
      <c r="CI47" s="133">
        <v>40000000</v>
      </c>
      <c r="CJ47" s="133">
        <v>40000000</v>
      </c>
      <c r="CK47" s="133">
        <v>40000000</v>
      </c>
      <c r="CL47" s="133">
        <v>40000000</v>
      </c>
      <c r="CM47" s="133">
        <v>40000000</v>
      </c>
      <c r="CN47" s="133">
        <v>40000000</v>
      </c>
      <c r="CO47" s="133">
        <v>40000000</v>
      </c>
      <c r="CP47" s="133">
        <v>40000000</v>
      </c>
      <c r="CQ47" s="133">
        <v>40000000</v>
      </c>
      <c r="CR47" s="133">
        <v>40000000</v>
      </c>
      <c r="CS47" s="133">
        <v>40000000</v>
      </c>
      <c r="CT47" s="133">
        <v>40000000</v>
      </c>
      <c r="CU47" s="133">
        <v>40000000</v>
      </c>
      <c r="CV47" s="133">
        <v>40000000</v>
      </c>
      <c r="CW47" s="133">
        <v>40000000</v>
      </c>
      <c r="CX47" s="133">
        <v>40000000</v>
      </c>
      <c r="CY47" s="133">
        <v>40000000</v>
      </c>
      <c r="CZ47" s="133">
        <v>40000000</v>
      </c>
      <c r="DA47" s="133">
        <v>40000000</v>
      </c>
      <c r="DB47" s="133">
        <v>40000000</v>
      </c>
      <c r="DC47" s="133">
        <v>40000000</v>
      </c>
      <c r="DD47" s="133">
        <v>40000000</v>
      </c>
      <c r="DE47" s="132">
        <v>60000000</v>
      </c>
      <c r="DF47" s="132">
        <v>60000000</v>
      </c>
      <c r="DG47" s="132">
        <v>60000000</v>
      </c>
      <c r="DH47" s="132">
        <v>60000000</v>
      </c>
      <c r="DI47" s="132">
        <v>60000000</v>
      </c>
      <c r="DJ47" s="132">
        <v>60000000</v>
      </c>
      <c r="DK47" s="132">
        <v>60000000</v>
      </c>
      <c r="DL47" s="132">
        <v>60000000</v>
      </c>
      <c r="DM47" s="132">
        <v>60000000</v>
      </c>
      <c r="DN47" s="132">
        <v>60000000</v>
      </c>
      <c r="DO47" s="132">
        <v>60000000</v>
      </c>
      <c r="DP47" s="132">
        <v>60000000</v>
      </c>
      <c r="DQ47" s="132">
        <v>60000000</v>
      </c>
      <c r="DR47" s="132">
        <v>60000000</v>
      </c>
      <c r="DS47" s="132">
        <v>60000000</v>
      </c>
      <c r="DT47" s="132">
        <v>60000000</v>
      </c>
      <c r="DU47" s="132">
        <v>60000000</v>
      </c>
      <c r="DV47" s="132">
        <v>60000000</v>
      </c>
      <c r="DW47" s="132">
        <v>60000000</v>
      </c>
      <c r="DX47" s="132">
        <v>60000000</v>
      </c>
      <c r="DY47" s="132">
        <v>60000000</v>
      </c>
      <c r="DZ47" s="132">
        <v>60000000</v>
      </c>
      <c r="EA47" s="132">
        <v>60000000</v>
      </c>
      <c r="EB47" s="132">
        <v>60000000</v>
      </c>
      <c r="EC47" s="132">
        <v>60000000</v>
      </c>
      <c r="ED47" s="132">
        <v>60000000</v>
      </c>
      <c r="EE47" s="132">
        <v>60000000</v>
      </c>
      <c r="EF47" s="132">
        <v>60000000</v>
      </c>
      <c r="EG47" s="132">
        <v>60000000</v>
      </c>
      <c r="EH47" s="132">
        <v>60000000</v>
      </c>
      <c r="EI47" s="132">
        <v>60000000</v>
      </c>
      <c r="EJ47" s="132">
        <v>60000000</v>
      </c>
      <c r="EK47" s="132">
        <v>60000000</v>
      </c>
      <c r="EL47" s="132">
        <v>60000000</v>
      </c>
      <c r="EM47" s="132">
        <v>60000000</v>
      </c>
      <c r="EN47" s="132">
        <v>60000000</v>
      </c>
      <c r="EO47" s="132">
        <v>60000000</v>
      </c>
      <c r="EP47" s="132">
        <v>60000000</v>
      </c>
      <c r="EQ47" s="132">
        <v>60000000</v>
      </c>
      <c r="ER47" s="132">
        <v>60000000</v>
      </c>
      <c r="ES47" s="132">
        <v>60000000</v>
      </c>
      <c r="ET47" s="132">
        <v>60000000</v>
      </c>
      <c r="EU47" s="132">
        <v>60000000</v>
      </c>
      <c r="EV47" s="132">
        <v>60000000</v>
      </c>
      <c r="EW47" s="132">
        <v>60000000</v>
      </c>
      <c r="EX47" s="132">
        <v>60000000</v>
      </c>
      <c r="EY47" s="132">
        <v>60000000</v>
      </c>
      <c r="EZ47" s="132">
        <v>60000000</v>
      </c>
      <c r="FA47" s="132">
        <v>60000000</v>
      </c>
      <c r="FB47" s="132">
        <v>60000000</v>
      </c>
      <c r="FC47" s="132">
        <v>60000000</v>
      </c>
      <c r="FD47" s="132">
        <v>60000000</v>
      </c>
      <c r="FE47" s="132">
        <v>60000000</v>
      </c>
      <c r="FF47" s="132">
        <v>60000000</v>
      </c>
      <c r="FG47" s="132">
        <v>60000000</v>
      </c>
      <c r="FH47" s="132">
        <v>60000000</v>
      </c>
      <c r="FI47" s="132">
        <v>60000000</v>
      </c>
      <c r="FJ47" s="132">
        <v>60000000</v>
      </c>
      <c r="FK47" s="132">
        <v>60000000</v>
      </c>
      <c r="FL47" s="132">
        <v>60000000</v>
      </c>
      <c r="FM47" s="132">
        <v>60000000</v>
      </c>
      <c r="FN47" s="132">
        <v>60000000</v>
      </c>
      <c r="FO47" s="132">
        <v>60000000</v>
      </c>
      <c r="FP47" s="132">
        <v>60000000</v>
      </c>
      <c r="FQ47" s="132">
        <v>60000000</v>
      </c>
      <c r="FR47" s="132">
        <v>60000000</v>
      </c>
      <c r="FS47" s="132">
        <v>60000000</v>
      </c>
      <c r="FT47" s="132">
        <v>60000000</v>
      </c>
      <c r="FU47" s="132">
        <v>60000000</v>
      </c>
      <c r="FV47" s="132">
        <v>60000000</v>
      </c>
      <c r="FW47" s="132">
        <v>60000000</v>
      </c>
      <c r="FX47" s="132">
        <v>60000000</v>
      </c>
      <c r="FY47" s="132">
        <v>60000000</v>
      </c>
      <c r="FZ47" s="132">
        <v>60000000</v>
      </c>
      <c r="GA47" s="132">
        <v>60000000</v>
      </c>
      <c r="GB47" s="132">
        <v>60000000</v>
      </c>
      <c r="GC47" s="132">
        <v>60000000</v>
      </c>
      <c r="GD47" s="132">
        <v>60000000</v>
      </c>
      <c r="GE47" s="132">
        <v>60000000</v>
      </c>
      <c r="GF47" s="132">
        <v>60000000</v>
      </c>
      <c r="GG47" s="132">
        <v>60000000</v>
      </c>
      <c r="GH47" s="132">
        <v>60000000</v>
      </c>
      <c r="GI47" s="132">
        <v>60000000</v>
      </c>
      <c r="GJ47" s="132">
        <v>60000000</v>
      </c>
      <c r="GK47" s="132">
        <v>60000000</v>
      </c>
      <c r="GL47" s="132">
        <v>60000000</v>
      </c>
      <c r="GM47" s="132">
        <v>60000000</v>
      </c>
      <c r="GN47" s="132">
        <v>60000000</v>
      </c>
      <c r="GO47" s="132">
        <v>60000000</v>
      </c>
      <c r="GP47" s="132">
        <v>60000000</v>
      </c>
      <c r="GQ47" s="132">
        <v>60000000</v>
      </c>
      <c r="GR47" s="132">
        <v>60000000</v>
      </c>
      <c r="GS47" s="132">
        <v>60000000</v>
      </c>
      <c r="GT47" s="132">
        <v>60000000</v>
      </c>
      <c r="GU47" s="132">
        <v>60000000</v>
      </c>
      <c r="GV47" s="132">
        <v>60000000</v>
      </c>
      <c r="GW47" s="132">
        <v>60000000</v>
      </c>
      <c r="GX47" s="132">
        <v>60000000</v>
      </c>
      <c r="GY47" s="132">
        <v>60000000</v>
      </c>
      <c r="GZ47" s="132">
        <v>60000000</v>
      </c>
      <c r="HA47" s="132">
        <v>60000000</v>
      </c>
      <c r="HB47" s="132">
        <v>60000000</v>
      </c>
      <c r="HC47" s="132">
        <v>60000000</v>
      </c>
      <c r="HD47" s="132">
        <v>60000000</v>
      </c>
      <c r="HE47" s="132">
        <v>60000000</v>
      </c>
      <c r="HF47" s="132">
        <v>60000000</v>
      </c>
      <c r="HG47" s="132">
        <v>60000000</v>
      </c>
      <c r="HH47" s="132">
        <v>60000000</v>
      </c>
      <c r="HI47" s="132">
        <v>60000000</v>
      </c>
      <c r="HJ47" s="132">
        <v>60000000</v>
      </c>
      <c r="HK47" s="132">
        <v>60000000</v>
      </c>
      <c r="HL47" s="132">
        <v>60000000</v>
      </c>
      <c r="HM47" s="132">
        <v>60000000</v>
      </c>
      <c r="HN47" s="132">
        <v>60000000</v>
      </c>
      <c r="HO47" s="132">
        <v>60000000</v>
      </c>
      <c r="HP47" s="132">
        <v>60000000</v>
      </c>
      <c r="HQ47" s="132">
        <v>60000000</v>
      </c>
      <c r="HR47" s="132">
        <v>60000000</v>
      </c>
      <c r="HS47" s="132">
        <v>60000000</v>
      </c>
      <c r="HT47" s="132">
        <v>60000000</v>
      </c>
      <c r="HU47" s="132">
        <v>60000000</v>
      </c>
      <c r="HV47" s="132">
        <v>60000000</v>
      </c>
      <c r="HW47" s="132">
        <v>60000000</v>
      </c>
      <c r="HX47" s="132">
        <v>60000000</v>
      </c>
      <c r="HY47" s="132">
        <v>60000000</v>
      </c>
      <c r="HZ47" s="132">
        <v>60000000</v>
      </c>
      <c r="IA47" s="132">
        <v>60000000</v>
      </c>
      <c r="IB47" s="132">
        <v>60000000</v>
      </c>
      <c r="IC47" s="132">
        <v>60000000</v>
      </c>
      <c r="ID47" s="132">
        <v>60000000</v>
      </c>
      <c r="IE47" s="132">
        <v>60000000</v>
      </c>
      <c r="IF47" s="132">
        <v>60000000</v>
      </c>
      <c r="IG47" s="132">
        <v>60000000</v>
      </c>
      <c r="IH47" s="132">
        <v>60000000</v>
      </c>
      <c r="II47" s="132">
        <v>60000000</v>
      </c>
      <c r="IJ47" s="132">
        <v>60000000</v>
      </c>
      <c r="IK47" s="132">
        <v>60000000</v>
      </c>
      <c r="IL47" s="132">
        <v>60000000</v>
      </c>
      <c r="IM47" s="132">
        <v>60000000</v>
      </c>
      <c r="IN47" s="132">
        <v>60000000</v>
      </c>
      <c r="IO47" s="132">
        <v>60000000</v>
      </c>
      <c r="IP47" s="132">
        <v>60000000</v>
      </c>
      <c r="IQ47" s="132">
        <v>60000000</v>
      </c>
      <c r="IR47" s="132">
        <v>60000000</v>
      </c>
      <c r="IS47" s="132">
        <v>60000000</v>
      </c>
      <c r="IT47" s="132">
        <v>60000000</v>
      </c>
      <c r="IU47" s="132">
        <v>60000000</v>
      </c>
      <c r="IV47" s="132">
        <v>60000000</v>
      </c>
      <c r="IW47" s="132">
        <v>60000000</v>
      </c>
      <c r="IX47" s="132">
        <v>60000000</v>
      </c>
      <c r="IY47" s="132">
        <v>60000000</v>
      </c>
      <c r="IZ47" s="132">
        <v>60000000</v>
      </c>
      <c r="JA47" s="132">
        <v>60000000</v>
      </c>
      <c r="JB47" s="132">
        <v>60000000</v>
      </c>
      <c r="JC47" s="132">
        <v>60000000</v>
      </c>
      <c r="JD47" s="132">
        <v>60000000</v>
      </c>
      <c r="JE47" s="132">
        <v>60000000</v>
      </c>
      <c r="JF47" s="132">
        <v>60000000</v>
      </c>
      <c r="JG47" s="132">
        <v>60000000</v>
      </c>
      <c r="JH47" s="132">
        <v>60000000</v>
      </c>
      <c r="JI47" s="132">
        <v>60000000</v>
      </c>
      <c r="JJ47" s="132">
        <v>60000000</v>
      </c>
      <c r="JK47" s="132">
        <v>60000000</v>
      </c>
      <c r="JL47" s="132">
        <v>60000000</v>
      </c>
      <c r="JM47" s="132">
        <v>60000000</v>
      </c>
      <c r="JN47" s="132">
        <v>60000000</v>
      </c>
      <c r="JO47" s="132">
        <v>60000000</v>
      </c>
      <c r="JP47" s="132">
        <v>60000000</v>
      </c>
      <c r="JQ47" s="132">
        <v>60000000</v>
      </c>
      <c r="JR47" s="132">
        <v>60000000</v>
      </c>
      <c r="JS47" s="132">
        <v>60000000</v>
      </c>
      <c r="JT47" s="132">
        <v>60000000</v>
      </c>
      <c r="JU47" s="132">
        <v>60000000</v>
      </c>
      <c r="JV47" s="132">
        <v>60000000</v>
      </c>
      <c r="JW47" s="132">
        <v>60000000</v>
      </c>
      <c r="JX47" s="132">
        <v>60000000</v>
      </c>
      <c r="JY47" s="132">
        <v>60000000</v>
      </c>
      <c r="JZ47" s="132">
        <v>60000000</v>
      </c>
      <c r="KA47" s="132">
        <v>60000000</v>
      </c>
      <c r="KB47" s="132">
        <v>60000000</v>
      </c>
      <c r="KC47" s="132">
        <v>60000000</v>
      </c>
      <c r="KD47" s="132">
        <v>60000000</v>
      </c>
      <c r="KE47" s="132">
        <v>60000000</v>
      </c>
      <c r="KF47" s="132">
        <v>60000000</v>
      </c>
      <c r="KG47" s="132">
        <v>60000000</v>
      </c>
      <c r="KH47" s="132">
        <v>60000000</v>
      </c>
      <c r="KI47" s="132">
        <v>60000000</v>
      </c>
      <c r="KJ47" s="132">
        <v>60000000</v>
      </c>
      <c r="KK47" s="132">
        <v>60000000</v>
      </c>
      <c r="KL47" s="132">
        <v>60000000</v>
      </c>
      <c r="KM47" s="132">
        <v>60000000</v>
      </c>
      <c r="KN47" s="132">
        <v>60000000</v>
      </c>
      <c r="KO47" s="132">
        <v>60000000</v>
      </c>
      <c r="KP47" s="132">
        <v>60000000</v>
      </c>
      <c r="KQ47" s="132">
        <v>60000000</v>
      </c>
      <c r="KR47" s="132">
        <v>60000000</v>
      </c>
      <c r="KS47" s="132">
        <v>60000000</v>
      </c>
      <c r="KT47" s="132">
        <v>60000000</v>
      </c>
      <c r="KU47" s="132">
        <v>60000000</v>
      </c>
      <c r="KV47" s="132">
        <v>60000000</v>
      </c>
      <c r="KW47" s="132">
        <v>60000000</v>
      </c>
      <c r="KX47" s="132">
        <v>60000000</v>
      </c>
      <c r="KY47" s="132">
        <v>60000000</v>
      </c>
      <c r="KZ47" s="132">
        <v>60000000</v>
      </c>
      <c r="LA47" s="132">
        <v>60000000</v>
      </c>
      <c r="LB47" s="132">
        <v>60000000</v>
      </c>
      <c r="LC47" s="132">
        <v>60000000</v>
      </c>
      <c r="LD47" s="132">
        <v>60000000</v>
      </c>
      <c r="LE47" s="132">
        <v>60000000</v>
      </c>
      <c r="LF47" s="132">
        <v>60000000</v>
      </c>
      <c r="LG47" s="132">
        <v>60000000</v>
      </c>
      <c r="LH47" s="132">
        <v>60000000</v>
      </c>
      <c r="LI47" s="132">
        <v>60000000</v>
      </c>
      <c r="LJ47" s="132">
        <v>60000000</v>
      </c>
      <c r="LK47" s="132">
        <v>60000000</v>
      </c>
      <c r="LL47" s="132">
        <v>60000000</v>
      </c>
      <c r="LM47" s="132">
        <v>60000000</v>
      </c>
      <c r="LN47" s="132">
        <v>60000000</v>
      </c>
      <c r="LO47" s="132">
        <v>60000000</v>
      </c>
      <c r="LP47" s="132">
        <v>60000000</v>
      </c>
      <c r="LQ47" s="132">
        <v>60000000</v>
      </c>
      <c r="LR47" s="132">
        <v>60000000</v>
      </c>
      <c r="LS47" s="132">
        <v>60000000</v>
      </c>
      <c r="LT47" s="132">
        <v>60000000</v>
      </c>
      <c r="LU47" s="132">
        <v>60000000</v>
      </c>
      <c r="LV47" s="132">
        <v>60000000</v>
      </c>
      <c r="LW47" s="132">
        <v>60000000</v>
      </c>
      <c r="LX47" s="132">
        <v>60000000</v>
      </c>
      <c r="LY47" s="132">
        <v>60000000</v>
      </c>
      <c r="LZ47" s="132">
        <v>60000000</v>
      </c>
      <c r="MA47" s="132">
        <v>60000000</v>
      </c>
      <c r="MB47" s="132">
        <v>60000000</v>
      </c>
      <c r="MC47" s="132">
        <v>60000000</v>
      </c>
      <c r="MD47" s="132">
        <v>60000000</v>
      </c>
      <c r="ME47" s="132">
        <v>60000000</v>
      </c>
      <c r="MF47" s="144">
        <v>80000000</v>
      </c>
      <c r="MG47" s="144">
        <v>80000000</v>
      </c>
      <c r="MH47" s="144">
        <v>80000000</v>
      </c>
      <c r="MI47" s="144">
        <v>80000000</v>
      </c>
      <c r="MJ47" s="144">
        <v>80000000</v>
      </c>
      <c r="MK47" s="144">
        <v>80000000</v>
      </c>
      <c r="ML47" s="144">
        <v>80000000</v>
      </c>
      <c r="MM47" s="144">
        <v>80000000</v>
      </c>
      <c r="MN47" s="144">
        <v>80000000</v>
      </c>
      <c r="MO47" s="144">
        <v>80000000</v>
      </c>
      <c r="MP47" s="144">
        <v>80000000</v>
      </c>
      <c r="MQ47" s="144">
        <v>80000000</v>
      </c>
      <c r="MR47" s="144">
        <v>80000000</v>
      </c>
      <c r="MS47" s="144">
        <v>80000000</v>
      </c>
      <c r="MT47" s="144">
        <v>80000000</v>
      </c>
      <c r="MU47" s="144">
        <v>80000000</v>
      </c>
      <c r="MV47" s="144">
        <v>80000000</v>
      </c>
      <c r="MW47" s="144">
        <v>80000000</v>
      </c>
      <c r="MX47" s="144">
        <v>80000000</v>
      </c>
      <c r="MY47" s="144">
        <v>80000000</v>
      </c>
      <c r="MZ47" s="144">
        <v>80000000</v>
      </c>
      <c r="NA47" s="144">
        <v>80000000</v>
      </c>
      <c r="NB47" s="144">
        <v>80000000</v>
      </c>
      <c r="NC47" s="144">
        <v>80000000</v>
      </c>
      <c r="ND47" s="144">
        <v>80000000</v>
      </c>
      <c r="NE47" s="144">
        <v>80000000</v>
      </c>
      <c r="NF47" s="144">
        <v>80000000</v>
      </c>
      <c r="NG47" s="144">
        <v>80000000</v>
      </c>
      <c r="NH47" s="144">
        <v>80000000</v>
      </c>
      <c r="NI47" s="144">
        <v>80000000</v>
      </c>
      <c r="NJ47" s="144">
        <v>80000000</v>
      </c>
      <c r="NK47" s="144">
        <v>80000000</v>
      </c>
      <c r="NL47" s="144">
        <v>80000000</v>
      </c>
      <c r="NM47" s="144">
        <v>80000000</v>
      </c>
      <c r="NN47" s="144">
        <v>80000000</v>
      </c>
      <c r="NO47" s="144">
        <v>80000000</v>
      </c>
      <c r="NP47" s="144">
        <v>80000000</v>
      </c>
      <c r="NQ47" s="144">
        <v>80000000</v>
      </c>
      <c r="NR47" s="144">
        <v>80000000</v>
      </c>
      <c r="NS47" s="144">
        <v>80000000</v>
      </c>
      <c r="NT47" s="144">
        <v>80000000</v>
      </c>
      <c r="NU47" s="144">
        <v>80000000</v>
      </c>
      <c r="NV47" s="144">
        <v>80000000</v>
      </c>
      <c r="NW47" s="144">
        <v>80000000</v>
      </c>
      <c r="NX47" s="144">
        <v>80000000</v>
      </c>
      <c r="NY47" s="144">
        <v>80000000</v>
      </c>
      <c r="NZ47" s="144">
        <v>80000000</v>
      </c>
      <c r="OA47" s="144">
        <v>80000000</v>
      </c>
      <c r="OB47" s="144">
        <v>80000000</v>
      </c>
      <c r="OC47" s="144">
        <v>80000000</v>
      </c>
      <c r="OD47" s="144">
        <v>80000000</v>
      </c>
      <c r="OE47" s="144">
        <v>80000000</v>
      </c>
      <c r="OF47" s="144">
        <v>80000000</v>
      </c>
      <c r="OG47" s="144">
        <v>80000000</v>
      </c>
      <c r="OH47" s="144">
        <v>80000000</v>
      </c>
      <c r="OI47" s="144">
        <v>80000000</v>
      </c>
      <c r="OJ47" s="144">
        <v>80000000</v>
      </c>
      <c r="OK47" s="144">
        <v>80000000</v>
      </c>
      <c r="OL47" s="144">
        <v>80000000</v>
      </c>
      <c r="OM47" s="144">
        <v>80000000</v>
      </c>
      <c r="ON47" s="144">
        <v>80000000</v>
      </c>
      <c r="OO47" s="144">
        <v>80000000</v>
      </c>
      <c r="OP47" s="144">
        <v>80000000</v>
      </c>
      <c r="OQ47" s="144">
        <v>80000000</v>
      </c>
      <c r="OR47" s="144">
        <v>80000000</v>
      </c>
      <c r="OS47" s="144">
        <v>80000000</v>
      </c>
      <c r="OT47" s="144">
        <v>80000000</v>
      </c>
      <c r="OU47" s="144">
        <v>80000000</v>
      </c>
      <c r="OV47" s="144">
        <v>80000000</v>
      </c>
      <c r="OW47" s="144">
        <v>80000000</v>
      </c>
      <c r="OX47" s="144">
        <v>80000000</v>
      </c>
      <c r="OY47" s="144">
        <v>80000000</v>
      </c>
      <c r="OZ47" s="144">
        <v>80000000</v>
      </c>
      <c r="PA47" s="144">
        <v>80000000</v>
      </c>
      <c r="PB47" s="144">
        <v>80000000</v>
      </c>
      <c r="PC47" s="144">
        <v>80000000</v>
      </c>
      <c r="PD47" s="144">
        <v>100000000</v>
      </c>
      <c r="PE47" s="144">
        <v>100000000</v>
      </c>
      <c r="PF47" s="144">
        <v>100000000</v>
      </c>
      <c r="PG47" s="144">
        <v>100000000</v>
      </c>
      <c r="PH47" s="144">
        <v>100000000</v>
      </c>
      <c r="PI47" s="144">
        <v>100000000</v>
      </c>
      <c r="PJ47" s="144">
        <v>100000000</v>
      </c>
      <c r="PK47" s="144">
        <v>100000000</v>
      </c>
      <c r="PL47" s="144">
        <v>100000000</v>
      </c>
      <c r="PM47" s="144">
        <v>100000000</v>
      </c>
      <c r="PN47" s="144">
        <v>100000000</v>
      </c>
      <c r="PO47" s="144">
        <v>100000000</v>
      </c>
      <c r="PP47" s="144">
        <v>100000000</v>
      </c>
      <c r="PQ47" s="144">
        <v>100000000</v>
      </c>
      <c r="PR47" s="144">
        <v>100000000</v>
      </c>
      <c r="PS47" s="144">
        <v>100000000</v>
      </c>
      <c r="PT47" s="144">
        <v>100000000</v>
      </c>
      <c r="PU47" s="144">
        <v>100000000</v>
      </c>
      <c r="PV47" s="144">
        <v>100000000</v>
      </c>
      <c r="PW47" s="144">
        <v>100000000</v>
      </c>
      <c r="PX47" s="144">
        <v>100000000</v>
      </c>
      <c r="PY47" s="144">
        <v>100000000</v>
      </c>
      <c r="PZ47" s="144">
        <v>100000000</v>
      </c>
      <c r="QA47" s="144">
        <v>100000000</v>
      </c>
      <c r="QB47" s="144">
        <v>100000000</v>
      </c>
      <c r="QC47" s="144">
        <v>100000000</v>
      </c>
      <c r="QD47" s="144">
        <v>100000000</v>
      </c>
      <c r="QE47" s="144">
        <v>100000000</v>
      </c>
      <c r="QF47" s="144">
        <v>100000000</v>
      </c>
      <c r="QG47" s="144">
        <v>100000000</v>
      </c>
      <c r="QH47" s="144">
        <v>100000000</v>
      </c>
      <c r="QI47" s="144">
        <v>100000000</v>
      </c>
      <c r="QJ47" s="144">
        <v>100000000</v>
      </c>
      <c r="QK47" s="144">
        <v>100000000</v>
      </c>
      <c r="QL47" s="144">
        <v>100000000</v>
      </c>
      <c r="QM47" s="144">
        <v>100000000</v>
      </c>
      <c r="QN47" s="144">
        <v>100000000</v>
      </c>
      <c r="QO47" s="144">
        <v>100000000</v>
      </c>
      <c r="QP47" s="144">
        <v>100000000</v>
      </c>
      <c r="QQ47" s="144">
        <v>100000000</v>
      </c>
      <c r="QR47" s="144">
        <v>100000000</v>
      </c>
      <c r="QS47" s="144">
        <v>100000000</v>
      </c>
      <c r="QT47" s="144">
        <v>100000000</v>
      </c>
      <c r="QU47" s="144">
        <v>100000000</v>
      </c>
      <c r="QV47" s="144">
        <v>100000000</v>
      </c>
      <c r="QW47" s="144">
        <v>100000000</v>
      </c>
      <c r="QX47" s="144">
        <v>100000000</v>
      </c>
      <c r="QY47" s="144">
        <v>100000000</v>
      </c>
      <c r="QZ47" s="144">
        <v>100000000</v>
      </c>
      <c r="RA47" s="144">
        <v>100000000</v>
      </c>
      <c r="RB47" s="144">
        <v>100000000</v>
      </c>
      <c r="RC47" s="144">
        <v>100000000</v>
      </c>
      <c r="RD47" s="144">
        <v>100000000</v>
      </c>
      <c r="RE47" s="144">
        <v>100000000</v>
      </c>
      <c r="RF47" s="144">
        <v>100000000</v>
      </c>
      <c r="RG47" s="144">
        <v>100000000</v>
      </c>
      <c r="RH47" s="144">
        <v>100000000</v>
      </c>
      <c r="RI47" s="144">
        <v>100000000</v>
      </c>
      <c r="RJ47" s="144">
        <v>100000000</v>
      </c>
      <c r="RK47" s="144">
        <v>100000000</v>
      </c>
      <c r="RL47" s="144">
        <v>100000000</v>
      </c>
      <c r="RM47" s="144">
        <v>100000000</v>
      </c>
      <c r="RN47" s="144">
        <v>100000000</v>
      </c>
      <c r="RO47" s="144">
        <v>100000000</v>
      </c>
      <c r="RP47" s="144">
        <v>100000000</v>
      </c>
      <c r="RQ47" s="144">
        <v>100000000</v>
      </c>
      <c r="RR47" s="144">
        <v>100000000</v>
      </c>
      <c r="RS47" s="144">
        <v>100000000</v>
      </c>
      <c r="RT47" s="144">
        <v>100000000</v>
      </c>
      <c r="RU47" s="144">
        <v>100000000</v>
      </c>
      <c r="RV47" s="144">
        <v>100000000</v>
      </c>
      <c r="RW47" s="144">
        <v>100000000</v>
      </c>
      <c r="RX47" s="144">
        <v>100000000</v>
      </c>
      <c r="RY47" s="144">
        <v>100000000</v>
      </c>
      <c r="RZ47" s="144">
        <v>100000000</v>
      </c>
      <c r="SA47" s="144">
        <v>100000000</v>
      </c>
      <c r="SB47" s="144">
        <v>100000000</v>
      </c>
      <c r="SC47" s="144">
        <v>100000000</v>
      </c>
      <c r="SD47" s="144">
        <v>100000000</v>
      </c>
      <c r="SE47" s="144">
        <v>100000000</v>
      </c>
      <c r="SF47" s="144">
        <v>100000000</v>
      </c>
      <c r="SG47" s="144">
        <v>100000000</v>
      </c>
      <c r="SH47" s="144">
        <v>100000000</v>
      </c>
      <c r="SI47" s="144">
        <v>100000000</v>
      </c>
      <c r="SJ47" s="144">
        <v>100000000</v>
      </c>
      <c r="SK47" s="144">
        <v>100000000</v>
      </c>
      <c r="SL47" s="144">
        <v>100000000</v>
      </c>
      <c r="SM47" s="144">
        <v>100000000</v>
      </c>
      <c r="SN47" s="144">
        <v>100000000</v>
      </c>
      <c r="SO47" s="144">
        <v>100000000</v>
      </c>
      <c r="SP47" s="144">
        <v>100000000</v>
      </c>
      <c r="SQ47" s="144">
        <v>100000000</v>
      </c>
      <c r="SR47" s="144">
        <v>100000000</v>
      </c>
      <c r="SS47" s="144">
        <v>100000000</v>
      </c>
      <c r="ST47" s="144">
        <v>100000000</v>
      </c>
      <c r="SU47" s="144">
        <v>100000000</v>
      </c>
      <c r="SV47" s="144">
        <v>100000000</v>
      </c>
      <c r="SW47" s="144">
        <v>100000000</v>
      </c>
      <c r="SX47" s="144">
        <v>100000000</v>
      </c>
      <c r="SY47" s="144">
        <v>120000000</v>
      </c>
      <c r="SZ47" s="144">
        <v>120000000</v>
      </c>
      <c r="TA47" s="144">
        <v>120000000</v>
      </c>
      <c r="TB47" s="144">
        <v>120000000</v>
      </c>
      <c r="TC47" s="144">
        <v>120000000</v>
      </c>
      <c r="TD47" s="144">
        <v>120000000</v>
      </c>
      <c r="TE47" s="144">
        <v>120000000</v>
      </c>
      <c r="TF47" s="144">
        <v>120000000</v>
      </c>
      <c r="TG47" s="144">
        <v>120000000</v>
      </c>
      <c r="TH47" s="144">
        <v>120000000</v>
      </c>
      <c r="TI47" s="144">
        <v>120000000</v>
      </c>
      <c r="TJ47" s="144">
        <v>120000000</v>
      </c>
      <c r="TK47" s="144">
        <v>120000000</v>
      </c>
      <c r="TL47" s="144">
        <v>120000000</v>
      </c>
      <c r="TM47" s="144">
        <v>120000000</v>
      </c>
      <c r="TN47" s="144">
        <v>120000000</v>
      </c>
      <c r="TO47" s="144">
        <v>120000000</v>
      </c>
      <c r="TP47" s="144">
        <v>120000000</v>
      </c>
      <c r="TQ47" s="144">
        <v>120000000</v>
      </c>
      <c r="TR47" s="144">
        <v>120000000</v>
      </c>
      <c r="TS47" s="144">
        <v>120000000</v>
      </c>
      <c r="TT47" s="144">
        <v>120000000</v>
      </c>
      <c r="TU47" s="144">
        <v>120000000</v>
      </c>
      <c r="TV47" s="144">
        <v>120000000</v>
      </c>
      <c r="TW47" s="144">
        <v>120000000</v>
      </c>
      <c r="TX47" s="144">
        <v>120000000</v>
      </c>
      <c r="TY47" s="144">
        <v>120000000</v>
      </c>
      <c r="TZ47" s="144">
        <v>120000000</v>
      </c>
      <c r="UA47" s="144">
        <v>120000000</v>
      </c>
      <c r="UB47" s="144">
        <v>120000000</v>
      </c>
      <c r="UC47" s="144">
        <v>120000000</v>
      </c>
      <c r="UD47" s="144">
        <v>120000000</v>
      </c>
      <c r="UE47" s="144">
        <v>120000000</v>
      </c>
      <c r="UF47" s="144">
        <v>120000000</v>
      </c>
      <c r="UG47" s="144">
        <v>120000000</v>
      </c>
      <c r="UH47" s="144">
        <v>120000000</v>
      </c>
      <c r="UI47" s="144">
        <v>120000000</v>
      </c>
      <c r="UJ47" s="144">
        <v>120000000</v>
      </c>
      <c r="UK47" s="144">
        <v>120000000</v>
      </c>
      <c r="UL47" s="144">
        <v>120000000</v>
      </c>
      <c r="UM47" s="144">
        <v>120000000</v>
      </c>
      <c r="UN47" s="144">
        <v>120000000</v>
      </c>
      <c r="UO47" s="144">
        <v>120000000</v>
      </c>
      <c r="UP47" s="144">
        <v>120000000</v>
      </c>
      <c r="UQ47" s="144">
        <v>120000000</v>
      </c>
      <c r="UR47" s="144">
        <v>120000000</v>
      </c>
      <c r="US47" s="144">
        <v>120000000</v>
      </c>
      <c r="UT47" s="144">
        <v>120000000</v>
      </c>
      <c r="UU47" s="144">
        <v>120000000</v>
      </c>
      <c r="UV47" s="144">
        <v>120000000</v>
      </c>
      <c r="UW47" s="144">
        <v>120000000</v>
      </c>
      <c r="UX47" s="144">
        <v>120000000</v>
      </c>
      <c r="UY47" s="144">
        <v>120000000</v>
      </c>
      <c r="UZ47" s="144">
        <v>120000000</v>
      </c>
      <c r="VA47" s="144">
        <v>120000000</v>
      </c>
      <c r="VB47" s="144">
        <v>120000000</v>
      </c>
      <c r="VC47" s="144">
        <v>120000000</v>
      </c>
      <c r="VD47" s="144">
        <v>120000000</v>
      </c>
      <c r="VE47" s="144">
        <v>120000000</v>
      </c>
      <c r="VF47" s="144">
        <v>120000000</v>
      </c>
      <c r="VG47" s="144">
        <v>120000000</v>
      </c>
      <c r="VH47" s="144">
        <v>120000000</v>
      </c>
      <c r="VI47" s="144">
        <v>120000000</v>
      </c>
      <c r="VJ47" s="144">
        <v>120000000</v>
      </c>
      <c r="VK47" s="144">
        <v>120000000</v>
      </c>
      <c r="VL47" s="144">
        <v>120000000</v>
      </c>
      <c r="VM47" s="144">
        <v>120000000</v>
      </c>
      <c r="VN47" s="144">
        <v>120000000</v>
      </c>
      <c r="VO47" s="144">
        <v>120000000</v>
      </c>
      <c r="VP47" s="144">
        <v>120000000</v>
      </c>
      <c r="VQ47" s="144">
        <v>120000000</v>
      </c>
      <c r="VR47" s="144">
        <v>120000000</v>
      </c>
      <c r="VS47" s="144">
        <v>140000000</v>
      </c>
      <c r="VT47" s="144">
        <v>140000000</v>
      </c>
      <c r="VU47" s="144">
        <v>140000000</v>
      </c>
      <c r="VV47" s="144">
        <v>140000000</v>
      </c>
      <c r="VW47" s="144">
        <v>140000000</v>
      </c>
      <c r="VX47" s="144">
        <v>140000000</v>
      </c>
      <c r="VY47" s="144">
        <v>140000000</v>
      </c>
      <c r="VZ47" s="144">
        <v>140000000</v>
      </c>
      <c r="WA47" s="144">
        <v>140000000</v>
      </c>
      <c r="WB47" s="144">
        <v>140000000</v>
      </c>
      <c r="WC47" s="144">
        <v>140000000</v>
      </c>
      <c r="WD47" s="144">
        <v>140000000</v>
      </c>
      <c r="WE47" s="144">
        <v>140000000</v>
      </c>
      <c r="WF47" s="144">
        <v>140000000</v>
      </c>
      <c r="WG47" s="144">
        <v>140000000</v>
      </c>
      <c r="WH47" s="144">
        <v>140000000</v>
      </c>
      <c r="WI47" s="144">
        <v>140000000</v>
      </c>
      <c r="WJ47" s="144">
        <v>140000000</v>
      </c>
      <c r="WK47" s="144">
        <v>140000000</v>
      </c>
      <c r="WL47" s="144">
        <v>140000000</v>
      </c>
      <c r="WM47" s="144">
        <v>140000000</v>
      </c>
      <c r="WN47" s="144">
        <v>140000000</v>
      </c>
      <c r="WO47" s="144">
        <v>140000000</v>
      </c>
      <c r="WP47" s="144">
        <v>140000000</v>
      </c>
      <c r="WQ47" s="144">
        <v>140000000</v>
      </c>
      <c r="WR47" s="144">
        <v>140000000</v>
      </c>
      <c r="WS47" s="144">
        <v>140000000</v>
      </c>
      <c r="WT47" s="144">
        <v>140000000</v>
      </c>
      <c r="WU47" s="144">
        <v>140000000</v>
      </c>
      <c r="WV47" s="144">
        <v>140000000</v>
      </c>
      <c r="WW47" s="144">
        <v>140000000</v>
      </c>
      <c r="WX47" s="144">
        <v>140000000</v>
      </c>
      <c r="WY47" s="144">
        <v>140000000</v>
      </c>
      <c r="WZ47" s="144">
        <v>140000000</v>
      </c>
      <c r="XA47" s="144">
        <v>140000000</v>
      </c>
      <c r="XB47" s="144">
        <v>140000000</v>
      </c>
      <c r="XC47" s="144">
        <v>140000000</v>
      </c>
      <c r="XD47" s="144">
        <v>140000000</v>
      </c>
      <c r="XE47" s="144">
        <v>140000000</v>
      </c>
      <c r="XF47" s="144">
        <v>140000000</v>
      </c>
      <c r="XG47" s="144">
        <v>140000000</v>
      </c>
      <c r="XH47" s="144">
        <v>140000000</v>
      </c>
      <c r="XI47" s="144">
        <v>140000000</v>
      </c>
      <c r="XJ47" s="144">
        <v>140000000</v>
      </c>
      <c r="XK47" s="144">
        <v>140000000</v>
      </c>
      <c r="XL47" s="144">
        <v>140000000</v>
      </c>
      <c r="XM47" s="144">
        <v>200000000</v>
      </c>
      <c r="XN47" s="144">
        <v>200000000</v>
      </c>
      <c r="XO47" s="144">
        <v>200000000</v>
      </c>
      <c r="XP47" s="144">
        <v>200000000</v>
      </c>
      <c r="XQ47" s="144">
        <v>200000000</v>
      </c>
      <c r="XR47" s="144">
        <v>200000000</v>
      </c>
      <c r="XS47" s="144">
        <v>200000000</v>
      </c>
      <c r="XT47" s="144">
        <v>200000000</v>
      </c>
      <c r="XU47" s="144">
        <v>200000000</v>
      </c>
      <c r="XV47" s="144">
        <v>200000000</v>
      </c>
      <c r="XW47" s="144">
        <v>200000000</v>
      </c>
      <c r="XX47" s="144">
        <v>200000000</v>
      </c>
      <c r="XY47" s="144">
        <v>200000000</v>
      </c>
      <c r="XZ47" s="144">
        <v>200000000</v>
      </c>
      <c r="YA47" s="144">
        <v>200000000</v>
      </c>
      <c r="YB47" s="144">
        <v>200000000</v>
      </c>
      <c r="YC47" s="144">
        <v>200000000</v>
      </c>
      <c r="YD47" s="144">
        <v>200000000</v>
      </c>
      <c r="YE47" s="144">
        <v>200000000</v>
      </c>
      <c r="YF47" s="144">
        <v>200000000</v>
      </c>
      <c r="YG47" s="144">
        <v>200000000</v>
      </c>
      <c r="YH47" s="144">
        <v>200000000</v>
      </c>
      <c r="YI47" s="144">
        <v>200000000</v>
      </c>
      <c r="YJ47" s="144">
        <v>200000000</v>
      </c>
      <c r="YK47" s="144">
        <v>200000000</v>
      </c>
      <c r="YL47" s="144">
        <v>200000000</v>
      </c>
      <c r="YM47" s="144">
        <v>200000000</v>
      </c>
      <c r="YN47" s="144">
        <v>200000000</v>
      </c>
      <c r="YO47" s="144">
        <v>200000000</v>
      </c>
      <c r="YP47" s="144">
        <v>200000000</v>
      </c>
      <c r="YQ47" s="144">
        <v>200000000</v>
      </c>
      <c r="YR47" s="144">
        <v>200000000</v>
      </c>
      <c r="YS47" s="144">
        <v>200000000</v>
      </c>
      <c r="YT47" s="144">
        <v>200000000</v>
      </c>
      <c r="YU47" s="144">
        <v>200000000</v>
      </c>
      <c r="YV47" s="144">
        <v>200000000</v>
      </c>
      <c r="YW47" s="144">
        <v>200000000</v>
      </c>
      <c r="YX47" s="144">
        <v>200000000</v>
      </c>
      <c r="YY47" s="144">
        <v>200000000</v>
      </c>
      <c r="YZ47" s="144">
        <v>200000000</v>
      </c>
      <c r="ZA47" s="144">
        <v>200000000</v>
      </c>
      <c r="ZB47" s="144">
        <v>200000000</v>
      </c>
      <c r="ZC47" s="144">
        <v>200000000</v>
      </c>
      <c r="ZD47" s="144">
        <v>200000000</v>
      </c>
      <c r="ZE47" s="144">
        <v>200000000</v>
      </c>
      <c r="ZF47" s="144">
        <v>200000000</v>
      </c>
      <c r="ZG47" s="144">
        <v>200000000</v>
      </c>
      <c r="ZH47" s="144">
        <v>200000000</v>
      </c>
      <c r="ZI47" s="144">
        <v>200000000</v>
      </c>
      <c r="ZJ47" s="144">
        <v>200000000</v>
      </c>
      <c r="ZK47" s="144">
        <v>200000000</v>
      </c>
      <c r="ZL47" s="144">
        <v>200000000</v>
      </c>
      <c r="ZM47" s="144">
        <v>200000000</v>
      </c>
      <c r="ZN47" s="144">
        <v>200000000</v>
      </c>
      <c r="ZO47" s="144">
        <v>200000000</v>
      </c>
      <c r="ZP47" s="144">
        <v>200000000</v>
      </c>
      <c r="ZQ47" s="144">
        <v>200000000</v>
      </c>
      <c r="ZR47" s="144">
        <v>200000000</v>
      </c>
      <c r="ZS47" s="144">
        <v>200000000</v>
      </c>
      <c r="ZT47" s="144">
        <v>200000000</v>
      </c>
      <c r="ZU47" s="144">
        <v>200000000</v>
      </c>
      <c r="ZV47" s="144">
        <v>200000000</v>
      </c>
      <c r="ZW47" s="144"/>
      <c r="ZX47" s="144"/>
      <c r="ZY47" s="144"/>
      <c r="ZZ47" s="144"/>
      <c r="AAA47" s="144"/>
      <c r="AAB47" s="144"/>
      <c r="AAC47" s="144"/>
      <c r="AAD47" s="144"/>
      <c r="AAE47" s="144"/>
      <c r="AAF47" s="144"/>
      <c r="AAG47" s="144"/>
      <c r="AAH47" s="144"/>
      <c r="AAI47" s="144"/>
      <c r="AAJ47" s="144"/>
      <c r="AAK47" s="144"/>
      <c r="AAL47" s="144"/>
      <c r="AAM47" s="144"/>
      <c r="AAN47" s="144"/>
      <c r="AAO47" s="144"/>
      <c r="AAP47" s="144"/>
      <c r="AAQ47" s="144"/>
      <c r="AAR47" s="144"/>
      <c r="AAS47" s="144"/>
      <c r="AAT47" s="144"/>
      <c r="AAU47" s="144"/>
      <c r="AAV47" s="144"/>
      <c r="AAW47" s="144"/>
      <c r="AAX47" s="144"/>
      <c r="AAY47" s="144"/>
      <c r="AAZ47" s="144"/>
      <c r="ABA47" s="144"/>
      <c r="ABB47" s="144"/>
      <c r="ABC47" s="144"/>
      <c r="ABD47" s="144"/>
      <c r="ABE47" s="144"/>
      <c r="ABF47" s="144"/>
      <c r="ABG47" s="144"/>
      <c r="ABH47" s="144"/>
      <c r="ABI47" s="144"/>
      <c r="ABJ47" s="144"/>
      <c r="ABK47" s="144"/>
      <c r="ABL47" s="144"/>
      <c r="ABM47" s="144"/>
      <c r="ABN47" s="144"/>
      <c r="ABO47" s="144"/>
      <c r="ABP47" s="144"/>
      <c r="ABQ47" s="144"/>
      <c r="ABR47" s="144"/>
      <c r="ABS47" s="144"/>
      <c r="ABT47" s="144"/>
      <c r="ABU47" s="144"/>
      <c r="ABV47" s="144"/>
      <c r="ABW47" s="144"/>
      <c r="ABX47" s="144"/>
      <c r="ABY47" s="144"/>
      <c r="ABZ47" s="73"/>
      <c r="ACA47" s="73"/>
      <c r="ACB47" s="73"/>
      <c r="ACC47" s="73"/>
      <c r="ACD47" s="73"/>
      <c r="ACE47" s="73"/>
      <c r="ACF47" s="73"/>
      <c r="ACG47" s="73"/>
      <c r="ACH47" s="73"/>
      <c r="ACI47" s="73"/>
      <c r="ACJ47" s="73"/>
      <c r="ACK47" s="73"/>
      <c r="ACL47" s="73"/>
      <c r="ACM47" s="73"/>
      <c r="ACN47" s="73"/>
      <c r="ACO47" s="73"/>
      <c r="ACP47" s="144"/>
      <c r="ACQ47" s="73"/>
      <c r="ACR47" s="73"/>
      <c r="ACS47" s="73"/>
      <c r="ACT47" s="73"/>
      <c r="ACU47" s="73"/>
      <c r="ACV47" s="144"/>
      <c r="ACW47" s="73"/>
      <c r="ACX47" s="73"/>
      <c r="ACY47" s="73"/>
      <c r="ACZ47" s="73"/>
      <c r="ADA47" s="73"/>
      <c r="ADB47" s="73"/>
      <c r="ADC47" s="144"/>
      <c r="ADD47" s="144"/>
      <c r="ADE47" s="73"/>
      <c r="ADF47" s="74"/>
      <c r="ADG47" s="74"/>
      <c r="ADH47" s="73"/>
      <c r="ADI47" s="144"/>
      <c r="ADJ47" s="73"/>
      <c r="ADK47" s="73"/>
      <c r="ADL47" s="73"/>
      <c r="ADM47" s="73"/>
      <c r="ADN47" s="73"/>
      <c r="ADO47" s="73"/>
      <c r="ADP47" s="73"/>
      <c r="ADQ47" s="73"/>
      <c r="ADR47" s="144"/>
      <c r="ADS47" s="73"/>
      <c r="ADT47" s="144"/>
      <c r="ADU47" s="73"/>
      <c r="ADV47" s="73"/>
      <c r="ADW47" s="73"/>
      <c r="ADX47" s="73"/>
      <c r="ADY47" s="73"/>
      <c r="ADZ47" s="144"/>
      <c r="AEA47" s="144"/>
      <c r="AEB47" s="144"/>
      <c r="AEC47" s="144"/>
      <c r="AED47" s="144"/>
      <c r="AEE47" s="73"/>
      <c r="AEF47" s="73"/>
      <c r="AEG47" s="73"/>
      <c r="AEH47" s="144"/>
      <c r="AEI47" s="73"/>
      <c r="AEJ47" s="144"/>
      <c r="AEK47" s="73"/>
      <c r="AEL47" s="73"/>
      <c r="AEM47" s="73"/>
      <c r="AEN47" s="73"/>
      <c r="AEO47" s="73"/>
      <c r="AEP47" s="73"/>
      <c r="AEQ47" s="73"/>
      <c r="AER47" s="73"/>
      <c r="AES47" s="144"/>
      <c r="AET47" s="73"/>
      <c r="AEU47" s="73"/>
      <c r="AEV47" s="78"/>
      <c r="AEW47" s="78"/>
      <c r="AEX47" s="78"/>
      <c r="AEY47" s="78"/>
      <c r="AEZ47" s="78"/>
      <c r="AFA47" s="78"/>
      <c r="AFB47" s="144"/>
      <c r="AFC47" s="144"/>
      <c r="AFD47" s="144"/>
      <c r="AFE47" s="73"/>
      <c r="AFF47" s="144"/>
      <c r="AFG47" s="144"/>
      <c r="AFH47" s="78"/>
      <c r="AFI47" s="78"/>
      <c r="AFJ47" s="78"/>
      <c r="AFK47" s="78"/>
      <c r="AFL47" s="78"/>
      <c r="AFM47" s="78"/>
      <c r="AFN47" s="78"/>
      <c r="AFO47" s="78"/>
      <c r="AFP47" s="78"/>
      <c r="AFQ47" s="78"/>
      <c r="AFR47" s="78"/>
      <c r="AFS47" s="78"/>
      <c r="AFT47" s="144"/>
      <c r="AFU47" s="144"/>
      <c r="AFV47" s="144"/>
      <c r="AFW47" s="144"/>
      <c r="AFX47" s="144"/>
      <c r="AFY47" s="144"/>
      <c r="AFZ47" s="144"/>
      <c r="AGA47" s="144"/>
      <c r="AGB47" s="144"/>
      <c r="AGC47" s="144"/>
      <c r="AGD47" s="144"/>
      <c r="AGE47" s="144"/>
      <c r="AGF47" s="144"/>
      <c r="AGG47" s="144"/>
      <c r="AGH47" s="144"/>
      <c r="AGI47" s="73"/>
      <c r="AGJ47" s="144"/>
      <c r="AGK47" s="73"/>
      <c r="AGL47" s="73"/>
      <c r="AGM47" s="73"/>
      <c r="AGN47" s="144"/>
      <c r="AGO47" s="144"/>
      <c r="AGP47" s="73"/>
      <c r="AGQ47" s="73"/>
      <c r="AGR47" s="73"/>
      <c r="AGS47" s="73"/>
      <c r="AGT47" s="73"/>
      <c r="AGU47" s="73"/>
      <c r="AGV47" s="158"/>
    </row>
    <row r="48" spans="1:881" s="134" customFormat="1" ht="12.75" customHeight="1" x14ac:dyDescent="0.2">
      <c r="A48" s="262" t="s">
        <v>2264</v>
      </c>
      <c r="B48" s="187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  <c r="IF48" s="132"/>
      <c r="IG48" s="132"/>
      <c r="IH48" s="132"/>
      <c r="II48" s="132"/>
      <c r="IJ48" s="132"/>
      <c r="IK48" s="132"/>
      <c r="IL48" s="132"/>
      <c r="IM48" s="132"/>
      <c r="IN48" s="132"/>
      <c r="IO48" s="132"/>
      <c r="IP48" s="132"/>
      <c r="IQ48" s="132"/>
      <c r="IR48" s="132"/>
      <c r="IS48" s="132"/>
      <c r="IT48" s="132"/>
      <c r="IU48" s="132"/>
      <c r="IV48" s="132"/>
      <c r="IW48" s="132"/>
      <c r="IX48" s="132"/>
      <c r="IY48" s="132"/>
      <c r="IZ48" s="132"/>
      <c r="JA48" s="132"/>
      <c r="JB48" s="132"/>
      <c r="JC48" s="132"/>
      <c r="JD48" s="132"/>
      <c r="JE48" s="132"/>
      <c r="JF48" s="132"/>
      <c r="JG48" s="132"/>
      <c r="JH48" s="132"/>
      <c r="JI48" s="132"/>
      <c r="JJ48" s="132"/>
      <c r="JK48" s="132"/>
      <c r="JL48" s="132"/>
      <c r="JM48" s="132"/>
      <c r="JN48" s="132"/>
      <c r="JO48" s="132"/>
      <c r="JP48" s="132"/>
      <c r="JQ48" s="132"/>
      <c r="JR48" s="132"/>
      <c r="JS48" s="132"/>
      <c r="JT48" s="132"/>
      <c r="JU48" s="132"/>
      <c r="JV48" s="132"/>
      <c r="JW48" s="132"/>
      <c r="JX48" s="132"/>
      <c r="JY48" s="132"/>
      <c r="JZ48" s="132"/>
      <c r="KA48" s="132"/>
      <c r="KB48" s="132"/>
      <c r="KC48" s="132"/>
      <c r="KD48" s="132"/>
      <c r="KE48" s="132"/>
      <c r="KF48" s="132"/>
      <c r="KG48" s="132"/>
      <c r="KH48" s="132"/>
      <c r="KI48" s="132"/>
      <c r="KJ48" s="132"/>
      <c r="KK48" s="132"/>
      <c r="KL48" s="132"/>
      <c r="KM48" s="132"/>
      <c r="KN48" s="132"/>
      <c r="KO48" s="132"/>
      <c r="KP48" s="132"/>
      <c r="KQ48" s="132"/>
      <c r="KR48" s="132"/>
      <c r="KS48" s="132"/>
      <c r="KT48" s="132"/>
      <c r="KU48" s="132"/>
      <c r="KV48" s="132"/>
      <c r="KW48" s="132"/>
      <c r="KX48" s="132"/>
      <c r="KY48" s="132"/>
      <c r="KZ48" s="132"/>
      <c r="LA48" s="132"/>
      <c r="LB48" s="132"/>
      <c r="LC48" s="132"/>
      <c r="LD48" s="132"/>
      <c r="LE48" s="132"/>
      <c r="LF48" s="132"/>
      <c r="LG48" s="132"/>
      <c r="LH48" s="132"/>
      <c r="LI48" s="132"/>
      <c r="LJ48" s="132"/>
      <c r="LK48" s="132"/>
      <c r="LL48" s="132"/>
      <c r="LM48" s="132"/>
      <c r="LN48" s="132"/>
      <c r="LO48" s="132"/>
      <c r="LP48" s="132"/>
      <c r="LQ48" s="132"/>
      <c r="LR48" s="132"/>
      <c r="LS48" s="132"/>
      <c r="LT48" s="132"/>
      <c r="LU48" s="132"/>
      <c r="LV48" s="132"/>
      <c r="LW48" s="132"/>
      <c r="LX48" s="132"/>
      <c r="LY48" s="132"/>
      <c r="LZ48" s="132"/>
      <c r="MA48" s="132"/>
      <c r="MB48" s="132"/>
      <c r="MC48" s="132"/>
      <c r="MD48" s="132"/>
      <c r="ME48" s="132"/>
      <c r="MF48" s="144"/>
      <c r="MG48" s="144"/>
      <c r="MH48" s="144"/>
      <c r="MI48" s="144"/>
      <c r="MJ48" s="144"/>
      <c r="MK48" s="144"/>
      <c r="ML48" s="144"/>
      <c r="MM48" s="144"/>
      <c r="MN48" s="144"/>
      <c r="MO48" s="144"/>
      <c r="MP48" s="144"/>
      <c r="MQ48" s="144"/>
      <c r="MR48" s="144"/>
      <c r="MS48" s="144"/>
      <c r="MT48" s="144"/>
      <c r="MU48" s="144"/>
      <c r="MV48" s="144"/>
      <c r="MW48" s="144"/>
      <c r="MX48" s="144"/>
      <c r="MY48" s="144"/>
      <c r="MZ48" s="144"/>
      <c r="NA48" s="144"/>
      <c r="NB48" s="144"/>
      <c r="NC48" s="144"/>
      <c r="ND48" s="144"/>
      <c r="NE48" s="144"/>
      <c r="NF48" s="144"/>
      <c r="NG48" s="144"/>
      <c r="NH48" s="144"/>
      <c r="NI48" s="144"/>
      <c r="NJ48" s="144"/>
      <c r="NK48" s="144"/>
      <c r="NL48" s="144"/>
      <c r="NM48" s="144"/>
      <c r="NN48" s="144"/>
      <c r="NO48" s="144"/>
      <c r="NP48" s="144"/>
      <c r="NQ48" s="144"/>
      <c r="NR48" s="144"/>
      <c r="NS48" s="144"/>
      <c r="NT48" s="144"/>
      <c r="NU48" s="144"/>
      <c r="NV48" s="144"/>
      <c r="NW48" s="144"/>
      <c r="NX48" s="144"/>
      <c r="NY48" s="144"/>
      <c r="NZ48" s="144"/>
      <c r="OA48" s="144"/>
      <c r="OB48" s="144"/>
      <c r="OC48" s="144"/>
      <c r="OD48" s="144"/>
      <c r="OE48" s="144"/>
      <c r="OF48" s="144"/>
      <c r="OG48" s="144"/>
      <c r="OH48" s="144"/>
      <c r="OI48" s="144"/>
      <c r="OJ48" s="144"/>
      <c r="OK48" s="144"/>
      <c r="OL48" s="144"/>
      <c r="OM48" s="144"/>
      <c r="ON48" s="144"/>
      <c r="OO48" s="144"/>
      <c r="OP48" s="144"/>
      <c r="OQ48" s="144"/>
      <c r="OR48" s="144"/>
      <c r="OS48" s="144"/>
      <c r="OT48" s="144"/>
      <c r="OU48" s="144"/>
      <c r="OV48" s="144"/>
      <c r="OW48" s="144"/>
      <c r="OX48" s="144"/>
      <c r="OY48" s="144"/>
      <c r="OZ48" s="144"/>
      <c r="PA48" s="144"/>
      <c r="PB48" s="144"/>
      <c r="PC48" s="144"/>
      <c r="PD48" s="144"/>
      <c r="PE48" s="144"/>
      <c r="PF48" s="144"/>
      <c r="PG48" s="144"/>
      <c r="PH48" s="144"/>
      <c r="PI48" s="144"/>
      <c r="PJ48" s="144"/>
      <c r="PK48" s="144"/>
      <c r="PL48" s="144"/>
      <c r="PM48" s="144"/>
      <c r="PN48" s="144"/>
      <c r="PO48" s="144"/>
      <c r="PP48" s="144"/>
      <c r="PQ48" s="144"/>
      <c r="PR48" s="144"/>
      <c r="PS48" s="144"/>
      <c r="PT48" s="144"/>
      <c r="PU48" s="144"/>
      <c r="PV48" s="144"/>
      <c r="PW48" s="144"/>
      <c r="PX48" s="144"/>
      <c r="PY48" s="144"/>
      <c r="PZ48" s="144"/>
      <c r="QA48" s="144"/>
      <c r="QB48" s="144"/>
      <c r="QC48" s="144"/>
      <c r="QD48" s="144"/>
      <c r="QE48" s="144"/>
      <c r="QF48" s="144"/>
      <c r="QG48" s="144"/>
      <c r="QH48" s="144"/>
      <c r="QI48" s="144"/>
      <c r="QJ48" s="144"/>
      <c r="QK48" s="144"/>
      <c r="QL48" s="144"/>
      <c r="QM48" s="144"/>
      <c r="QN48" s="144"/>
      <c r="QO48" s="144"/>
      <c r="QP48" s="144"/>
      <c r="QQ48" s="144"/>
      <c r="QR48" s="144"/>
      <c r="QS48" s="144"/>
      <c r="QT48" s="144"/>
      <c r="QU48" s="144"/>
      <c r="QV48" s="144"/>
      <c r="QW48" s="144"/>
      <c r="QX48" s="144"/>
      <c r="QY48" s="144"/>
      <c r="QZ48" s="144"/>
      <c r="RA48" s="144"/>
      <c r="RB48" s="144"/>
      <c r="RC48" s="144"/>
      <c r="RD48" s="144"/>
      <c r="RE48" s="144"/>
      <c r="RF48" s="144"/>
      <c r="RG48" s="144"/>
      <c r="RH48" s="144"/>
      <c r="RI48" s="144"/>
      <c r="RJ48" s="144"/>
      <c r="RK48" s="144"/>
      <c r="RL48" s="144"/>
      <c r="RM48" s="144"/>
      <c r="RN48" s="144"/>
      <c r="RO48" s="144"/>
      <c r="RP48" s="144"/>
      <c r="RQ48" s="144"/>
      <c r="RR48" s="144"/>
      <c r="RS48" s="144"/>
      <c r="RT48" s="144"/>
      <c r="RU48" s="144"/>
      <c r="RV48" s="144"/>
      <c r="RW48" s="144"/>
      <c r="RX48" s="144"/>
      <c r="RY48" s="144"/>
      <c r="RZ48" s="144"/>
      <c r="SA48" s="144"/>
      <c r="SB48" s="144"/>
      <c r="SC48" s="144"/>
      <c r="SD48" s="144"/>
      <c r="SE48" s="144"/>
      <c r="SF48" s="144"/>
      <c r="SG48" s="144"/>
      <c r="SH48" s="144"/>
      <c r="SI48" s="144"/>
      <c r="SJ48" s="144"/>
      <c r="SK48" s="144"/>
      <c r="SL48" s="144"/>
      <c r="SM48" s="144"/>
      <c r="SN48" s="144"/>
      <c r="SO48" s="144"/>
      <c r="SP48" s="144"/>
      <c r="SQ48" s="144"/>
      <c r="SR48" s="144"/>
      <c r="SS48" s="144"/>
      <c r="ST48" s="144"/>
      <c r="SU48" s="144"/>
      <c r="SV48" s="144"/>
      <c r="SW48" s="144"/>
      <c r="SX48" s="144"/>
      <c r="SY48" s="144">
        <v>20000000</v>
      </c>
      <c r="SZ48" s="144">
        <v>20000000</v>
      </c>
      <c r="TA48" s="144">
        <v>20000000</v>
      </c>
      <c r="TB48" s="144">
        <v>20000000</v>
      </c>
      <c r="TC48" s="144">
        <v>20000000</v>
      </c>
      <c r="TD48" s="144">
        <v>20000000</v>
      </c>
      <c r="TE48" s="144">
        <v>20000000</v>
      </c>
      <c r="TF48" s="144">
        <v>20000000</v>
      </c>
      <c r="TG48" s="144">
        <v>20000000</v>
      </c>
      <c r="TH48" s="144">
        <v>20000000</v>
      </c>
      <c r="TI48" s="144">
        <v>20000000</v>
      </c>
      <c r="TJ48" s="144">
        <v>20000000</v>
      </c>
      <c r="TK48" s="144">
        <v>20000000</v>
      </c>
      <c r="TL48" s="144">
        <v>20000000</v>
      </c>
      <c r="TM48" s="144">
        <v>20000000</v>
      </c>
      <c r="TN48" s="144">
        <v>20000000</v>
      </c>
      <c r="TO48" s="144">
        <v>20000000</v>
      </c>
      <c r="TP48" s="144">
        <v>20000000</v>
      </c>
      <c r="TQ48" s="144">
        <v>20000000</v>
      </c>
      <c r="TR48" s="144">
        <v>20000000</v>
      </c>
      <c r="TS48" s="144">
        <v>20000000</v>
      </c>
      <c r="TT48" s="144">
        <v>20000000</v>
      </c>
      <c r="TU48" s="144">
        <v>20000000</v>
      </c>
      <c r="TV48" s="144">
        <v>20000000</v>
      </c>
      <c r="TW48" s="144">
        <v>20000000</v>
      </c>
      <c r="TX48" s="144">
        <v>20000000</v>
      </c>
      <c r="TY48" s="144">
        <v>20000000</v>
      </c>
      <c r="TZ48" s="144">
        <v>20000000</v>
      </c>
      <c r="UA48" s="144">
        <v>20000000</v>
      </c>
      <c r="UB48" s="144">
        <v>20000000</v>
      </c>
      <c r="UC48" s="144">
        <v>20000000</v>
      </c>
      <c r="UD48" s="144">
        <v>20000000</v>
      </c>
      <c r="UE48" s="144">
        <v>20000000</v>
      </c>
      <c r="UF48" s="144">
        <v>20000000</v>
      </c>
      <c r="UG48" s="144">
        <v>20000000</v>
      </c>
      <c r="UH48" s="144">
        <v>20000000</v>
      </c>
      <c r="UI48" s="144">
        <v>20000000</v>
      </c>
      <c r="UJ48" s="144">
        <v>20000000</v>
      </c>
      <c r="UK48" s="144">
        <v>20000000</v>
      </c>
      <c r="UL48" s="144">
        <v>20000000</v>
      </c>
      <c r="UM48" s="144">
        <v>20000000</v>
      </c>
      <c r="UN48" s="144">
        <v>20000000</v>
      </c>
      <c r="UO48" s="144">
        <v>20000000</v>
      </c>
      <c r="UP48" s="144">
        <v>20000000</v>
      </c>
      <c r="UQ48" s="144">
        <v>20000000</v>
      </c>
      <c r="UR48" s="144">
        <v>20000000</v>
      </c>
      <c r="US48" s="144">
        <v>20000000</v>
      </c>
      <c r="UT48" s="144">
        <v>20000000</v>
      </c>
      <c r="UU48" s="144">
        <v>20000000</v>
      </c>
      <c r="UV48" s="144">
        <v>20000000</v>
      </c>
      <c r="UW48" s="144">
        <v>20000000</v>
      </c>
      <c r="UX48" s="144">
        <v>20000000</v>
      </c>
      <c r="UY48" s="144">
        <v>20000000</v>
      </c>
      <c r="UZ48" s="144">
        <v>20000000</v>
      </c>
      <c r="VA48" s="144">
        <v>20000000</v>
      </c>
      <c r="VB48" s="144">
        <v>20000000</v>
      </c>
      <c r="VC48" s="144">
        <v>20000000</v>
      </c>
      <c r="VD48" s="144">
        <v>20000000</v>
      </c>
      <c r="VE48" s="144">
        <v>20000000</v>
      </c>
      <c r="VF48" s="144">
        <v>20000000</v>
      </c>
      <c r="VG48" s="144">
        <v>20000000</v>
      </c>
      <c r="VH48" s="144">
        <v>20000000</v>
      </c>
      <c r="VI48" s="144">
        <v>20000000</v>
      </c>
      <c r="VJ48" s="144">
        <v>20000000</v>
      </c>
      <c r="VK48" s="144">
        <v>20000000</v>
      </c>
      <c r="VL48" s="144">
        <v>20000000</v>
      </c>
      <c r="VM48" s="144">
        <v>20000000</v>
      </c>
      <c r="VN48" s="144">
        <v>20000000</v>
      </c>
      <c r="VO48" s="144">
        <v>20000000</v>
      </c>
      <c r="VP48" s="144">
        <v>20000000</v>
      </c>
      <c r="VQ48" s="144">
        <v>20000000</v>
      </c>
      <c r="VR48" s="144">
        <v>20000000</v>
      </c>
      <c r="VS48" s="144">
        <v>40000000</v>
      </c>
      <c r="VT48" s="144">
        <v>40000000</v>
      </c>
      <c r="VU48" s="144">
        <v>40000000</v>
      </c>
      <c r="VV48" s="144">
        <v>40000000</v>
      </c>
      <c r="VW48" s="144">
        <v>40000000</v>
      </c>
      <c r="VX48" s="144">
        <v>40000000</v>
      </c>
      <c r="VY48" s="144">
        <v>40000000</v>
      </c>
      <c r="VZ48" s="144">
        <v>40000000</v>
      </c>
      <c r="WA48" s="144">
        <v>40000000</v>
      </c>
      <c r="WB48" s="144">
        <v>40000000</v>
      </c>
      <c r="WC48" s="144">
        <v>40000000</v>
      </c>
      <c r="WD48" s="144">
        <v>40000000</v>
      </c>
      <c r="WE48" s="144">
        <v>40000000</v>
      </c>
      <c r="WF48" s="144">
        <v>40000000</v>
      </c>
      <c r="WG48" s="144">
        <v>40000000</v>
      </c>
      <c r="WH48" s="144">
        <v>40000000</v>
      </c>
      <c r="WI48" s="144">
        <v>40000000</v>
      </c>
      <c r="WJ48" s="144">
        <v>40000000</v>
      </c>
      <c r="WK48" s="144">
        <v>40000000</v>
      </c>
      <c r="WL48" s="144">
        <v>40000000</v>
      </c>
      <c r="WM48" s="144">
        <v>40000000</v>
      </c>
      <c r="WN48" s="144">
        <v>40000000</v>
      </c>
      <c r="WO48" s="144">
        <v>40000000</v>
      </c>
      <c r="WP48" s="144">
        <v>40000000</v>
      </c>
      <c r="WQ48" s="144">
        <v>40000000</v>
      </c>
      <c r="WR48" s="144">
        <v>40000000</v>
      </c>
      <c r="WS48" s="144">
        <v>40000000</v>
      </c>
      <c r="WT48" s="144">
        <v>40000000</v>
      </c>
      <c r="WU48" s="144">
        <v>40000000</v>
      </c>
      <c r="WV48" s="144">
        <v>40000000</v>
      </c>
      <c r="WW48" s="144">
        <v>40000000</v>
      </c>
      <c r="WX48" s="144">
        <v>40000000</v>
      </c>
      <c r="WY48" s="144">
        <v>40000000</v>
      </c>
      <c r="WZ48" s="144">
        <v>40000000</v>
      </c>
      <c r="XA48" s="144">
        <v>40000000</v>
      </c>
      <c r="XB48" s="144">
        <v>40000000</v>
      </c>
      <c r="XC48" s="144">
        <v>40000000</v>
      </c>
      <c r="XD48" s="144">
        <v>40000000</v>
      </c>
      <c r="XE48" s="144">
        <v>40000000</v>
      </c>
      <c r="XF48" s="144">
        <v>40000000</v>
      </c>
      <c r="XG48" s="144">
        <v>40000000</v>
      </c>
      <c r="XH48" s="144">
        <v>40000000</v>
      </c>
      <c r="XI48" s="144">
        <v>40000000</v>
      </c>
      <c r="XJ48" s="144">
        <v>40000000</v>
      </c>
      <c r="XK48" s="144">
        <v>40000000</v>
      </c>
      <c r="XL48" s="144">
        <v>40000000</v>
      </c>
      <c r="XM48" s="144">
        <v>40000000</v>
      </c>
      <c r="XN48" s="144">
        <v>40000000</v>
      </c>
      <c r="XO48" s="144">
        <v>40000000</v>
      </c>
      <c r="XP48" s="144">
        <v>40000000</v>
      </c>
      <c r="XQ48" s="144">
        <v>40000000</v>
      </c>
      <c r="XR48" s="144">
        <v>40000000</v>
      </c>
      <c r="XS48" s="144">
        <v>40000000</v>
      </c>
      <c r="XT48" s="144">
        <v>40000000</v>
      </c>
      <c r="XU48" s="144">
        <v>40000000</v>
      </c>
      <c r="XV48" s="144">
        <v>40000000</v>
      </c>
      <c r="XW48" s="144">
        <v>40000000</v>
      </c>
      <c r="XX48" s="144">
        <v>40000000</v>
      </c>
      <c r="XY48" s="144">
        <v>100000000</v>
      </c>
      <c r="XZ48" s="144">
        <v>100000000</v>
      </c>
      <c r="YA48" s="144">
        <v>100000000</v>
      </c>
      <c r="YB48" s="144">
        <v>100000000</v>
      </c>
      <c r="YC48" s="144">
        <v>100000000</v>
      </c>
      <c r="YD48" s="144">
        <v>100000000</v>
      </c>
      <c r="YE48" s="144">
        <v>100000000</v>
      </c>
      <c r="YF48" s="144">
        <v>100000000</v>
      </c>
      <c r="YG48" s="144">
        <v>100000000</v>
      </c>
      <c r="YH48" s="144">
        <v>100000000</v>
      </c>
      <c r="YI48" s="144">
        <v>100000000</v>
      </c>
      <c r="YJ48" s="144">
        <v>100000000</v>
      </c>
      <c r="YK48" s="144">
        <v>100000000</v>
      </c>
      <c r="YL48" s="144">
        <v>100000000</v>
      </c>
      <c r="YM48" s="144">
        <v>100000000</v>
      </c>
      <c r="YN48" s="144">
        <v>100000000</v>
      </c>
      <c r="YO48" s="144">
        <v>100000000</v>
      </c>
      <c r="YP48" s="144">
        <v>100000000</v>
      </c>
      <c r="YQ48" s="144">
        <v>100000000</v>
      </c>
      <c r="YR48" s="144">
        <v>100000000</v>
      </c>
      <c r="YS48" s="144">
        <v>100000000</v>
      </c>
      <c r="YT48" s="144">
        <v>100000000</v>
      </c>
      <c r="YU48" s="144">
        <v>100000000</v>
      </c>
      <c r="YV48" s="144">
        <v>100000000</v>
      </c>
      <c r="YW48" s="144">
        <v>100000000</v>
      </c>
      <c r="YX48" s="144">
        <v>100000000</v>
      </c>
      <c r="YY48" s="144">
        <v>100000000</v>
      </c>
      <c r="YZ48" s="144">
        <v>100000000</v>
      </c>
      <c r="ZA48" s="144">
        <v>100000000</v>
      </c>
      <c r="ZB48" s="144">
        <v>100000000</v>
      </c>
      <c r="ZC48" s="144">
        <v>100000000</v>
      </c>
      <c r="ZD48" s="144">
        <v>100000000</v>
      </c>
      <c r="ZE48" s="144">
        <v>100000000</v>
      </c>
      <c r="ZF48" s="144">
        <v>100000000</v>
      </c>
      <c r="ZG48" s="144">
        <v>100000000</v>
      </c>
      <c r="ZH48" s="144">
        <v>100000000</v>
      </c>
      <c r="ZI48" s="144">
        <v>100000000</v>
      </c>
      <c r="ZJ48" s="144">
        <v>100000000</v>
      </c>
      <c r="ZK48" s="144">
        <v>100000000</v>
      </c>
      <c r="ZL48" s="144">
        <v>100000000</v>
      </c>
      <c r="ZM48" s="144">
        <v>100000000</v>
      </c>
      <c r="ZN48" s="144">
        <v>100000000</v>
      </c>
      <c r="ZO48" s="144">
        <v>100000000</v>
      </c>
      <c r="ZP48" s="144">
        <v>100000000</v>
      </c>
      <c r="ZQ48" s="144">
        <v>100000000</v>
      </c>
      <c r="ZR48" s="144">
        <v>100000000</v>
      </c>
      <c r="ZS48" s="144">
        <v>100000000</v>
      </c>
      <c r="ZT48" s="144">
        <v>100000000</v>
      </c>
      <c r="ZU48" s="144">
        <v>100000000</v>
      </c>
      <c r="ZV48" s="144">
        <v>100000000</v>
      </c>
      <c r="ZW48" s="144"/>
      <c r="ZX48" s="144"/>
      <c r="ZY48" s="144"/>
      <c r="ZZ48" s="144"/>
      <c r="AAA48" s="144"/>
      <c r="AAB48" s="144"/>
      <c r="AAC48" s="144"/>
      <c r="AAD48" s="144"/>
      <c r="AAE48" s="144"/>
      <c r="AAF48" s="144"/>
      <c r="AAG48" s="144"/>
      <c r="AAH48" s="144"/>
      <c r="AAI48" s="144"/>
      <c r="AAJ48" s="144"/>
      <c r="AAK48" s="144"/>
      <c r="AAL48" s="144"/>
      <c r="AAM48" s="144"/>
      <c r="AAN48" s="144"/>
      <c r="AAO48" s="144"/>
      <c r="AAP48" s="144"/>
      <c r="AAQ48" s="144"/>
      <c r="AAR48" s="144"/>
      <c r="AAS48" s="144"/>
      <c r="AAT48" s="144"/>
      <c r="AAU48" s="144"/>
      <c r="AAV48" s="144"/>
      <c r="AAW48" s="144"/>
      <c r="AAX48" s="144"/>
      <c r="AAY48" s="144"/>
      <c r="AAZ48" s="144"/>
      <c r="ABA48" s="144"/>
      <c r="ABB48" s="144"/>
      <c r="ABC48" s="144"/>
      <c r="ABD48" s="144"/>
      <c r="ABE48" s="144"/>
      <c r="ABF48" s="144"/>
      <c r="ABG48" s="144"/>
      <c r="ABH48" s="144"/>
      <c r="ABI48" s="144"/>
      <c r="ABJ48" s="144"/>
      <c r="ABK48" s="144"/>
      <c r="ABL48" s="144"/>
      <c r="ABM48" s="144"/>
      <c r="ABN48" s="144"/>
      <c r="ABO48" s="144"/>
      <c r="ABP48" s="144"/>
      <c r="ABQ48" s="144"/>
      <c r="ABR48" s="144"/>
      <c r="ABS48" s="144"/>
      <c r="ABT48" s="144"/>
      <c r="ABU48" s="144"/>
      <c r="ABV48" s="144"/>
      <c r="ABW48" s="144"/>
      <c r="ABX48" s="144"/>
      <c r="ABY48" s="144"/>
      <c r="ABZ48" s="73"/>
      <c r="ACA48" s="73"/>
      <c r="ACB48" s="73"/>
      <c r="ACC48" s="73"/>
      <c r="ACD48" s="73"/>
      <c r="ACE48" s="73"/>
      <c r="ACF48" s="73"/>
      <c r="ACG48" s="73"/>
      <c r="ACH48" s="73"/>
      <c r="ACI48" s="73"/>
      <c r="ACJ48" s="73"/>
      <c r="ACK48" s="73"/>
      <c r="ACL48" s="73"/>
      <c r="ACM48" s="73"/>
      <c r="ACN48" s="73"/>
      <c r="ACO48" s="73"/>
      <c r="ACP48" s="144"/>
      <c r="ACQ48" s="73"/>
      <c r="ACR48" s="73"/>
      <c r="ACS48" s="73"/>
      <c r="ACT48" s="73"/>
      <c r="ACU48" s="73"/>
      <c r="ACV48" s="144"/>
      <c r="ACW48" s="73"/>
      <c r="ACX48" s="73"/>
      <c r="ACY48" s="73"/>
      <c r="ACZ48" s="73"/>
      <c r="ADA48" s="73"/>
      <c r="ADB48" s="73"/>
      <c r="ADC48" s="144"/>
      <c r="ADD48" s="144"/>
      <c r="ADE48" s="73"/>
      <c r="ADF48" s="74"/>
      <c r="ADG48" s="74"/>
      <c r="ADH48" s="73"/>
      <c r="ADI48" s="144"/>
      <c r="ADJ48" s="73"/>
      <c r="ADK48" s="73"/>
      <c r="ADL48" s="73"/>
      <c r="ADM48" s="73"/>
      <c r="ADN48" s="73"/>
      <c r="ADO48" s="73"/>
      <c r="ADP48" s="73"/>
      <c r="ADQ48" s="73"/>
      <c r="ADR48" s="144"/>
      <c r="ADS48" s="73"/>
      <c r="ADT48" s="144"/>
      <c r="ADU48" s="73"/>
      <c r="ADV48" s="73"/>
      <c r="ADW48" s="73"/>
      <c r="ADX48" s="73"/>
      <c r="ADY48" s="73"/>
      <c r="ADZ48" s="144"/>
      <c r="AEA48" s="144"/>
      <c r="AEB48" s="144"/>
      <c r="AEC48" s="144"/>
      <c r="AED48" s="144"/>
      <c r="AEE48" s="73"/>
      <c r="AEF48" s="73"/>
      <c r="AEG48" s="73"/>
      <c r="AEH48" s="144"/>
      <c r="AEI48" s="73"/>
      <c r="AEJ48" s="144"/>
      <c r="AEK48" s="73"/>
      <c r="AEL48" s="73"/>
      <c r="AEM48" s="73"/>
      <c r="AEN48" s="73"/>
      <c r="AEO48" s="73"/>
      <c r="AEP48" s="73"/>
      <c r="AEQ48" s="73"/>
      <c r="AER48" s="73"/>
      <c r="AES48" s="144"/>
      <c r="AET48" s="73"/>
      <c r="AEU48" s="73"/>
      <c r="AEV48" s="78"/>
      <c r="AEW48" s="78"/>
      <c r="AEX48" s="78"/>
      <c r="AEY48" s="78"/>
      <c r="AEZ48" s="78"/>
      <c r="AFA48" s="78"/>
      <c r="AFB48" s="144"/>
      <c r="AFC48" s="144"/>
      <c r="AFD48" s="144"/>
      <c r="AFE48" s="73"/>
      <c r="AFF48" s="144"/>
      <c r="AFG48" s="144"/>
      <c r="AFH48" s="78"/>
      <c r="AFI48" s="78"/>
      <c r="AFJ48" s="78"/>
      <c r="AFK48" s="78"/>
      <c r="AFL48" s="78"/>
      <c r="AFM48" s="78"/>
      <c r="AFN48" s="78"/>
      <c r="AFO48" s="78"/>
      <c r="AFP48" s="78"/>
      <c r="AFQ48" s="78"/>
      <c r="AFR48" s="78"/>
      <c r="AFS48" s="78"/>
      <c r="AFT48" s="144"/>
      <c r="AFU48" s="144"/>
      <c r="AFV48" s="144"/>
      <c r="AFW48" s="144"/>
      <c r="AFX48" s="144"/>
      <c r="AFY48" s="144"/>
      <c r="AFZ48" s="144"/>
      <c r="AGA48" s="144"/>
      <c r="AGB48" s="144"/>
      <c r="AGC48" s="144"/>
      <c r="AGD48" s="144"/>
      <c r="AGE48" s="144"/>
      <c r="AGF48" s="144"/>
      <c r="AGG48" s="144"/>
      <c r="AGH48" s="144"/>
      <c r="AGI48" s="73"/>
      <c r="AGJ48" s="144"/>
      <c r="AGK48" s="73"/>
      <c r="AGL48" s="73"/>
      <c r="AGM48" s="73"/>
      <c r="AGN48" s="144"/>
      <c r="AGO48" s="144"/>
      <c r="AGP48" s="73"/>
      <c r="AGQ48" s="73"/>
      <c r="AGR48" s="73"/>
      <c r="AGS48" s="73"/>
      <c r="AGT48" s="73"/>
      <c r="AGU48" s="73"/>
      <c r="AGV48" s="158"/>
    </row>
    <row r="49" spans="1:880" s="134" customFormat="1" ht="12.75" customHeight="1" x14ac:dyDescent="0.2">
      <c r="A49" s="262" t="s">
        <v>2263</v>
      </c>
      <c r="B49" s="187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  <c r="IF49" s="132"/>
      <c r="IG49" s="132"/>
      <c r="IH49" s="132"/>
      <c r="II49" s="132"/>
      <c r="IJ49" s="132"/>
      <c r="IK49" s="132"/>
      <c r="IL49" s="132"/>
      <c r="IM49" s="132"/>
      <c r="IN49" s="132"/>
      <c r="IO49" s="132"/>
      <c r="IP49" s="132"/>
      <c r="IQ49" s="132"/>
      <c r="IR49" s="132"/>
      <c r="IS49" s="132"/>
      <c r="IT49" s="132"/>
      <c r="IU49" s="132"/>
      <c r="IV49" s="132"/>
      <c r="IW49" s="132"/>
      <c r="IX49" s="132"/>
      <c r="IY49" s="132"/>
      <c r="IZ49" s="132"/>
      <c r="JA49" s="132"/>
      <c r="JB49" s="132"/>
      <c r="JC49" s="132"/>
      <c r="JD49" s="132"/>
      <c r="JE49" s="132"/>
      <c r="JF49" s="132"/>
      <c r="JG49" s="132"/>
      <c r="JH49" s="132"/>
      <c r="JI49" s="132"/>
      <c r="JJ49" s="132"/>
      <c r="JK49" s="132"/>
      <c r="JL49" s="132"/>
      <c r="JM49" s="132"/>
      <c r="JN49" s="132"/>
      <c r="JO49" s="132"/>
      <c r="JP49" s="132"/>
      <c r="JQ49" s="132"/>
      <c r="JR49" s="132"/>
      <c r="JS49" s="132"/>
      <c r="JT49" s="132"/>
      <c r="JU49" s="132"/>
      <c r="JV49" s="132"/>
      <c r="JW49" s="132"/>
      <c r="JX49" s="132"/>
      <c r="JY49" s="132"/>
      <c r="JZ49" s="132"/>
      <c r="KA49" s="132"/>
      <c r="KB49" s="132"/>
      <c r="KC49" s="132"/>
      <c r="KD49" s="132"/>
      <c r="KE49" s="132"/>
      <c r="KF49" s="132"/>
      <c r="KG49" s="132"/>
      <c r="KH49" s="132"/>
      <c r="KI49" s="132"/>
      <c r="KJ49" s="132"/>
      <c r="KK49" s="132"/>
      <c r="KL49" s="132"/>
      <c r="KM49" s="132"/>
      <c r="KN49" s="132"/>
      <c r="KO49" s="132"/>
      <c r="KP49" s="132"/>
      <c r="KQ49" s="132"/>
      <c r="KR49" s="132"/>
      <c r="KS49" s="132"/>
      <c r="KT49" s="132"/>
      <c r="KU49" s="132"/>
      <c r="KV49" s="132"/>
      <c r="KW49" s="132"/>
      <c r="KX49" s="132"/>
      <c r="KY49" s="132"/>
      <c r="KZ49" s="132"/>
      <c r="LA49" s="132"/>
      <c r="LB49" s="132"/>
      <c r="LC49" s="132"/>
      <c r="LD49" s="132"/>
      <c r="LE49" s="132"/>
      <c r="LF49" s="132"/>
      <c r="LG49" s="132"/>
      <c r="LH49" s="132"/>
      <c r="LI49" s="132"/>
      <c r="LJ49" s="132"/>
      <c r="LK49" s="132"/>
      <c r="LL49" s="132"/>
      <c r="LM49" s="132"/>
      <c r="LN49" s="132"/>
      <c r="LO49" s="132"/>
      <c r="LP49" s="132"/>
      <c r="LQ49" s="132"/>
      <c r="LR49" s="132"/>
      <c r="LS49" s="132"/>
      <c r="LT49" s="132"/>
      <c r="LU49" s="132"/>
      <c r="LV49" s="132"/>
      <c r="LW49" s="132"/>
      <c r="LX49" s="132"/>
      <c r="LY49" s="132"/>
      <c r="LZ49" s="132"/>
      <c r="MA49" s="132"/>
      <c r="MB49" s="132"/>
      <c r="MC49" s="132"/>
      <c r="MD49" s="132"/>
      <c r="ME49" s="132"/>
      <c r="MF49" s="144"/>
      <c r="MG49" s="144"/>
      <c r="MH49" s="144"/>
      <c r="MI49" s="144"/>
      <c r="MJ49" s="144"/>
      <c r="MK49" s="144"/>
      <c r="ML49" s="144"/>
      <c r="MM49" s="144"/>
      <c r="MN49" s="144"/>
      <c r="MO49" s="144"/>
      <c r="MP49" s="144"/>
      <c r="MQ49" s="144"/>
      <c r="MR49" s="144"/>
      <c r="MS49" s="144"/>
      <c r="MT49" s="144"/>
      <c r="MU49" s="144"/>
      <c r="MV49" s="144"/>
      <c r="MW49" s="144"/>
      <c r="MX49" s="144"/>
      <c r="MY49" s="144"/>
      <c r="MZ49" s="144"/>
      <c r="NA49" s="144"/>
      <c r="NB49" s="144"/>
      <c r="NC49" s="144"/>
      <c r="ND49" s="144"/>
      <c r="NE49" s="144"/>
      <c r="NF49" s="144"/>
      <c r="NG49" s="144"/>
      <c r="NH49" s="144"/>
      <c r="NI49" s="144"/>
      <c r="NJ49" s="144"/>
      <c r="NK49" s="144"/>
      <c r="NL49" s="144"/>
      <c r="NM49" s="144"/>
      <c r="NN49" s="144"/>
      <c r="NO49" s="144"/>
      <c r="NP49" s="144"/>
      <c r="NQ49" s="144"/>
      <c r="NR49" s="144"/>
      <c r="NS49" s="144"/>
      <c r="NT49" s="144"/>
      <c r="NU49" s="144"/>
      <c r="NV49" s="144"/>
      <c r="NW49" s="144"/>
      <c r="NX49" s="144"/>
      <c r="NY49" s="144"/>
      <c r="NZ49" s="144"/>
      <c r="OA49" s="144"/>
      <c r="OB49" s="144"/>
      <c r="OC49" s="144"/>
      <c r="OD49" s="144"/>
      <c r="OE49" s="144"/>
      <c r="OF49" s="144"/>
      <c r="OG49" s="144"/>
      <c r="OH49" s="144"/>
      <c r="OI49" s="144"/>
      <c r="OJ49" s="144"/>
      <c r="OK49" s="144"/>
      <c r="OL49" s="144"/>
      <c r="OM49" s="144"/>
      <c r="ON49" s="144"/>
      <c r="OO49" s="144"/>
      <c r="OP49" s="144"/>
      <c r="OQ49" s="144"/>
      <c r="OR49" s="144"/>
      <c r="OS49" s="144"/>
      <c r="OT49" s="144"/>
      <c r="OU49" s="144"/>
      <c r="OV49" s="144"/>
      <c r="OW49" s="144"/>
      <c r="OX49" s="144"/>
      <c r="OY49" s="144"/>
      <c r="OZ49" s="144"/>
      <c r="PA49" s="144"/>
      <c r="PB49" s="144"/>
      <c r="PC49" s="144"/>
      <c r="PD49" s="144"/>
      <c r="PE49" s="144"/>
      <c r="PF49" s="144"/>
      <c r="PG49" s="144"/>
      <c r="PH49" s="144"/>
      <c r="PI49" s="144"/>
      <c r="PJ49" s="144"/>
      <c r="PK49" s="144"/>
      <c r="PL49" s="144"/>
      <c r="PM49" s="144"/>
      <c r="PN49" s="144"/>
      <c r="PO49" s="144"/>
      <c r="PP49" s="144"/>
      <c r="PQ49" s="144"/>
      <c r="PR49" s="144"/>
      <c r="PS49" s="144"/>
      <c r="PT49" s="144"/>
      <c r="PU49" s="144"/>
      <c r="PV49" s="144"/>
      <c r="PW49" s="144"/>
      <c r="PX49" s="144"/>
      <c r="PY49" s="144"/>
      <c r="PZ49" s="144"/>
      <c r="QA49" s="144"/>
      <c r="QB49" s="144"/>
      <c r="QC49" s="144"/>
      <c r="QD49" s="144"/>
      <c r="QE49" s="144"/>
      <c r="QF49" s="144"/>
      <c r="QG49" s="144"/>
      <c r="QH49" s="144"/>
      <c r="QI49" s="144"/>
      <c r="QJ49" s="144"/>
      <c r="QK49" s="144"/>
      <c r="QL49" s="144"/>
      <c r="QM49" s="144"/>
      <c r="QN49" s="144"/>
      <c r="QO49" s="144"/>
      <c r="QP49" s="144"/>
      <c r="QQ49" s="144"/>
      <c r="QR49" s="144"/>
      <c r="QS49" s="144"/>
      <c r="QT49" s="144"/>
      <c r="QU49" s="144"/>
      <c r="QV49" s="144"/>
      <c r="QW49" s="144"/>
      <c r="QX49" s="144"/>
      <c r="QY49" s="144"/>
      <c r="QZ49" s="144"/>
      <c r="RA49" s="144"/>
      <c r="RB49" s="144"/>
      <c r="RC49" s="144"/>
      <c r="RD49" s="144"/>
      <c r="RE49" s="144"/>
      <c r="RF49" s="144"/>
      <c r="RG49" s="144"/>
      <c r="RH49" s="144"/>
      <c r="RI49" s="144"/>
      <c r="RJ49" s="144"/>
      <c r="RK49" s="144"/>
      <c r="RL49" s="144"/>
      <c r="RM49" s="144"/>
      <c r="RN49" s="144"/>
      <c r="RO49" s="144"/>
      <c r="RP49" s="144"/>
      <c r="RQ49" s="144"/>
      <c r="RR49" s="144"/>
      <c r="RS49" s="144"/>
      <c r="RT49" s="144"/>
      <c r="RU49" s="144"/>
      <c r="RV49" s="144"/>
      <c r="RW49" s="144"/>
      <c r="RX49" s="144"/>
      <c r="RY49" s="144"/>
      <c r="RZ49" s="144"/>
      <c r="SA49" s="144"/>
      <c r="SB49" s="144"/>
      <c r="SC49" s="144"/>
      <c r="SD49" s="144"/>
      <c r="SE49" s="144"/>
      <c r="SF49" s="144"/>
      <c r="SG49" s="144"/>
      <c r="SH49" s="144"/>
      <c r="SI49" s="144"/>
      <c r="SJ49" s="144"/>
      <c r="SK49" s="144"/>
      <c r="SL49" s="144"/>
      <c r="SM49" s="144"/>
      <c r="SN49" s="144"/>
      <c r="SO49" s="144"/>
      <c r="SP49" s="144"/>
      <c r="SQ49" s="144"/>
      <c r="SR49" s="144"/>
      <c r="SS49" s="144"/>
      <c r="ST49" s="144"/>
      <c r="SU49" s="144"/>
      <c r="SV49" s="144"/>
      <c r="SW49" s="144"/>
      <c r="SX49" s="144"/>
      <c r="SY49" s="144"/>
      <c r="SZ49" s="144"/>
      <c r="TA49" s="144"/>
      <c r="TB49" s="144"/>
      <c r="TC49" s="144"/>
      <c r="TD49" s="144"/>
      <c r="TE49" s="144"/>
      <c r="TF49" s="144"/>
      <c r="TG49" s="144"/>
      <c r="TH49" s="144"/>
      <c r="TI49" s="144"/>
      <c r="TJ49" s="144"/>
      <c r="TK49" s="144"/>
      <c r="TL49" s="144"/>
      <c r="TM49" s="144"/>
      <c r="TN49" s="144"/>
      <c r="TO49" s="144"/>
      <c r="TP49" s="144"/>
      <c r="TQ49" s="144"/>
      <c r="TR49" s="144"/>
      <c r="TS49" s="144"/>
      <c r="TT49" s="144"/>
      <c r="TU49" s="144"/>
      <c r="TV49" s="144"/>
      <c r="TW49" s="144"/>
      <c r="TX49" s="144"/>
      <c r="TY49" s="144"/>
      <c r="TZ49" s="144"/>
      <c r="UA49" s="144"/>
      <c r="UB49" s="144"/>
      <c r="UC49" s="144"/>
      <c r="UD49" s="144"/>
      <c r="UE49" s="144"/>
      <c r="UF49" s="144"/>
      <c r="UG49" s="144"/>
      <c r="UH49" s="144"/>
      <c r="UI49" s="144"/>
      <c r="UJ49" s="144"/>
      <c r="UK49" s="144"/>
      <c r="UL49" s="144"/>
      <c r="UM49" s="144"/>
      <c r="UN49" s="144"/>
      <c r="UO49" s="144"/>
      <c r="UP49" s="144"/>
      <c r="UQ49" s="144"/>
      <c r="UR49" s="144"/>
      <c r="US49" s="144"/>
      <c r="UT49" s="144"/>
      <c r="UU49" s="144"/>
      <c r="UV49" s="144"/>
      <c r="UW49" s="144"/>
      <c r="UX49" s="144"/>
      <c r="UY49" s="144"/>
      <c r="UZ49" s="144"/>
      <c r="VA49" s="144"/>
      <c r="VB49" s="144"/>
      <c r="VC49" s="144"/>
      <c r="VD49" s="144"/>
      <c r="VE49" s="144"/>
      <c r="VF49" s="144"/>
      <c r="VG49" s="144"/>
      <c r="VH49" s="144"/>
      <c r="VI49" s="144"/>
      <c r="VJ49" s="144"/>
      <c r="VK49" s="144"/>
      <c r="VL49" s="144"/>
      <c r="VM49" s="144"/>
      <c r="VN49" s="144"/>
      <c r="VO49" s="144"/>
      <c r="VP49" s="144"/>
      <c r="VQ49" s="144"/>
      <c r="VR49" s="144"/>
      <c r="VS49" s="144"/>
      <c r="VT49" s="144"/>
      <c r="VU49" s="144"/>
      <c r="VV49" s="144"/>
      <c r="VW49" s="144"/>
      <c r="VX49" s="144"/>
      <c r="VY49" s="144"/>
      <c r="VZ49" s="144"/>
      <c r="WA49" s="144"/>
      <c r="WB49" s="144"/>
      <c r="WC49" s="144"/>
      <c r="WD49" s="144"/>
      <c r="WE49" s="144"/>
      <c r="WF49" s="144"/>
      <c r="WG49" s="144"/>
      <c r="WH49" s="144"/>
      <c r="WI49" s="144"/>
      <c r="WJ49" s="144"/>
      <c r="WK49" s="144"/>
      <c r="WL49" s="144"/>
      <c r="WM49" s="144"/>
      <c r="WN49" s="144"/>
      <c r="WO49" s="144"/>
      <c r="WP49" s="144"/>
      <c r="WQ49" s="144"/>
      <c r="WR49" s="144"/>
      <c r="WS49" s="144"/>
      <c r="WT49" s="144"/>
      <c r="WU49" s="144"/>
      <c r="WV49" s="144"/>
      <c r="WW49" s="144"/>
      <c r="WX49" s="144"/>
      <c r="WY49" s="144"/>
      <c r="WZ49" s="144"/>
      <c r="XA49" s="144"/>
      <c r="XB49" s="144"/>
      <c r="XC49" s="144"/>
      <c r="XD49" s="144"/>
      <c r="XE49" s="144"/>
      <c r="XF49" s="144"/>
      <c r="XG49" s="144"/>
      <c r="XH49" s="144"/>
      <c r="XI49" s="144"/>
      <c r="XJ49" s="144"/>
      <c r="XK49" s="144"/>
      <c r="XL49" s="144"/>
      <c r="XM49" s="144"/>
      <c r="XN49" s="144"/>
      <c r="XO49" s="144"/>
      <c r="XP49" s="144"/>
      <c r="XQ49" s="144"/>
      <c r="XR49" s="144"/>
      <c r="XS49" s="144"/>
      <c r="XT49" s="144"/>
      <c r="XU49" s="144"/>
      <c r="XV49" s="144"/>
      <c r="XW49" s="144"/>
      <c r="XX49" s="144"/>
      <c r="XY49" s="144"/>
      <c r="XZ49" s="144"/>
      <c r="YA49" s="144">
        <v>60000000</v>
      </c>
      <c r="YB49" s="144">
        <v>60000000</v>
      </c>
      <c r="YC49" s="144">
        <v>60000000</v>
      </c>
      <c r="YD49" s="144">
        <v>60000000</v>
      </c>
      <c r="YE49" s="144">
        <v>60000000</v>
      </c>
      <c r="YF49" s="144">
        <v>60000000</v>
      </c>
      <c r="YG49" s="144">
        <v>60000000</v>
      </c>
      <c r="YH49" s="144">
        <v>60000000</v>
      </c>
      <c r="YI49" s="144">
        <v>180000000</v>
      </c>
      <c r="YJ49" s="144">
        <v>300000000</v>
      </c>
      <c r="YK49" s="144">
        <v>300000000</v>
      </c>
      <c r="YL49" s="144">
        <v>300000000</v>
      </c>
      <c r="YM49" s="144">
        <v>300000000</v>
      </c>
      <c r="YN49" s="144">
        <v>420000000</v>
      </c>
      <c r="YO49" s="144">
        <v>420000000</v>
      </c>
      <c r="YP49" s="144">
        <v>420000000</v>
      </c>
      <c r="YQ49" s="144">
        <v>420000000</v>
      </c>
      <c r="YR49" s="144">
        <v>420000000</v>
      </c>
      <c r="YS49" s="144">
        <v>420000000</v>
      </c>
      <c r="YT49" s="144">
        <v>420000000</v>
      </c>
      <c r="YU49" s="144">
        <v>420000000</v>
      </c>
      <c r="YV49" s="144">
        <v>420000000</v>
      </c>
      <c r="YW49" s="144">
        <v>420000000</v>
      </c>
      <c r="YX49" s="144">
        <v>420000000</v>
      </c>
      <c r="YY49" s="144">
        <v>660000000</v>
      </c>
      <c r="YZ49" s="144">
        <v>660000000</v>
      </c>
      <c r="ZA49" s="144">
        <v>660000000</v>
      </c>
      <c r="ZB49" s="144">
        <v>660000000</v>
      </c>
      <c r="ZC49" s="144">
        <v>660000000</v>
      </c>
      <c r="ZD49" s="144">
        <v>660000000</v>
      </c>
      <c r="ZE49" s="144">
        <v>660000000</v>
      </c>
      <c r="ZF49" s="144">
        <v>660000000</v>
      </c>
      <c r="ZG49" s="144">
        <v>660000000</v>
      </c>
      <c r="ZH49" s="144">
        <v>800000000</v>
      </c>
      <c r="ZI49" s="144">
        <v>800000000</v>
      </c>
      <c r="ZJ49" s="144">
        <v>800000000</v>
      </c>
      <c r="ZK49" s="144">
        <v>800000000</v>
      </c>
      <c r="ZL49" s="144">
        <v>800000000</v>
      </c>
      <c r="ZM49" s="144">
        <v>800000000</v>
      </c>
      <c r="ZN49" s="144">
        <v>800000000</v>
      </c>
      <c r="ZO49" s="144">
        <v>800000000</v>
      </c>
      <c r="ZP49" s="144">
        <v>800000000</v>
      </c>
      <c r="ZQ49" s="144">
        <v>1000000000</v>
      </c>
      <c r="ZR49" s="144">
        <v>1000000000</v>
      </c>
      <c r="ZS49" s="144">
        <v>1000000000</v>
      </c>
      <c r="ZT49" s="144">
        <v>1000000000</v>
      </c>
      <c r="ZU49" s="144">
        <v>1000000000</v>
      </c>
      <c r="ZV49" s="144">
        <v>1000000000</v>
      </c>
      <c r="ZW49" s="144"/>
      <c r="ZX49" s="144"/>
      <c r="ZY49" s="144"/>
      <c r="ZZ49" s="144"/>
      <c r="AAA49" s="144"/>
      <c r="AAB49" s="144"/>
      <c r="AAC49" s="144"/>
      <c r="AAD49" s="144"/>
      <c r="AAE49" s="144"/>
      <c r="AAF49" s="144"/>
      <c r="AAG49" s="144"/>
      <c r="AAH49" s="144"/>
      <c r="AAI49" s="144"/>
      <c r="AAJ49" s="144"/>
      <c r="AAK49" s="144"/>
      <c r="AAL49" s="144"/>
      <c r="AAM49" s="144"/>
      <c r="AAN49" s="144"/>
      <c r="AAO49" s="144"/>
      <c r="AAP49" s="144"/>
      <c r="AAQ49" s="144"/>
      <c r="AAR49" s="144"/>
      <c r="AAS49" s="144"/>
      <c r="AAT49" s="144"/>
      <c r="AAU49" s="144"/>
      <c r="AAV49" s="144"/>
      <c r="AAW49" s="144"/>
      <c r="AAX49" s="144"/>
      <c r="AAY49" s="144"/>
      <c r="AAZ49" s="144"/>
      <c r="ABA49" s="144"/>
      <c r="ABB49" s="144"/>
      <c r="ABC49" s="144"/>
      <c r="ABD49" s="144"/>
      <c r="ABE49" s="144"/>
      <c r="ABF49" s="144"/>
      <c r="ABG49" s="144"/>
      <c r="ABH49" s="144"/>
      <c r="ABI49" s="144"/>
      <c r="ABJ49" s="144"/>
      <c r="ABK49" s="144"/>
      <c r="ABL49" s="144"/>
      <c r="ABM49" s="144"/>
      <c r="ABN49" s="144"/>
      <c r="ABO49" s="144"/>
      <c r="ABP49" s="144"/>
      <c r="ABQ49" s="144"/>
      <c r="ABR49" s="144"/>
      <c r="ABS49" s="144"/>
      <c r="ABT49" s="144"/>
      <c r="ABU49" s="144"/>
      <c r="ABV49" s="144"/>
      <c r="ABW49" s="144"/>
      <c r="ABX49" s="144"/>
      <c r="ABY49" s="144"/>
      <c r="ABZ49" s="73"/>
      <c r="ACA49" s="73"/>
      <c r="ACB49" s="73"/>
      <c r="ACC49" s="73"/>
      <c r="ACD49" s="73"/>
      <c r="ACE49" s="73"/>
      <c r="ACF49" s="73"/>
      <c r="ACG49" s="73"/>
      <c r="ACH49" s="73"/>
      <c r="ACI49" s="73"/>
      <c r="ACJ49" s="73"/>
      <c r="ACK49" s="73"/>
      <c r="ACL49" s="73"/>
      <c r="ACM49" s="73"/>
      <c r="ACN49" s="73"/>
      <c r="ACO49" s="73"/>
      <c r="ACP49" s="144"/>
      <c r="ACQ49" s="73"/>
      <c r="ACR49" s="73"/>
      <c r="ACS49" s="73"/>
      <c r="ACT49" s="73"/>
      <c r="ACU49" s="73"/>
      <c r="ACV49" s="144"/>
      <c r="ACW49" s="73"/>
      <c r="ACX49" s="73"/>
      <c r="ACY49" s="73"/>
      <c r="ACZ49" s="73"/>
      <c r="ADA49" s="73"/>
      <c r="ADB49" s="73"/>
      <c r="ADC49" s="144"/>
      <c r="ADD49" s="144"/>
      <c r="ADE49" s="73"/>
      <c r="ADF49" s="74"/>
      <c r="ADG49" s="74"/>
      <c r="ADH49" s="73"/>
      <c r="ADI49" s="144"/>
      <c r="ADJ49" s="73"/>
      <c r="ADK49" s="73"/>
      <c r="ADL49" s="73"/>
      <c r="ADM49" s="73"/>
      <c r="ADN49" s="73"/>
      <c r="ADO49" s="73"/>
      <c r="ADP49" s="73"/>
      <c r="ADQ49" s="73"/>
      <c r="ADR49" s="144"/>
      <c r="ADS49" s="73"/>
      <c r="ADT49" s="144"/>
      <c r="ADU49" s="73"/>
      <c r="ADV49" s="73"/>
      <c r="ADW49" s="73"/>
      <c r="ADX49" s="73"/>
      <c r="ADY49" s="73"/>
      <c r="ADZ49" s="144"/>
      <c r="AEA49" s="144"/>
      <c r="AEB49" s="144"/>
      <c r="AEC49" s="144"/>
      <c r="AED49" s="144"/>
      <c r="AEE49" s="73"/>
      <c r="AEF49" s="73"/>
      <c r="AEG49" s="73"/>
      <c r="AEH49" s="144"/>
      <c r="AEI49" s="73"/>
      <c r="AEJ49" s="144"/>
      <c r="AEK49" s="73"/>
      <c r="AEL49" s="73"/>
      <c r="AEM49" s="73"/>
      <c r="AEN49" s="73"/>
      <c r="AEO49" s="73"/>
      <c r="AEP49" s="73"/>
      <c r="AEQ49" s="73"/>
      <c r="AER49" s="73"/>
      <c r="AES49" s="144"/>
      <c r="AET49" s="73"/>
      <c r="AEU49" s="73"/>
      <c r="AEV49" s="78"/>
      <c r="AEW49" s="78"/>
      <c r="AEX49" s="78"/>
      <c r="AEY49" s="78"/>
      <c r="AEZ49" s="78"/>
      <c r="AFA49" s="78"/>
      <c r="AFB49" s="144"/>
      <c r="AFC49" s="144"/>
      <c r="AFD49" s="144"/>
      <c r="AFE49" s="73"/>
      <c r="AFF49" s="144"/>
      <c r="AFG49" s="144"/>
      <c r="AFH49" s="78"/>
      <c r="AFI49" s="78"/>
      <c r="AFJ49" s="78"/>
      <c r="AFK49" s="78"/>
      <c r="AFL49" s="78"/>
      <c r="AFM49" s="78"/>
      <c r="AFN49" s="78"/>
      <c r="AFO49" s="78"/>
      <c r="AFP49" s="78"/>
      <c r="AFQ49" s="78"/>
      <c r="AFR49" s="78"/>
      <c r="AFS49" s="78"/>
      <c r="AFT49" s="144"/>
      <c r="AFU49" s="144"/>
      <c r="AFV49" s="144"/>
      <c r="AFW49" s="144"/>
      <c r="AFX49" s="144"/>
      <c r="AFY49" s="144"/>
      <c r="AFZ49" s="144"/>
      <c r="AGA49" s="144"/>
      <c r="AGB49" s="144"/>
      <c r="AGC49" s="144"/>
      <c r="AGD49" s="144"/>
      <c r="AGE49" s="144"/>
      <c r="AGF49" s="144"/>
      <c r="AGG49" s="144"/>
      <c r="AGH49" s="144"/>
      <c r="AGI49" s="73"/>
      <c r="AGJ49" s="144"/>
      <c r="AGK49" s="73"/>
      <c r="AGL49" s="73"/>
      <c r="AGM49" s="73"/>
      <c r="AGN49" s="144"/>
      <c r="AGO49" s="144"/>
      <c r="AGP49" s="73"/>
      <c r="AGQ49" s="73"/>
      <c r="AGR49" s="73"/>
      <c r="AGS49" s="73"/>
      <c r="AGT49" s="73"/>
      <c r="AGU49" s="73"/>
      <c r="AGV49" s="158"/>
    </row>
    <row r="50" spans="1:880" s="134" customFormat="1" ht="12.75" customHeight="1" x14ac:dyDescent="0.2">
      <c r="A50" s="262" t="s">
        <v>2268</v>
      </c>
      <c r="B50" s="187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  <c r="IC50" s="132"/>
      <c r="ID50" s="132"/>
      <c r="IE50" s="132"/>
      <c r="IF50" s="132"/>
      <c r="IG50" s="132"/>
      <c r="IH50" s="132"/>
      <c r="II50" s="132"/>
      <c r="IJ50" s="132"/>
      <c r="IK50" s="132"/>
      <c r="IL50" s="132"/>
      <c r="IM50" s="132"/>
      <c r="IN50" s="132"/>
      <c r="IO50" s="132"/>
      <c r="IP50" s="132"/>
      <c r="IQ50" s="132"/>
      <c r="IR50" s="132"/>
      <c r="IS50" s="132"/>
      <c r="IT50" s="132"/>
      <c r="IU50" s="132"/>
      <c r="IV50" s="132"/>
      <c r="IW50" s="132"/>
      <c r="IX50" s="132"/>
      <c r="IY50" s="132"/>
      <c r="IZ50" s="132"/>
      <c r="JA50" s="132"/>
      <c r="JB50" s="132"/>
      <c r="JC50" s="132"/>
      <c r="JD50" s="132"/>
      <c r="JE50" s="132"/>
      <c r="JF50" s="132"/>
      <c r="JG50" s="132"/>
      <c r="JH50" s="132"/>
      <c r="JI50" s="132"/>
      <c r="JJ50" s="132"/>
      <c r="JK50" s="132"/>
      <c r="JL50" s="132"/>
      <c r="JM50" s="132"/>
      <c r="JN50" s="132"/>
      <c r="JO50" s="132"/>
      <c r="JP50" s="132"/>
      <c r="JQ50" s="132"/>
      <c r="JR50" s="132"/>
      <c r="JS50" s="132"/>
      <c r="JT50" s="132"/>
      <c r="JU50" s="132"/>
      <c r="JV50" s="132"/>
      <c r="JW50" s="132"/>
      <c r="JX50" s="132"/>
      <c r="JY50" s="132"/>
      <c r="JZ50" s="132"/>
      <c r="KA50" s="132"/>
      <c r="KB50" s="132"/>
      <c r="KC50" s="132"/>
      <c r="KD50" s="132"/>
      <c r="KE50" s="132"/>
      <c r="KF50" s="132"/>
      <c r="KG50" s="132"/>
      <c r="KH50" s="132"/>
      <c r="KI50" s="132"/>
      <c r="KJ50" s="132"/>
      <c r="KK50" s="132"/>
      <c r="KL50" s="132"/>
      <c r="KM50" s="132"/>
      <c r="KN50" s="132"/>
      <c r="KO50" s="132"/>
      <c r="KP50" s="132"/>
      <c r="KQ50" s="132"/>
      <c r="KR50" s="132"/>
      <c r="KS50" s="132"/>
      <c r="KT50" s="132"/>
      <c r="KU50" s="132"/>
      <c r="KV50" s="132"/>
      <c r="KW50" s="132"/>
      <c r="KX50" s="132"/>
      <c r="KY50" s="132"/>
      <c r="KZ50" s="132"/>
      <c r="LA50" s="132"/>
      <c r="LB50" s="132"/>
      <c r="LC50" s="132"/>
      <c r="LD50" s="132"/>
      <c r="LE50" s="132"/>
      <c r="LF50" s="132"/>
      <c r="LG50" s="132"/>
      <c r="LH50" s="132"/>
      <c r="LI50" s="132"/>
      <c r="LJ50" s="132"/>
      <c r="LK50" s="132"/>
      <c r="LL50" s="132"/>
      <c r="LM50" s="132"/>
      <c r="LN50" s="132"/>
      <c r="LO50" s="132"/>
      <c r="LP50" s="132"/>
      <c r="LQ50" s="132"/>
      <c r="LR50" s="132"/>
      <c r="LS50" s="132"/>
      <c r="LT50" s="132"/>
      <c r="LU50" s="132"/>
      <c r="LV50" s="132"/>
      <c r="LW50" s="132"/>
      <c r="LX50" s="132"/>
      <c r="LY50" s="132"/>
      <c r="LZ50" s="132"/>
      <c r="MA50" s="132"/>
      <c r="MB50" s="132"/>
      <c r="MC50" s="132"/>
      <c r="MD50" s="132"/>
      <c r="ME50" s="132"/>
      <c r="MF50" s="144"/>
      <c r="MG50" s="144"/>
      <c r="MH50" s="144"/>
      <c r="MI50" s="144"/>
      <c r="MJ50" s="144"/>
      <c r="MK50" s="144"/>
      <c r="ML50" s="144"/>
      <c r="MM50" s="144"/>
      <c r="MN50" s="144"/>
      <c r="MO50" s="144"/>
      <c r="MP50" s="144"/>
      <c r="MQ50" s="144"/>
      <c r="MR50" s="144"/>
      <c r="MS50" s="144"/>
      <c r="MT50" s="144"/>
      <c r="MU50" s="144"/>
      <c r="MV50" s="144"/>
      <c r="MW50" s="144"/>
      <c r="MX50" s="144"/>
      <c r="MY50" s="144"/>
      <c r="MZ50" s="144"/>
      <c r="NA50" s="144"/>
      <c r="NB50" s="144"/>
      <c r="NC50" s="144"/>
      <c r="ND50" s="144"/>
      <c r="NE50" s="144"/>
      <c r="NF50" s="144"/>
      <c r="NG50" s="144"/>
      <c r="NH50" s="144"/>
      <c r="NI50" s="144"/>
      <c r="NJ50" s="144"/>
      <c r="NK50" s="144"/>
      <c r="NL50" s="144"/>
      <c r="NM50" s="144"/>
      <c r="NN50" s="144"/>
      <c r="NO50" s="144"/>
      <c r="NP50" s="144"/>
      <c r="NQ50" s="144"/>
      <c r="NR50" s="144"/>
      <c r="NS50" s="144"/>
      <c r="NT50" s="144"/>
      <c r="NU50" s="144"/>
      <c r="NV50" s="144"/>
      <c r="NW50" s="144"/>
      <c r="NX50" s="144"/>
      <c r="NY50" s="144"/>
      <c r="NZ50" s="144"/>
      <c r="OA50" s="144"/>
      <c r="OB50" s="144"/>
      <c r="OC50" s="144"/>
      <c r="OD50" s="144"/>
      <c r="OE50" s="144"/>
      <c r="OF50" s="144"/>
      <c r="OG50" s="144"/>
      <c r="OH50" s="144"/>
      <c r="OI50" s="144"/>
      <c r="OJ50" s="144"/>
      <c r="OK50" s="144"/>
      <c r="OL50" s="144"/>
      <c r="OM50" s="144"/>
      <c r="ON50" s="144"/>
      <c r="OO50" s="144"/>
      <c r="OP50" s="144"/>
      <c r="OQ50" s="144"/>
      <c r="OR50" s="144"/>
      <c r="OS50" s="144"/>
      <c r="OT50" s="144"/>
      <c r="OU50" s="144"/>
      <c r="OV50" s="144"/>
      <c r="OW50" s="144"/>
      <c r="OX50" s="144"/>
      <c r="OY50" s="144"/>
      <c r="OZ50" s="144"/>
      <c r="PA50" s="144"/>
      <c r="PB50" s="144"/>
      <c r="PC50" s="144"/>
      <c r="PD50" s="144"/>
      <c r="PE50" s="144"/>
      <c r="PF50" s="144"/>
      <c r="PG50" s="144"/>
      <c r="PH50" s="144"/>
      <c r="PI50" s="144"/>
      <c r="PJ50" s="144"/>
      <c r="PK50" s="144"/>
      <c r="PL50" s="144"/>
      <c r="PM50" s="144"/>
      <c r="PN50" s="144"/>
      <c r="PO50" s="144"/>
      <c r="PP50" s="144"/>
      <c r="PQ50" s="144"/>
      <c r="PR50" s="144"/>
      <c r="PS50" s="144"/>
      <c r="PT50" s="144"/>
      <c r="PU50" s="144"/>
      <c r="PV50" s="144"/>
      <c r="PW50" s="144"/>
      <c r="PX50" s="144"/>
      <c r="PY50" s="144"/>
      <c r="PZ50" s="144"/>
      <c r="QA50" s="144"/>
      <c r="QB50" s="144"/>
      <c r="QC50" s="144"/>
      <c r="QD50" s="144"/>
      <c r="QE50" s="144"/>
      <c r="QF50" s="144"/>
      <c r="QG50" s="144"/>
      <c r="QH50" s="144"/>
      <c r="QI50" s="144"/>
      <c r="QJ50" s="144"/>
      <c r="QK50" s="144"/>
      <c r="QL50" s="144"/>
      <c r="QM50" s="144"/>
      <c r="QN50" s="144"/>
      <c r="QO50" s="144"/>
      <c r="QP50" s="144"/>
      <c r="QQ50" s="144"/>
      <c r="QR50" s="144"/>
      <c r="QS50" s="144"/>
      <c r="QT50" s="144"/>
      <c r="QU50" s="144"/>
      <c r="QV50" s="144"/>
      <c r="QW50" s="144"/>
      <c r="QX50" s="144"/>
      <c r="QY50" s="144"/>
      <c r="QZ50" s="144"/>
      <c r="RA50" s="144"/>
      <c r="RB50" s="144"/>
      <c r="RC50" s="144"/>
      <c r="RD50" s="144"/>
      <c r="RE50" s="144"/>
      <c r="RF50" s="144"/>
      <c r="RG50" s="144"/>
      <c r="RH50" s="144"/>
      <c r="RI50" s="144"/>
      <c r="RJ50" s="144"/>
      <c r="RK50" s="144"/>
      <c r="RL50" s="144"/>
      <c r="RM50" s="144"/>
      <c r="RN50" s="144"/>
      <c r="RO50" s="144"/>
      <c r="RP50" s="144"/>
      <c r="RQ50" s="144"/>
      <c r="RR50" s="144"/>
      <c r="RS50" s="144"/>
      <c r="RT50" s="144"/>
      <c r="RU50" s="144"/>
      <c r="RV50" s="144"/>
      <c r="RW50" s="144"/>
      <c r="RX50" s="144"/>
      <c r="RY50" s="144"/>
      <c r="RZ50" s="144"/>
      <c r="SA50" s="144"/>
      <c r="SB50" s="144"/>
      <c r="SC50" s="144"/>
      <c r="SD50" s="144"/>
      <c r="SE50" s="144"/>
      <c r="SF50" s="144"/>
      <c r="SG50" s="144"/>
      <c r="SH50" s="144"/>
      <c r="SI50" s="144"/>
      <c r="SJ50" s="144"/>
      <c r="SK50" s="144"/>
      <c r="SL50" s="144"/>
      <c r="SM50" s="144"/>
      <c r="SN50" s="144"/>
      <c r="SO50" s="144"/>
      <c r="SP50" s="144"/>
      <c r="SQ50" s="144"/>
      <c r="SR50" s="144"/>
      <c r="SS50" s="144"/>
      <c r="ST50" s="144"/>
      <c r="SU50" s="144"/>
      <c r="SV50" s="144"/>
      <c r="SW50" s="144"/>
      <c r="SX50" s="144"/>
      <c r="SY50" s="144"/>
      <c r="SZ50" s="144"/>
      <c r="TA50" s="144"/>
      <c r="TB50" s="144"/>
      <c r="TC50" s="144"/>
      <c r="TD50" s="144"/>
      <c r="TE50" s="144"/>
      <c r="TF50" s="144"/>
      <c r="TG50" s="144"/>
      <c r="TH50" s="144"/>
      <c r="TI50" s="144"/>
      <c r="TJ50" s="144"/>
      <c r="TK50" s="144"/>
      <c r="TL50" s="144"/>
      <c r="TM50" s="144"/>
      <c r="TN50" s="144"/>
      <c r="TO50" s="144"/>
      <c r="TP50" s="144"/>
      <c r="TQ50" s="144"/>
      <c r="TR50" s="144"/>
      <c r="TS50" s="144"/>
      <c r="TT50" s="144"/>
      <c r="TU50" s="144"/>
      <c r="TV50" s="144"/>
      <c r="TW50" s="144"/>
      <c r="TX50" s="144"/>
      <c r="TY50" s="144"/>
      <c r="TZ50" s="144"/>
      <c r="UA50" s="144"/>
      <c r="UB50" s="144"/>
      <c r="UC50" s="144"/>
      <c r="UD50" s="144"/>
      <c r="UE50" s="144"/>
      <c r="UF50" s="144"/>
      <c r="UG50" s="144"/>
      <c r="UH50" s="144"/>
      <c r="UI50" s="144"/>
      <c r="UJ50" s="144"/>
      <c r="UK50" s="144"/>
      <c r="UL50" s="144"/>
      <c r="UM50" s="144"/>
      <c r="UN50" s="144"/>
      <c r="UO50" s="144"/>
      <c r="UP50" s="144"/>
      <c r="UQ50" s="144"/>
      <c r="UR50" s="144"/>
      <c r="US50" s="144"/>
      <c r="UT50" s="144"/>
      <c r="UU50" s="144"/>
      <c r="UV50" s="144"/>
      <c r="UW50" s="144"/>
      <c r="UX50" s="144"/>
      <c r="UY50" s="144"/>
      <c r="UZ50" s="144"/>
      <c r="VA50" s="144"/>
      <c r="VB50" s="144"/>
      <c r="VC50" s="144"/>
      <c r="VD50" s="144"/>
      <c r="VE50" s="144"/>
      <c r="VF50" s="144"/>
      <c r="VG50" s="144"/>
      <c r="VH50" s="144"/>
      <c r="VI50" s="144"/>
      <c r="VJ50" s="144"/>
      <c r="VK50" s="144"/>
      <c r="VL50" s="144"/>
      <c r="VM50" s="144"/>
      <c r="VN50" s="144"/>
      <c r="VO50" s="144"/>
      <c r="VP50" s="144"/>
      <c r="VQ50" s="144"/>
      <c r="VR50" s="144"/>
      <c r="VS50" s="144"/>
      <c r="VT50" s="144"/>
      <c r="VU50" s="144"/>
      <c r="VV50" s="144"/>
      <c r="VW50" s="144"/>
      <c r="VX50" s="144"/>
      <c r="VY50" s="144"/>
      <c r="VZ50" s="144"/>
      <c r="WA50" s="144"/>
      <c r="WB50" s="144"/>
      <c r="WC50" s="144"/>
      <c r="WD50" s="144"/>
      <c r="WE50" s="144"/>
      <c r="WF50" s="144"/>
      <c r="WG50" s="144"/>
      <c r="WH50" s="144"/>
      <c r="WI50" s="144"/>
      <c r="WJ50" s="144"/>
      <c r="WK50" s="144"/>
      <c r="WL50" s="144"/>
      <c r="WM50" s="144"/>
      <c r="WN50" s="144"/>
      <c r="WO50" s="144"/>
      <c r="WP50" s="144"/>
      <c r="WQ50" s="144"/>
      <c r="WR50" s="144"/>
      <c r="WS50" s="144"/>
      <c r="WT50" s="144"/>
      <c r="WU50" s="144"/>
      <c r="WV50" s="144"/>
      <c r="WW50" s="144"/>
      <c r="WX50" s="144"/>
      <c r="WY50" s="144"/>
      <c r="WZ50" s="144"/>
      <c r="XA50" s="144"/>
      <c r="XB50" s="144"/>
      <c r="XC50" s="144"/>
      <c r="XD50" s="144"/>
      <c r="XE50" s="144"/>
      <c r="XF50" s="144"/>
      <c r="XG50" s="144"/>
      <c r="XH50" s="144"/>
      <c r="XI50" s="144"/>
      <c r="XJ50" s="144"/>
      <c r="XK50" s="144"/>
      <c r="XL50" s="144"/>
      <c r="XM50" s="144"/>
      <c r="XN50" s="144"/>
      <c r="XO50" s="144"/>
      <c r="XP50" s="144"/>
      <c r="XQ50" s="144"/>
      <c r="XR50" s="144"/>
      <c r="XS50" s="144"/>
      <c r="XT50" s="144"/>
      <c r="XU50" s="144"/>
      <c r="XV50" s="144"/>
      <c r="XW50" s="144"/>
      <c r="XX50" s="144"/>
      <c r="XY50" s="144"/>
      <c r="XZ50" s="144"/>
      <c r="YA50" s="144"/>
      <c r="YB50" s="144"/>
      <c r="YC50" s="144"/>
      <c r="YD50" s="144"/>
      <c r="YE50" s="144"/>
      <c r="YF50" s="144"/>
      <c r="YG50" s="144"/>
      <c r="YH50" s="144"/>
      <c r="YI50" s="144"/>
      <c r="YJ50" s="144"/>
      <c r="YK50" s="144"/>
      <c r="YL50" s="144"/>
      <c r="YM50" s="144"/>
      <c r="YN50" s="144"/>
      <c r="YO50" s="144"/>
      <c r="YP50" s="144"/>
      <c r="YQ50" s="144"/>
      <c r="YR50" s="144"/>
      <c r="YS50" s="144"/>
      <c r="YT50" s="144"/>
      <c r="YU50" s="144"/>
      <c r="YV50" s="144"/>
      <c r="YW50" s="144"/>
      <c r="YX50" s="144"/>
      <c r="YY50" s="144"/>
      <c r="YZ50" s="144"/>
      <c r="ZA50" s="144"/>
      <c r="ZB50" s="144"/>
      <c r="ZC50" s="144"/>
      <c r="ZD50" s="144"/>
      <c r="ZE50" s="144"/>
      <c r="ZF50" s="144"/>
      <c r="ZG50" s="144"/>
      <c r="ZH50" s="144"/>
      <c r="ZI50" s="144"/>
      <c r="ZJ50" s="144"/>
      <c r="ZK50" s="144"/>
      <c r="ZL50" s="144"/>
      <c r="ZM50" s="144"/>
      <c r="ZN50" s="144"/>
      <c r="ZO50" s="144"/>
      <c r="ZP50" s="144"/>
      <c r="ZQ50" s="144"/>
      <c r="ZR50" s="144"/>
      <c r="ZS50" s="144"/>
      <c r="ZT50" s="144"/>
      <c r="ZU50" s="144"/>
      <c r="ZV50" s="144"/>
      <c r="ZW50" s="144">
        <v>1200000000</v>
      </c>
      <c r="ZX50" s="144">
        <v>1200000000</v>
      </c>
      <c r="ZY50" s="144">
        <v>1200000000</v>
      </c>
      <c r="ZZ50" s="144">
        <v>1200000000</v>
      </c>
      <c r="AAA50" s="144">
        <v>1200000000</v>
      </c>
      <c r="AAB50" s="144">
        <v>1200000000</v>
      </c>
      <c r="AAC50" s="144">
        <v>1200000000</v>
      </c>
      <c r="AAD50" s="144">
        <v>850000000</v>
      </c>
      <c r="AAE50" s="144">
        <v>850000000</v>
      </c>
      <c r="AAF50" s="144">
        <v>850000000</v>
      </c>
      <c r="AAG50" s="144">
        <v>850000000</v>
      </c>
      <c r="AAH50" s="144">
        <v>850000000</v>
      </c>
      <c r="AAI50" s="144">
        <v>850000000</v>
      </c>
      <c r="AAJ50" s="144">
        <v>850000000</v>
      </c>
      <c r="AAK50" s="144">
        <v>850000000</v>
      </c>
      <c r="AAL50" s="144">
        <v>850000000</v>
      </c>
      <c r="AAM50" s="144">
        <v>850000000</v>
      </c>
      <c r="AAN50" s="144">
        <v>850000000</v>
      </c>
      <c r="AAO50" s="144">
        <v>850000000</v>
      </c>
      <c r="AAP50" s="144">
        <v>850000000</v>
      </c>
      <c r="AAQ50" s="144">
        <v>850000000</v>
      </c>
      <c r="AAR50" s="144">
        <v>850000000</v>
      </c>
      <c r="AAS50" s="144">
        <v>850000000</v>
      </c>
      <c r="AAT50" s="144">
        <v>850000000</v>
      </c>
      <c r="AAU50" s="144">
        <v>850000000</v>
      </c>
      <c r="AAV50" s="144">
        <v>850000000</v>
      </c>
      <c r="AAW50" s="144">
        <v>850000000</v>
      </c>
      <c r="AAX50" s="144">
        <v>850000000</v>
      </c>
      <c r="AAY50" s="144">
        <v>850000000</v>
      </c>
      <c r="AAZ50" s="144">
        <v>850000000</v>
      </c>
      <c r="ABA50" s="144">
        <v>850000000</v>
      </c>
      <c r="ABB50" s="144">
        <v>850000000</v>
      </c>
      <c r="ABC50" s="144">
        <v>850000000</v>
      </c>
      <c r="ABD50" s="144">
        <v>850000000</v>
      </c>
      <c r="ABE50" s="144">
        <v>850000000</v>
      </c>
      <c r="ABF50" s="144">
        <v>850000000</v>
      </c>
      <c r="ABG50" s="144">
        <v>850000000</v>
      </c>
      <c r="ABH50" s="144">
        <v>850000000</v>
      </c>
      <c r="ABI50" s="144">
        <v>850000000</v>
      </c>
      <c r="ABJ50" s="144">
        <v>850000000</v>
      </c>
      <c r="ABK50" s="144">
        <v>850000000</v>
      </c>
      <c r="ABL50" s="144">
        <v>850000000</v>
      </c>
      <c r="ABM50" s="144">
        <v>850000000</v>
      </c>
      <c r="ABN50" s="144">
        <v>850000000</v>
      </c>
      <c r="ABO50" s="144">
        <v>850000000</v>
      </c>
      <c r="ABP50" s="144">
        <v>850000000</v>
      </c>
      <c r="ABQ50" s="144">
        <v>850000000</v>
      </c>
      <c r="ABR50" s="144">
        <v>850000000</v>
      </c>
      <c r="ABS50" s="144">
        <v>850000000</v>
      </c>
      <c r="ABT50" s="144">
        <v>850000000</v>
      </c>
      <c r="ABU50" s="144">
        <v>850000000</v>
      </c>
      <c r="ABV50" s="144">
        <v>850000000</v>
      </c>
      <c r="ABW50" s="144">
        <v>850000000</v>
      </c>
      <c r="ABX50" s="144">
        <v>850000000</v>
      </c>
      <c r="ABY50" s="144">
        <v>850000000</v>
      </c>
      <c r="ABZ50" s="144">
        <v>850000000</v>
      </c>
      <c r="ACA50" s="144">
        <v>850000000</v>
      </c>
      <c r="ACB50" s="144">
        <v>850000000</v>
      </c>
      <c r="ACC50" s="144">
        <v>850000000</v>
      </c>
      <c r="ACD50" s="144">
        <v>850000000</v>
      </c>
      <c r="ACE50" s="144">
        <v>850000000</v>
      </c>
      <c r="ACF50" s="144">
        <v>850000000</v>
      </c>
      <c r="ACG50" s="144">
        <v>850000000</v>
      </c>
      <c r="ACH50" s="144">
        <v>850000000</v>
      </c>
      <c r="ACI50" s="144">
        <v>850000000</v>
      </c>
      <c r="ACJ50" s="144">
        <v>850000000</v>
      </c>
      <c r="ACK50" s="144">
        <v>850000000</v>
      </c>
      <c r="ACL50" s="144">
        <v>850000000</v>
      </c>
      <c r="ACM50" s="144">
        <v>850000000</v>
      </c>
      <c r="ACN50" s="144">
        <v>850000000</v>
      </c>
      <c r="ACO50" s="144">
        <v>850000000</v>
      </c>
      <c r="ACP50" s="144">
        <v>850000000</v>
      </c>
      <c r="ACQ50" s="144">
        <v>850000000</v>
      </c>
      <c r="ACR50" s="144">
        <v>850000000</v>
      </c>
      <c r="ACS50" s="144">
        <v>850000000</v>
      </c>
      <c r="ACT50" s="144">
        <v>850000000</v>
      </c>
      <c r="ACU50" s="144">
        <v>850000000</v>
      </c>
      <c r="ACV50" s="144">
        <v>850000000</v>
      </c>
      <c r="ACW50" s="144">
        <v>850000000</v>
      </c>
      <c r="ACX50" s="144">
        <v>850000000</v>
      </c>
      <c r="ACY50" s="144">
        <v>850000000</v>
      </c>
      <c r="ACZ50" s="144">
        <v>850000000</v>
      </c>
      <c r="ADA50" s="144">
        <v>850000000</v>
      </c>
      <c r="ADB50" s="144">
        <v>850000000</v>
      </c>
      <c r="ADC50" s="144">
        <v>850000000</v>
      </c>
      <c r="ADD50" s="144">
        <v>850000000</v>
      </c>
      <c r="ADE50" s="144">
        <v>850000000</v>
      </c>
      <c r="ADF50" s="144">
        <v>850000000</v>
      </c>
      <c r="ADG50" s="144">
        <v>850000000</v>
      </c>
      <c r="ADH50" s="144">
        <v>850000000</v>
      </c>
      <c r="ADI50" s="144">
        <v>850000000</v>
      </c>
      <c r="ADJ50" s="144">
        <v>850000000</v>
      </c>
      <c r="ADK50" s="144">
        <v>850000000</v>
      </c>
      <c r="ADL50" s="144">
        <v>850000000</v>
      </c>
      <c r="ADM50" s="144">
        <v>850000000</v>
      </c>
      <c r="ADN50" s="144">
        <v>850000000</v>
      </c>
      <c r="ADO50" s="144">
        <v>850000000</v>
      </c>
      <c r="ADP50" s="144">
        <v>850000000</v>
      </c>
      <c r="ADQ50" s="144">
        <v>850000000</v>
      </c>
      <c r="ADR50" s="144">
        <v>850000000</v>
      </c>
      <c r="ADS50" s="144">
        <v>850000000</v>
      </c>
      <c r="ADT50" s="144">
        <v>850000000</v>
      </c>
      <c r="ADU50" s="144">
        <v>850000000</v>
      </c>
      <c r="ADV50" s="144">
        <v>850000000</v>
      </c>
      <c r="ADW50" s="144">
        <v>850000000</v>
      </c>
      <c r="ADX50" s="144">
        <v>850000000</v>
      </c>
      <c r="ADY50" s="144">
        <v>850000000</v>
      </c>
      <c r="ADZ50" s="144">
        <v>850000000</v>
      </c>
      <c r="AEA50" s="144">
        <v>850000000</v>
      </c>
      <c r="AEB50" s="144">
        <v>850000000</v>
      </c>
      <c r="AEC50" s="144">
        <v>850000000</v>
      </c>
      <c r="AED50" s="144">
        <v>850000000</v>
      </c>
      <c r="AEE50" s="144">
        <v>850000000</v>
      </c>
      <c r="AEF50" s="144">
        <v>850000000</v>
      </c>
      <c r="AEG50" s="144">
        <v>850000000</v>
      </c>
      <c r="AEH50" s="144">
        <v>850000000</v>
      </c>
      <c r="AEI50" s="144">
        <v>850000000</v>
      </c>
      <c r="AEJ50" s="144">
        <v>850000000</v>
      </c>
      <c r="AEK50" s="144">
        <v>850000000</v>
      </c>
      <c r="AEL50" s="144">
        <v>850000000</v>
      </c>
      <c r="AEM50" s="144">
        <v>850000000</v>
      </c>
      <c r="AEN50" s="144">
        <v>850000000</v>
      </c>
      <c r="AEO50" s="144">
        <v>850000000</v>
      </c>
      <c r="AEP50" s="144">
        <v>850000000</v>
      </c>
      <c r="AEQ50" s="144">
        <v>850000000</v>
      </c>
      <c r="AER50" s="144">
        <v>850000000</v>
      </c>
      <c r="AES50" s="144">
        <v>850000000</v>
      </c>
      <c r="AET50" s="144">
        <v>850000000</v>
      </c>
      <c r="AEU50" s="144">
        <v>850000000</v>
      </c>
      <c r="AEV50" s="144">
        <v>850000000</v>
      </c>
      <c r="AEW50" s="144">
        <v>850000000</v>
      </c>
      <c r="AEX50" s="144">
        <v>850000000</v>
      </c>
      <c r="AEY50" s="144">
        <v>850000000</v>
      </c>
      <c r="AEZ50" s="144">
        <v>850000000</v>
      </c>
      <c r="AFA50" s="144">
        <v>850000000</v>
      </c>
      <c r="AFB50" s="144">
        <v>850000000</v>
      </c>
      <c r="AFC50" s="144">
        <v>850000000</v>
      </c>
      <c r="AFD50" s="144">
        <v>850000000</v>
      </c>
      <c r="AFE50" s="144">
        <v>850000000</v>
      </c>
      <c r="AFF50" s="144">
        <v>850000000</v>
      </c>
      <c r="AFG50" s="144">
        <v>850000000</v>
      </c>
      <c r="AFH50" s="144">
        <v>850000000</v>
      </c>
      <c r="AFI50" s="144">
        <v>850000000</v>
      </c>
      <c r="AFJ50" s="144">
        <v>850000000</v>
      </c>
      <c r="AFK50" s="144">
        <v>850000000</v>
      </c>
      <c r="AFL50" s="144">
        <v>850000000</v>
      </c>
      <c r="AFM50" s="144">
        <v>850000000</v>
      </c>
      <c r="AFN50" s="144">
        <v>850000000</v>
      </c>
      <c r="AFO50" s="144">
        <v>850000000</v>
      </c>
      <c r="AFP50" s="144">
        <v>850000000</v>
      </c>
      <c r="AFQ50" s="144">
        <v>850000000</v>
      </c>
      <c r="AFR50" s="144">
        <v>850000000</v>
      </c>
      <c r="AFS50" s="144">
        <v>850000000</v>
      </c>
      <c r="AFT50" s="144">
        <v>850000000</v>
      </c>
      <c r="AFU50" s="144">
        <v>850000000</v>
      </c>
      <c r="AFV50" s="144">
        <v>850000000</v>
      </c>
      <c r="AFW50" s="144">
        <v>850000000</v>
      </c>
      <c r="AFX50" s="144">
        <v>850000000</v>
      </c>
      <c r="AFY50" s="144">
        <v>850000000</v>
      </c>
      <c r="AFZ50" s="144">
        <v>850000000</v>
      </c>
      <c r="AGA50" s="144">
        <v>850000000</v>
      </c>
      <c r="AGB50" s="144">
        <v>850000000</v>
      </c>
      <c r="AGC50" s="144">
        <v>850000000</v>
      </c>
      <c r="AGD50" s="144">
        <v>850000000</v>
      </c>
      <c r="AGE50" s="144">
        <v>850000000</v>
      </c>
      <c r="AGF50" s="144">
        <v>850000000</v>
      </c>
      <c r="AGG50" s="144">
        <v>850000000</v>
      </c>
      <c r="AGH50" s="144">
        <v>850000000</v>
      </c>
      <c r="AGI50" s="144">
        <v>850000000</v>
      </c>
      <c r="AGJ50" s="144">
        <v>850000000</v>
      </c>
      <c r="AGK50" s="144">
        <v>850000000</v>
      </c>
      <c r="AGL50" s="144">
        <v>850000000</v>
      </c>
      <c r="AGM50" s="144">
        <v>850000000</v>
      </c>
      <c r="AGN50" s="144">
        <v>850000000</v>
      </c>
      <c r="AGO50" s="144">
        <v>850000000</v>
      </c>
      <c r="AGP50" s="144">
        <v>850000000</v>
      </c>
      <c r="AGQ50" s="144">
        <v>850000000</v>
      </c>
      <c r="AGR50" s="144">
        <v>850000000</v>
      </c>
      <c r="AGS50" s="144">
        <v>850000000</v>
      </c>
      <c r="AGT50" s="144">
        <v>850000000</v>
      </c>
      <c r="AGU50" s="144">
        <v>850000000</v>
      </c>
      <c r="AGV50" s="158"/>
    </row>
    <row r="51" spans="1:880" s="134" customFormat="1" ht="12.75" customHeight="1" x14ac:dyDescent="0.2">
      <c r="A51" s="262" t="s">
        <v>2269</v>
      </c>
      <c r="B51" s="187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  <c r="IC51" s="132"/>
      <c r="ID51" s="132"/>
      <c r="IE51" s="132"/>
      <c r="IF51" s="132"/>
      <c r="IG51" s="132"/>
      <c r="IH51" s="132"/>
      <c r="II51" s="132"/>
      <c r="IJ51" s="132"/>
      <c r="IK51" s="132"/>
      <c r="IL51" s="132"/>
      <c r="IM51" s="132"/>
      <c r="IN51" s="132"/>
      <c r="IO51" s="132"/>
      <c r="IP51" s="132"/>
      <c r="IQ51" s="132"/>
      <c r="IR51" s="132"/>
      <c r="IS51" s="132"/>
      <c r="IT51" s="132"/>
      <c r="IU51" s="132"/>
      <c r="IV51" s="132"/>
      <c r="IW51" s="132"/>
      <c r="IX51" s="132"/>
      <c r="IY51" s="132"/>
      <c r="IZ51" s="132"/>
      <c r="JA51" s="132"/>
      <c r="JB51" s="132"/>
      <c r="JC51" s="132"/>
      <c r="JD51" s="132"/>
      <c r="JE51" s="132"/>
      <c r="JF51" s="132"/>
      <c r="JG51" s="132"/>
      <c r="JH51" s="132"/>
      <c r="JI51" s="132"/>
      <c r="JJ51" s="132"/>
      <c r="JK51" s="132"/>
      <c r="JL51" s="132"/>
      <c r="JM51" s="132"/>
      <c r="JN51" s="132"/>
      <c r="JO51" s="132"/>
      <c r="JP51" s="132"/>
      <c r="JQ51" s="132"/>
      <c r="JR51" s="132"/>
      <c r="JS51" s="132"/>
      <c r="JT51" s="132"/>
      <c r="JU51" s="132"/>
      <c r="JV51" s="132"/>
      <c r="JW51" s="132"/>
      <c r="JX51" s="132"/>
      <c r="JY51" s="132"/>
      <c r="JZ51" s="132"/>
      <c r="KA51" s="132"/>
      <c r="KB51" s="132"/>
      <c r="KC51" s="132"/>
      <c r="KD51" s="132"/>
      <c r="KE51" s="132"/>
      <c r="KF51" s="132"/>
      <c r="KG51" s="132"/>
      <c r="KH51" s="132"/>
      <c r="KI51" s="132"/>
      <c r="KJ51" s="132"/>
      <c r="KK51" s="132"/>
      <c r="KL51" s="132"/>
      <c r="KM51" s="132"/>
      <c r="KN51" s="132"/>
      <c r="KO51" s="132"/>
      <c r="KP51" s="132"/>
      <c r="KQ51" s="132"/>
      <c r="KR51" s="132"/>
      <c r="KS51" s="132"/>
      <c r="KT51" s="132"/>
      <c r="KU51" s="132"/>
      <c r="KV51" s="132"/>
      <c r="KW51" s="132"/>
      <c r="KX51" s="132"/>
      <c r="KY51" s="132"/>
      <c r="KZ51" s="132"/>
      <c r="LA51" s="132"/>
      <c r="LB51" s="132"/>
      <c r="LC51" s="132"/>
      <c r="LD51" s="132"/>
      <c r="LE51" s="132"/>
      <c r="LF51" s="132"/>
      <c r="LG51" s="132"/>
      <c r="LH51" s="132"/>
      <c r="LI51" s="132"/>
      <c r="LJ51" s="132"/>
      <c r="LK51" s="132"/>
      <c r="LL51" s="132"/>
      <c r="LM51" s="132"/>
      <c r="LN51" s="132"/>
      <c r="LO51" s="132"/>
      <c r="LP51" s="132"/>
      <c r="LQ51" s="132"/>
      <c r="LR51" s="132"/>
      <c r="LS51" s="132"/>
      <c r="LT51" s="132"/>
      <c r="LU51" s="132"/>
      <c r="LV51" s="132"/>
      <c r="LW51" s="132"/>
      <c r="LX51" s="132"/>
      <c r="LY51" s="132"/>
      <c r="LZ51" s="132"/>
      <c r="MA51" s="132"/>
      <c r="MB51" s="132"/>
      <c r="MC51" s="132"/>
      <c r="MD51" s="132"/>
      <c r="ME51" s="132"/>
      <c r="MF51" s="144"/>
      <c r="MG51" s="144"/>
      <c r="MH51" s="144"/>
      <c r="MI51" s="144"/>
      <c r="MJ51" s="144"/>
      <c r="MK51" s="144"/>
      <c r="ML51" s="144"/>
      <c r="MM51" s="144"/>
      <c r="MN51" s="144"/>
      <c r="MO51" s="144"/>
      <c r="MP51" s="144"/>
      <c r="MQ51" s="144"/>
      <c r="MR51" s="144"/>
      <c r="MS51" s="144"/>
      <c r="MT51" s="144"/>
      <c r="MU51" s="144"/>
      <c r="MV51" s="144"/>
      <c r="MW51" s="144"/>
      <c r="MX51" s="144"/>
      <c r="MY51" s="144"/>
      <c r="MZ51" s="144"/>
      <c r="NA51" s="144"/>
      <c r="NB51" s="144"/>
      <c r="NC51" s="144"/>
      <c r="ND51" s="144"/>
      <c r="NE51" s="144"/>
      <c r="NF51" s="144"/>
      <c r="NG51" s="144"/>
      <c r="NH51" s="144"/>
      <c r="NI51" s="144"/>
      <c r="NJ51" s="144"/>
      <c r="NK51" s="144"/>
      <c r="NL51" s="144"/>
      <c r="NM51" s="144"/>
      <c r="NN51" s="144"/>
      <c r="NO51" s="144"/>
      <c r="NP51" s="144"/>
      <c r="NQ51" s="144"/>
      <c r="NR51" s="144"/>
      <c r="NS51" s="144"/>
      <c r="NT51" s="144"/>
      <c r="NU51" s="144"/>
      <c r="NV51" s="144"/>
      <c r="NW51" s="144"/>
      <c r="NX51" s="144"/>
      <c r="NY51" s="144"/>
      <c r="NZ51" s="144"/>
      <c r="OA51" s="144"/>
      <c r="OB51" s="144"/>
      <c r="OC51" s="144"/>
      <c r="OD51" s="144"/>
      <c r="OE51" s="144"/>
      <c r="OF51" s="144"/>
      <c r="OG51" s="144"/>
      <c r="OH51" s="144"/>
      <c r="OI51" s="144"/>
      <c r="OJ51" s="144"/>
      <c r="OK51" s="144"/>
      <c r="OL51" s="144"/>
      <c r="OM51" s="144"/>
      <c r="ON51" s="144"/>
      <c r="OO51" s="144"/>
      <c r="OP51" s="144"/>
      <c r="OQ51" s="144"/>
      <c r="OR51" s="144"/>
      <c r="OS51" s="144"/>
      <c r="OT51" s="144"/>
      <c r="OU51" s="144"/>
      <c r="OV51" s="144"/>
      <c r="OW51" s="144"/>
      <c r="OX51" s="144"/>
      <c r="OY51" s="144"/>
      <c r="OZ51" s="144"/>
      <c r="PA51" s="144"/>
      <c r="PB51" s="144"/>
      <c r="PC51" s="144"/>
      <c r="PD51" s="144"/>
      <c r="PE51" s="144"/>
      <c r="PF51" s="144"/>
      <c r="PG51" s="144"/>
      <c r="PH51" s="144"/>
      <c r="PI51" s="144"/>
      <c r="PJ51" s="144"/>
      <c r="PK51" s="144"/>
      <c r="PL51" s="144"/>
      <c r="PM51" s="144"/>
      <c r="PN51" s="144"/>
      <c r="PO51" s="144"/>
      <c r="PP51" s="144"/>
      <c r="PQ51" s="144"/>
      <c r="PR51" s="144"/>
      <c r="PS51" s="144"/>
      <c r="PT51" s="144"/>
      <c r="PU51" s="144"/>
      <c r="PV51" s="144"/>
      <c r="PW51" s="144"/>
      <c r="PX51" s="144"/>
      <c r="PY51" s="144"/>
      <c r="PZ51" s="144"/>
      <c r="QA51" s="144"/>
      <c r="QB51" s="144"/>
      <c r="QC51" s="144"/>
      <c r="QD51" s="144"/>
      <c r="QE51" s="144"/>
      <c r="QF51" s="144"/>
      <c r="QG51" s="144"/>
      <c r="QH51" s="144"/>
      <c r="QI51" s="144"/>
      <c r="QJ51" s="144"/>
      <c r="QK51" s="144"/>
      <c r="QL51" s="144"/>
      <c r="QM51" s="144"/>
      <c r="QN51" s="144"/>
      <c r="QO51" s="144"/>
      <c r="QP51" s="144"/>
      <c r="QQ51" s="144"/>
      <c r="QR51" s="144"/>
      <c r="QS51" s="144"/>
      <c r="QT51" s="144"/>
      <c r="QU51" s="144"/>
      <c r="QV51" s="144"/>
      <c r="QW51" s="144"/>
      <c r="QX51" s="144"/>
      <c r="QY51" s="144"/>
      <c r="QZ51" s="144"/>
      <c r="RA51" s="144"/>
      <c r="RB51" s="144"/>
      <c r="RC51" s="144"/>
      <c r="RD51" s="144"/>
      <c r="RE51" s="144"/>
      <c r="RF51" s="144"/>
      <c r="RG51" s="144"/>
      <c r="RH51" s="144"/>
      <c r="RI51" s="144"/>
      <c r="RJ51" s="144"/>
      <c r="RK51" s="144"/>
      <c r="RL51" s="144"/>
      <c r="RM51" s="144"/>
      <c r="RN51" s="144"/>
      <c r="RO51" s="144"/>
      <c r="RP51" s="144"/>
      <c r="RQ51" s="144"/>
      <c r="RR51" s="144"/>
      <c r="RS51" s="144"/>
      <c r="RT51" s="144"/>
      <c r="RU51" s="144"/>
      <c r="RV51" s="144"/>
      <c r="RW51" s="144"/>
      <c r="RX51" s="144"/>
      <c r="RY51" s="144"/>
      <c r="RZ51" s="144"/>
      <c r="SA51" s="144"/>
      <c r="SB51" s="144"/>
      <c r="SC51" s="144"/>
      <c r="SD51" s="144"/>
      <c r="SE51" s="144"/>
      <c r="SF51" s="144"/>
      <c r="SG51" s="144"/>
      <c r="SH51" s="144"/>
      <c r="SI51" s="144"/>
      <c r="SJ51" s="144"/>
      <c r="SK51" s="144"/>
      <c r="SL51" s="144"/>
      <c r="SM51" s="144"/>
      <c r="SN51" s="144"/>
      <c r="SO51" s="144"/>
      <c r="SP51" s="144"/>
      <c r="SQ51" s="144"/>
      <c r="SR51" s="144"/>
      <c r="SS51" s="144"/>
      <c r="ST51" s="144"/>
      <c r="SU51" s="144"/>
      <c r="SV51" s="144"/>
      <c r="SW51" s="144"/>
      <c r="SX51" s="144"/>
      <c r="SY51" s="144"/>
      <c r="SZ51" s="144"/>
      <c r="TA51" s="144"/>
      <c r="TB51" s="144"/>
      <c r="TC51" s="144"/>
      <c r="TD51" s="144"/>
      <c r="TE51" s="144"/>
      <c r="TF51" s="144"/>
      <c r="TG51" s="144"/>
      <c r="TH51" s="144"/>
      <c r="TI51" s="144"/>
      <c r="TJ51" s="144"/>
      <c r="TK51" s="144"/>
      <c r="TL51" s="144"/>
      <c r="TM51" s="144"/>
      <c r="TN51" s="144"/>
      <c r="TO51" s="144"/>
      <c r="TP51" s="144"/>
      <c r="TQ51" s="144"/>
      <c r="TR51" s="144"/>
      <c r="TS51" s="144"/>
      <c r="TT51" s="144"/>
      <c r="TU51" s="144"/>
      <c r="TV51" s="144"/>
      <c r="TW51" s="144"/>
      <c r="TX51" s="144"/>
      <c r="TY51" s="144"/>
      <c r="TZ51" s="144"/>
      <c r="UA51" s="144"/>
      <c r="UB51" s="144"/>
      <c r="UC51" s="144"/>
      <c r="UD51" s="144"/>
      <c r="UE51" s="144"/>
      <c r="UF51" s="144"/>
      <c r="UG51" s="144"/>
      <c r="UH51" s="144"/>
      <c r="UI51" s="144"/>
      <c r="UJ51" s="144"/>
      <c r="UK51" s="144"/>
      <c r="UL51" s="144"/>
      <c r="UM51" s="144"/>
      <c r="UN51" s="144"/>
      <c r="UO51" s="144"/>
      <c r="UP51" s="144"/>
      <c r="UQ51" s="144"/>
      <c r="UR51" s="144"/>
      <c r="US51" s="144"/>
      <c r="UT51" s="144"/>
      <c r="UU51" s="144"/>
      <c r="UV51" s="144"/>
      <c r="UW51" s="144"/>
      <c r="UX51" s="144"/>
      <c r="UY51" s="144"/>
      <c r="UZ51" s="144"/>
      <c r="VA51" s="144"/>
      <c r="VB51" s="144"/>
      <c r="VC51" s="144"/>
      <c r="VD51" s="144"/>
      <c r="VE51" s="144"/>
      <c r="VF51" s="144"/>
      <c r="VG51" s="144"/>
      <c r="VH51" s="144"/>
      <c r="VI51" s="144"/>
      <c r="VJ51" s="144"/>
      <c r="VK51" s="144"/>
      <c r="VL51" s="144"/>
      <c r="VM51" s="144"/>
      <c r="VN51" s="144"/>
      <c r="VO51" s="144"/>
      <c r="VP51" s="144"/>
      <c r="VQ51" s="144"/>
      <c r="VR51" s="144"/>
      <c r="VS51" s="144"/>
      <c r="VT51" s="144"/>
      <c r="VU51" s="144"/>
      <c r="VV51" s="144"/>
      <c r="VW51" s="144"/>
      <c r="VX51" s="144"/>
      <c r="VY51" s="144"/>
      <c r="VZ51" s="144"/>
      <c r="WA51" s="144"/>
      <c r="WB51" s="144"/>
      <c r="WC51" s="144"/>
      <c r="WD51" s="144"/>
      <c r="WE51" s="144"/>
      <c r="WF51" s="144"/>
      <c r="WG51" s="144"/>
      <c r="WH51" s="144"/>
      <c r="WI51" s="144"/>
      <c r="WJ51" s="144"/>
      <c r="WK51" s="144"/>
      <c r="WL51" s="144"/>
      <c r="WM51" s="144"/>
      <c r="WN51" s="144"/>
      <c r="WO51" s="144"/>
      <c r="WP51" s="144"/>
      <c r="WQ51" s="144"/>
      <c r="WR51" s="144"/>
      <c r="WS51" s="144"/>
      <c r="WT51" s="144"/>
      <c r="WU51" s="144"/>
      <c r="WV51" s="144"/>
      <c r="WW51" s="144"/>
      <c r="WX51" s="144"/>
      <c r="WY51" s="144"/>
      <c r="WZ51" s="144"/>
      <c r="XA51" s="144"/>
      <c r="XB51" s="144"/>
      <c r="XC51" s="144"/>
      <c r="XD51" s="144"/>
      <c r="XE51" s="144"/>
      <c r="XF51" s="144"/>
      <c r="XG51" s="144"/>
      <c r="XH51" s="144"/>
      <c r="XI51" s="144"/>
      <c r="XJ51" s="144"/>
      <c r="XK51" s="144"/>
      <c r="XL51" s="144"/>
      <c r="XM51" s="144"/>
      <c r="XN51" s="144"/>
      <c r="XO51" s="144"/>
      <c r="XP51" s="144"/>
      <c r="XQ51" s="144"/>
      <c r="XR51" s="144"/>
      <c r="XS51" s="144"/>
      <c r="XT51" s="144"/>
      <c r="XU51" s="144"/>
      <c r="XV51" s="144"/>
      <c r="XW51" s="144"/>
      <c r="XX51" s="144"/>
      <c r="XY51" s="144"/>
      <c r="XZ51" s="144"/>
      <c r="YA51" s="144"/>
      <c r="YB51" s="144"/>
      <c r="YC51" s="144"/>
      <c r="YD51" s="144"/>
      <c r="YE51" s="144"/>
      <c r="YF51" s="144"/>
      <c r="YG51" s="144"/>
      <c r="YH51" s="144"/>
      <c r="YI51" s="144"/>
      <c r="YJ51" s="144"/>
      <c r="YK51" s="144"/>
      <c r="YL51" s="144"/>
      <c r="YM51" s="144"/>
      <c r="YN51" s="144"/>
      <c r="YO51" s="144"/>
      <c r="YP51" s="144"/>
      <c r="YQ51" s="144"/>
      <c r="YR51" s="144"/>
      <c r="YS51" s="144"/>
      <c r="YT51" s="144"/>
      <c r="YU51" s="144"/>
      <c r="YV51" s="144"/>
      <c r="YW51" s="144"/>
      <c r="YX51" s="144"/>
      <c r="YY51" s="144"/>
      <c r="YZ51" s="144"/>
      <c r="ZA51" s="144"/>
      <c r="ZB51" s="144"/>
      <c r="ZC51" s="144"/>
      <c r="ZD51" s="144"/>
      <c r="ZE51" s="144"/>
      <c r="ZF51" s="144"/>
      <c r="ZG51" s="144"/>
      <c r="ZH51" s="144"/>
      <c r="ZI51" s="144"/>
      <c r="ZJ51" s="144"/>
      <c r="ZK51" s="144"/>
      <c r="ZL51" s="144"/>
      <c r="ZM51" s="144"/>
      <c r="ZN51" s="144"/>
      <c r="ZO51" s="144"/>
      <c r="ZP51" s="144"/>
      <c r="ZQ51" s="144"/>
      <c r="ZR51" s="144"/>
      <c r="ZS51" s="144"/>
      <c r="ZT51" s="144"/>
      <c r="ZU51" s="144"/>
      <c r="ZV51" s="144"/>
      <c r="ZW51" s="144"/>
      <c r="ZX51" s="144"/>
      <c r="ZY51" s="144"/>
      <c r="ZZ51" s="144"/>
      <c r="AAA51" s="144"/>
      <c r="AAB51" s="144"/>
      <c r="AAC51" s="144"/>
      <c r="AAD51" s="144"/>
      <c r="AAE51" s="144"/>
      <c r="AAF51" s="144"/>
      <c r="AAG51" s="144"/>
      <c r="AAH51" s="144"/>
      <c r="AAI51" s="144"/>
      <c r="AAJ51" s="144"/>
      <c r="AAK51" s="144"/>
      <c r="AAL51" s="144"/>
      <c r="AAM51" s="144"/>
      <c r="AAN51" s="144"/>
      <c r="AAO51" s="144"/>
      <c r="AAP51" s="144"/>
      <c r="AAQ51" s="144"/>
      <c r="AAR51" s="144"/>
      <c r="AAS51" s="144"/>
      <c r="AAT51" s="144"/>
      <c r="AAU51" s="144"/>
      <c r="AAV51" s="144"/>
      <c r="AAW51" s="144"/>
      <c r="AAX51" s="144"/>
      <c r="AAY51" s="144"/>
      <c r="AAZ51" s="144"/>
      <c r="ABA51" s="144"/>
      <c r="ABB51" s="144"/>
      <c r="ABC51" s="144"/>
      <c r="ABD51" s="144"/>
      <c r="ABE51" s="144"/>
      <c r="ABF51" s="144"/>
      <c r="ABG51" s="144">
        <v>50000000</v>
      </c>
      <c r="ABH51" s="144">
        <v>50000000</v>
      </c>
      <c r="ABI51" s="144">
        <v>50000000</v>
      </c>
      <c r="ABJ51" s="144">
        <v>50000000</v>
      </c>
      <c r="ABK51" s="144">
        <v>50000000</v>
      </c>
      <c r="ABL51" s="144">
        <v>50000000</v>
      </c>
      <c r="ABM51" s="144">
        <v>50000000</v>
      </c>
      <c r="ABN51" s="144">
        <v>50000000</v>
      </c>
      <c r="ABO51" s="144">
        <v>50000000</v>
      </c>
      <c r="ABP51" s="144">
        <v>50000000</v>
      </c>
      <c r="ABQ51" s="144">
        <v>50000000</v>
      </c>
      <c r="ABR51" s="144">
        <v>50000000</v>
      </c>
      <c r="ABS51" s="144">
        <v>50000000</v>
      </c>
      <c r="ABT51" s="144">
        <v>50000000</v>
      </c>
      <c r="ABU51" s="144">
        <v>50000000</v>
      </c>
      <c r="ABV51" s="144">
        <v>50000000</v>
      </c>
      <c r="ABW51" s="144">
        <v>50000000</v>
      </c>
      <c r="ABX51" s="144">
        <v>50000000</v>
      </c>
      <c r="ABY51" s="144">
        <v>50000000</v>
      </c>
      <c r="ABZ51" s="144">
        <v>50000000</v>
      </c>
      <c r="ACA51" s="144">
        <v>50000000</v>
      </c>
      <c r="ACB51" s="144">
        <v>50000000</v>
      </c>
      <c r="ACC51" s="144">
        <v>50000000</v>
      </c>
      <c r="ACD51" s="144">
        <v>50000000</v>
      </c>
      <c r="ACE51" s="144">
        <v>50000000</v>
      </c>
      <c r="ACF51" s="144">
        <v>50000000</v>
      </c>
      <c r="ACG51" s="144">
        <v>50000000</v>
      </c>
      <c r="ACH51" s="144">
        <v>50000000</v>
      </c>
      <c r="ACI51" s="144">
        <v>50000000</v>
      </c>
      <c r="ACJ51" s="144">
        <v>50000000</v>
      </c>
      <c r="ACK51" s="144">
        <v>50000000</v>
      </c>
      <c r="ACL51" s="144">
        <v>50000000</v>
      </c>
      <c r="ACM51" s="144">
        <v>50000000</v>
      </c>
      <c r="ACN51" s="144">
        <v>50000000</v>
      </c>
      <c r="ACO51" s="144">
        <v>50000000</v>
      </c>
      <c r="ACP51" s="144">
        <v>50000000</v>
      </c>
      <c r="ACQ51" s="144">
        <v>50000000</v>
      </c>
      <c r="ACR51" s="144">
        <v>50000000</v>
      </c>
      <c r="ACS51" s="144">
        <v>50000000</v>
      </c>
      <c r="ACT51" s="144">
        <v>50000000</v>
      </c>
      <c r="ACU51" s="144">
        <v>50000000</v>
      </c>
      <c r="ACV51" s="144">
        <v>50000000</v>
      </c>
      <c r="ACW51" s="144">
        <v>50000000</v>
      </c>
      <c r="ACX51" s="144">
        <v>50000000</v>
      </c>
      <c r="ACY51" s="144">
        <v>50000000</v>
      </c>
      <c r="ACZ51" s="144">
        <v>50000000</v>
      </c>
      <c r="ADA51" s="144">
        <v>50000000</v>
      </c>
      <c r="ADB51" s="144">
        <v>50000000</v>
      </c>
      <c r="ADC51" s="144">
        <v>50000000</v>
      </c>
      <c r="ADD51" s="144">
        <v>50000000</v>
      </c>
      <c r="ADE51" s="144">
        <v>50000000</v>
      </c>
      <c r="ADF51" s="144">
        <v>50000000</v>
      </c>
      <c r="ADG51" s="144">
        <v>50000000</v>
      </c>
      <c r="ADH51" s="144">
        <v>50000000</v>
      </c>
      <c r="ADI51" s="144">
        <v>50000000</v>
      </c>
      <c r="ADJ51" s="144">
        <v>50000000</v>
      </c>
      <c r="ADK51" s="144">
        <v>50000000</v>
      </c>
      <c r="ADL51" s="144">
        <v>50000000</v>
      </c>
      <c r="ADM51" s="144">
        <v>50000000</v>
      </c>
      <c r="ADN51" s="144">
        <v>50000000</v>
      </c>
      <c r="ADO51" s="144">
        <v>50000000</v>
      </c>
      <c r="ADP51" s="144">
        <v>50000000</v>
      </c>
      <c r="ADQ51" s="144">
        <v>50000000</v>
      </c>
      <c r="ADR51" s="144">
        <v>50000000</v>
      </c>
      <c r="ADS51" s="144">
        <v>50000000</v>
      </c>
      <c r="ADT51" s="144">
        <v>50000000</v>
      </c>
      <c r="ADU51" s="144">
        <v>50000000</v>
      </c>
      <c r="ADV51" s="144">
        <v>50000000</v>
      </c>
      <c r="ADW51" s="144">
        <v>50000000</v>
      </c>
      <c r="ADX51" s="144">
        <v>50000000</v>
      </c>
      <c r="ADY51" s="144">
        <v>50000000</v>
      </c>
      <c r="ADZ51" s="144">
        <v>50000000</v>
      </c>
      <c r="AEA51" s="144">
        <v>50000000</v>
      </c>
      <c r="AEB51" s="144">
        <v>50000000</v>
      </c>
      <c r="AEC51" s="144">
        <v>50000000</v>
      </c>
      <c r="AED51" s="144">
        <v>50000000</v>
      </c>
      <c r="AEE51" s="144">
        <v>50000000</v>
      </c>
      <c r="AEF51" s="144">
        <v>50000000</v>
      </c>
      <c r="AEG51" s="144">
        <v>50000000</v>
      </c>
      <c r="AEH51" s="144">
        <v>50000000</v>
      </c>
      <c r="AEI51" s="144">
        <v>50000000</v>
      </c>
      <c r="AEJ51" s="144">
        <v>50000000</v>
      </c>
      <c r="AEK51" s="144">
        <v>50000000</v>
      </c>
      <c r="AEL51" s="144">
        <v>50000000</v>
      </c>
      <c r="AEM51" s="144">
        <v>50000000</v>
      </c>
      <c r="AEN51" s="144">
        <v>50000000</v>
      </c>
      <c r="AEO51" s="144">
        <v>50000000</v>
      </c>
      <c r="AEP51" s="144">
        <v>50000000</v>
      </c>
      <c r="AEQ51" s="144">
        <v>50000000</v>
      </c>
      <c r="AER51" s="144">
        <v>50000000</v>
      </c>
      <c r="AES51" s="144">
        <v>50000000</v>
      </c>
      <c r="AET51" s="144">
        <v>50000000</v>
      </c>
      <c r="AEU51" s="144">
        <v>50000000</v>
      </c>
      <c r="AEV51" s="144">
        <v>50000000</v>
      </c>
      <c r="AEW51" s="144">
        <v>50000000</v>
      </c>
      <c r="AEX51" s="144">
        <v>50000000</v>
      </c>
      <c r="AEY51" s="144">
        <v>50000000</v>
      </c>
      <c r="AEZ51" s="144">
        <v>50000000</v>
      </c>
      <c r="AFA51" s="144">
        <v>50000000</v>
      </c>
      <c r="AFB51" s="144">
        <v>50000000</v>
      </c>
      <c r="AFC51" s="144">
        <v>50000000</v>
      </c>
      <c r="AFD51" s="144">
        <v>50000000</v>
      </c>
      <c r="AFE51" s="144">
        <v>50000000</v>
      </c>
      <c r="AFF51" s="144">
        <v>50000000</v>
      </c>
      <c r="AFG51" s="144">
        <v>50000000</v>
      </c>
      <c r="AFH51" s="144">
        <v>50000000</v>
      </c>
      <c r="AFI51" s="144">
        <v>50000000</v>
      </c>
      <c r="AFJ51" s="144">
        <v>50000000</v>
      </c>
      <c r="AFK51" s="144">
        <v>50000000</v>
      </c>
      <c r="AFL51" s="144">
        <v>50000000</v>
      </c>
      <c r="AFM51" s="144">
        <v>50000000</v>
      </c>
      <c r="AFN51" s="144">
        <v>50000000</v>
      </c>
      <c r="AFO51" s="144">
        <v>50000000</v>
      </c>
      <c r="AFP51" s="144">
        <v>50000000</v>
      </c>
      <c r="AFQ51" s="144">
        <v>50000000</v>
      </c>
      <c r="AFR51" s="144">
        <v>50000000</v>
      </c>
      <c r="AFS51" s="144">
        <v>50000000</v>
      </c>
      <c r="AFT51" s="144">
        <v>50000000</v>
      </c>
      <c r="AFU51" s="144">
        <v>50000000</v>
      </c>
      <c r="AFV51" s="144">
        <v>50000000</v>
      </c>
      <c r="AFW51" s="144">
        <v>50000000</v>
      </c>
      <c r="AFX51" s="144">
        <v>50000000</v>
      </c>
      <c r="AFY51" s="144">
        <v>50000000</v>
      </c>
      <c r="AFZ51" s="144">
        <v>50000000</v>
      </c>
      <c r="AGA51" s="144">
        <v>50000000</v>
      </c>
      <c r="AGB51" s="144">
        <v>50000000</v>
      </c>
      <c r="AGC51" s="144">
        <v>50000000</v>
      </c>
      <c r="AGD51" s="144">
        <v>50000000</v>
      </c>
      <c r="AGE51" s="144">
        <v>50000000</v>
      </c>
      <c r="AGF51" s="144">
        <v>50000000</v>
      </c>
      <c r="AGG51" s="144">
        <v>50000000</v>
      </c>
      <c r="AGH51" s="144">
        <v>50000000</v>
      </c>
      <c r="AGI51" s="144">
        <v>50000000</v>
      </c>
      <c r="AGJ51" s="144">
        <v>50000000</v>
      </c>
      <c r="AGK51" s="144">
        <v>50000000</v>
      </c>
      <c r="AGL51" s="144">
        <v>50000000</v>
      </c>
      <c r="AGM51" s="144">
        <v>50000000</v>
      </c>
      <c r="AGN51" s="144">
        <v>50000000</v>
      </c>
      <c r="AGO51" s="144">
        <v>50000000</v>
      </c>
      <c r="AGP51" s="144">
        <v>50000000</v>
      </c>
      <c r="AGQ51" s="144">
        <v>50000000</v>
      </c>
      <c r="AGR51" s="144">
        <v>50000000</v>
      </c>
      <c r="AGS51" s="144">
        <v>50000000</v>
      </c>
      <c r="AGT51" s="144">
        <v>50000000</v>
      </c>
      <c r="AGU51" s="144">
        <v>50000000</v>
      </c>
      <c r="AGV51" s="158"/>
    </row>
    <row r="52" spans="1:880" s="227" customFormat="1" ht="12.75" customHeight="1" x14ac:dyDescent="0.2">
      <c r="A52" s="214" t="s">
        <v>2175</v>
      </c>
      <c r="B52" s="226"/>
      <c r="H52" s="228" t="s">
        <v>2204</v>
      </c>
      <c r="X52" s="229"/>
      <c r="Y52" s="229"/>
      <c r="Z52" s="229"/>
      <c r="AA52" s="229"/>
      <c r="AB52" s="229"/>
      <c r="AC52" s="229"/>
      <c r="AD52" s="229"/>
      <c r="AE52" s="229"/>
      <c r="AF52" s="229"/>
      <c r="AG52" s="228" t="s">
        <v>2205</v>
      </c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BA52" s="229"/>
      <c r="BH52" s="229"/>
      <c r="BI52" s="229"/>
      <c r="BJ52" s="229"/>
      <c r="BK52" s="229"/>
      <c r="BL52" s="229"/>
      <c r="BM52" s="229"/>
      <c r="BT52" s="229"/>
      <c r="BU52" s="229"/>
      <c r="CK52" s="229"/>
      <c r="EC52" s="229"/>
      <c r="ED52" s="229"/>
      <c r="EE52" s="229"/>
      <c r="EF52" s="229"/>
      <c r="EH52" s="229"/>
      <c r="EI52" s="229"/>
      <c r="EJ52" s="229"/>
      <c r="EK52" s="229"/>
      <c r="EL52" s="229"/>
      <c r="EM52" s="229"/>
      <c r="EN52" s="229"/>
      <c r="EO52" s="229"/>
      <c r="EP52" s="229"/>
      <c r="EQ52" s="229"/>
      <c r="ER52" s="229"/>
      <c r="EZ52" s="229"/>
      <c r="FA52" s="229"/>
      <c r="FD52" s="229"/>
      <c r="FE52" s="229"/>
      <c r="FF52" s="229"/>
      <c r="FG52" s="229"/>
      <c r="FH52" s="229"/>
      <c r="FI52" s="229"/>
      <c r="FJ52" s="229"/>
      <c r="FK52" s="229"/>
      <c r="FL52" s="229"/>
      <c r="FM52" s="229"/>
      <c r="FN52" s="229"/>
      <c r="FO52" s="229"/>
      <c r="FP52" s="229"/>
      <c r="FQ52" s="229"/>
      <c r="FR52" s="229"/>
      <c r="FS52" s="229"/>
      <c r="FT52" s="229"/>
      <c r="FU52" s="229"/>
      <c r="FV52" s="229"/>
      <c r="FW52" s="229"/>
      <c r="FX52" s="229"/>
      <c r="FY52" s="229"/>
      <c r="FZ52" s="229"/>
      <c r="GA52" s="229"/>
      <c r="GB52" s="229"/>
      <c r="GC52" s="229"/>
      <c r="GD52" s="229"/>
      <c r="GE52" s="229"/>
      <c r="GF52" s="229"/>
      <c r="GG52" s="229"/>
      <c r="GH52" s="229"/>
      <c r="GI52" s="229"/>
      <c r="GJ52" s="229"/>
      <c r="GK52" s="229"/>
      <c r="GL52" s="229"/>
      <c r="GM52" s="229"/>
      <c r="GN52" s="229"/>
      <c r="GO52" s="229"/>
      <c r="GP52" s="229"/>
      <c r="GQ52" s="229"/>
      <c r="GR52" s="229"/>
      <c r="GS52" s="229"/>
      <c r="GT52" s="229"/>
      <c r="GU52" s="229"/>
      <c r="GV52" s="229"/>
      <c r="GW52" s="229"/>
      <c r="GX52" s="229"/>
      <c r="GY52" s="229"/>
      <c r="GZ52" s="229"/>
      <c r="HA52" s="229"/>
      <c r="HB52" s="229"/>
      <c r="HC52" s="229"/>
      <c r="HD52" s="229"/>
      <c r="HE52" s="229"/>
      <c r="HF52" s="229"/>
      <c r="HG52" s="229"/>
      <c r="HH52" s="229"/>
      <c r="HI52" s="229"/>
      <c r="HJ52" s="229"/>
      <c r="HK52" s="229"/>
      <c r="HL52" s="229"/>
      <c r="HM52" s="229"/>
      <c r="HN52" s="229"/>
      <c r="HO52" s="229"/>
      <c r="HP52" s="229"/>
      <c r="HQ52" s="229"/>
      <c r="HR52" s="229"/>
      <c r="HS52" s="229"/>
      <c r="HT52" s="229"/>
      <c r="HU52" s="229"/>
      <c r="HV52" s="229"/>
      <c r="HW52" s="229"/>
      <c r="HX52" s="229"/>
      <c r="HY52" s="229"/>
      <c r="HZ52" s="229"/>
      <c r="IA52" s="229"/>
      <c r="IB52" s="229"/>
      <c r="IC52" s="229"/>
      <c r="ID52" s="229"/>
      <c r="IE52" s="229"/>
      <c r="IF52" s="229"/>
      <c r="IG52" s="229"/>
      <c r="IH52" s="229"/>
      <c r="II52" s="229"/>
      <c r="IJ52" s="229"/>
      <c r="IK52" s="229"/>
      <c r="IL52" s="229"/>
      <c r="IM52" s="229"/>
      <c r="IN52" s="229"/>
      <c r="IO52" s="229"/>
      <c r="IP52" s="229"/>
      <c r="IQ52" s="229"/>
      <c r="IR52" s="229"/>
      <c r="IS52" s="229"/>
      <c r="IT52" s="229"/>
      <c r="IU52" s="229"/>
      <c r="IV52" s="229"/>
      <c r="IW52" s="229"/>
      <c r="IX52" s="229"/>
      <c r="IY52" s="229"/>
      <c r="IZ52" s="229"/>
      <c r="JA52" s="229"/>
      <c r="JB52" s="229"/>
      <c r="JC52" s="229"/>
      <c r="JD52" s="229"/>
      <c r="JE52" s="229"/>
      <c r="JF52" s="229"/>
      <c r="JG52" s="229"/>
      <c r="JH52" s="229"/>
      <c r="JI52" s="229"/>
      <c r="JJ52" s="229"/>
      <c r="JK52" s="229"/>
      <c r="JL52" s="229"/>
      <c r="JM52" s="229"/>
      <c r="JN52" s="229"/>
      <c r="JO52" s="229"/>
      <c r="JP52" s="229"/>
      <c r="JQ52" s="229"/>
      <c r="JR52" s="229"/>
      <c r="JS52" s="229"/>
      <c r="JT52" s="229"/>
      <c r="JU52" s="229"/>
      <c r="JV52" s="229"/>
      <c r="JW52" s="229"/>
      <c r="JX52" s="229"/>
      <c r="JY52" s="229"/>
      <c r="JZ52" s="229"/>
      <c r="KA52" s="229"/>
      <c r="KB52" s="229"/>
      <c r="KC52" s="229"/>
      <c r="KD52" s="229"/>
      <c r="KE52" s="229"/>
      <c r="KF52" s="229"/>
      <c r="KG52" s="229"/>
      <c r="KH52" s="229"/>
      <c r="KI52" s="229"/>
      <c r="KJ52" s="229"/>
      <c r="KK52" s="229"/>
      <c r="KL52" s="229"/>
      <c r="KM52" s="229"/>
      <c r="KN52" s="229"/>
      <c r="KO52" s="229"/>
      <c r="KP52" s="229"/>
      <c r="KQ52" s="229"/>
      <c r="KR52" s="229"/>
      <c r="KS52" s="229"/>
      <c r="KT52" s="229"/>
      <c r="KU52" s="229"/>
      <c r="KV52" s="229"/>
      <c r="KW52" s="229"/>
      <c r="KX52" s="229"/>
      <c r="KY52" s="229"/>
      <c r="KZ52" s="229"/>
      <c r="LA52" s="229"/>
      <c r="LB52" s="229"/>
      <c r="LC52" s="229"/>
      <c r="LD52" s="229"/>
      <c r="LE52" s="229"/>
      <c r="LF52" s="229"/>
      <c r="LG52" s="229"/>
      <c r="LH52" s="229"/>
      <c r="LI52" s="229"/>
      <c r="LJ52" s="229"/>
      <c r="LK52" s="229"/>
      <c r="LL52" s="229"/>
      <c r="LM52" s="229"/>
      <c r="LN52" s="229"/>
      <c r="LO52" s="229"/>
      <c r="LP52" s="229"/>
      <c r="LQ52" s="229"/>
      <c r="LR52" s="229"/>
      <c r="LS52" s="229"/>
      <c r="LT52" s="229"/>
      <c r="LU52" s="229"/>
      <c r="LV52" s="229"/>
      <c r="LW52" s="229"/>
      <c r="LX52" s="229"/>
      <c r="LY52" s="229"/>
      <c r="LZ52" s="229"/>
      <c r="MA52" s="229"/>
      <c r="MB52" s="229"/>
      <c r="MC52" s="229"/>
      <c r="MD52" s="229"/>
      <c r="ME52" s="229"/>
      <c r="MF52" s="229"/>
      <c r="MG52" s="229"/>
      <c r="MH52" s="229"/>
      <c r="MI52" s="229"/>
      <c r="MJ52" s="229"/>
      <c r="MK52" s="229"/>
      <c r="ML52" s="229"/>
      <c r="MM52" s="229"/>
      <c r="MN52" s="229"/>
      <c r="MO52" s="229"/>
      <c r="MP52" s="229"/>
      <c r="MQ52" s="229"/>
      <c r="MR52" s="229"/>
      <c r="MS52" s="229"/>
      <c r="MT52" s="229"/>
      <c r="MU52" s="229"/>
      <c r="MV52" s="229"/>
      <c r="MW52" s="229"/>
      <c r="MX52" s="229"/>
      <c r="MY52" s="229"/>
      <c r="MZ52" s="229"/>
      <c r="NA52" s="229"/>
      <c r="NB52" s="229"/>
      <c r="NC52" s="229"/>
      <c r="ND52" s="229"/>
      <c r="NE52" s="229"/>
      <c r="NF52" s="229"/>
      <c r="NG52" s="229"/>
      <c r="NH52" s="229"/>
      <c r="NI52" s="229"/>
      <c r="NJ52" s="229"/>
      <c r="NK52" s="229"/>
      <c r="NL52" s="229"/>
      <c r="NM52" s="229"/>
      <c r="NN52" s="229"/>
      <c r="NO52" s="229"/>
      <c r="NP52" s="229"/>
      <c r="NQ52" s="229"/>
      <c r="NR52" s="229"/>
      <c r="NS52" s="229"/>
      <c r="NT52" s="229"/>
      <c r="NU52" s="229"/>
      <c r="NV52" s="229"/>
      <c r="NW52" s="229"/>
      <c r="NX52" s="229"/>
      <c r="NY52" s="229"/>
      <c r="NZ52" s="229"/>
      <c r="OA52" s="229"/>
      <c r="OB52" s="229"/>
      <c r="OC52" s="229"/>
      <c r="OD52" s="229"/>
      <c r="OE52" s="229"/>
      <c r="OF52" s="229"/>
      <c r="OG52" s="229"/>
      <c r="OH52" s="229"/>
      <c r="OI52" s="229"/>
      <c r="OJ52" s="229"/>
      <c r="OK52" s="229"/>
      <c r="OL52" s="229"/>
      <c r="OM52" s="229"/>
      <c r="ON52" s="229"/>
      <c r="OO52" s="229"/>
      <c r="OP52" s="229"/>
      <c r="OQ52" s="229"/>
      <c r="OR52" s="229"/>
      <c r="OS52" s="229"/>
      <c r="OT52" s="229"/>
      <c r="OU52" s="229"/>
      <c r="OV52" s="229"/>
      <c r="OW52" s="229"/>
      <c r="OX52" s="229"/>
      <c r="OY52" s="229"/>
      <c r="OZ52" s="229"/>
      <c r="PA52" s="229"/>
      <c r="PB52" s="229"/>
      <c r="PC52" s="229"/>
      <c r="PD52" s="229"/>
      <c r="PE52" s="229"/>
      <c r="PF52" s="229"/>
      <c r="PG52" s="229"/>
      <c r="PH52" s="229"/>
      <c r="PI52" s="229"/>
      <c r="PJ52" s="229"/>
      <c r="PK52" s="229"/>
      <c r="PL52" s="229"/>
      <c r="PM52" s="229"/>
      <c r="PN52" s="229"/>
      <c r="PO52" s="229"/>
      <c r="PP52" s="229"/>
      <c r="PQ52" s="229"/>
      <c r="PR52" s="229"/>
      <c r="PS52" s="229"/>
      <c r="PT52" s="229"/>
      <c r="PU52" s="229"/>
      <c r="PV52" s="229"/>
      <c r="PW52" s="229"/>
      <c r="PX52" s="229"/>
      <c r="PY52" s="229"/>
      <c r="PZ52" s="229"/>
      <c r="QA52" s="229"/>
      <c r="QB52" s="229"/>
      <c r="QC52" s="229"/>
      <c r="QD52" s="229"/>
      <c r="QE52" s="230" t="s">
        <v>2214</v>
      </c>
      <c r="QF52" s="229"/>
      <c r="QG52" s="229"/>
      <c r="QH52" s="229"/>
      <c r="QI52" s="229"/>
      <c r="QJ52" s="231"/>
      <c r="QK52" s="232"/>
      <c r="QL52" s="232"/>
      <c r="QM52" s="229"/>
      <c r="QN52" s="229"/>
      <c r="QO52" s="229"/>
      <c r="QP52" s="229"/>
      <c r="QQ52" s="229"/>
      <c r="QR52" s="229"/>
      <c r="QS52" s="229"/>
      <c r="QT52" s="229"/>
      <c r="QU52" s="229"/>
      <c r="QV52" s="229"/>
      <c r="QW52" s="229"/>
      <c r="QX52" s="229"/>
      <c r="QY52" s="229"/>
      <c r="QZ52" s="229"/>
      <c r="RA52" s="229"/>
      <c r="RB52" s="229"/>
      <c r="RC52" s="229"/>
      <c r="RD52" s="229"/>
      <c r="RE52" s="229"/>
      <c r="RF52" s="229"/>
      <c r="RG52" s="229"/>
      <c r="RH52" s="229"/>
      <c r="RI52" s="229"/>
      <c r="RJ52" s="229"/>
      <c r="RK52" s="229"/>
      <c r="RL52" s="229"/>
      <c r="RM52" s="229"/>
      <c r="RN52" s="229"/>
      <c r="RO52" s="229"/>
      <c r="RP52" s="229"/>
      <c r="RQ52" s="229"/>
      <c r="RR52" s="229"/>
      <c r="RS52" s="229"/>
      <c r="RT52" s="229"/>
      <c r="RU52" s="229"/>
      <c r="RV52" s="229"/>
      <c r="RW52" s="229"/>
      <c r="RX52" s="229"/>
      <c r="RY52" s="229"/>
      <c r="RZ52" s="229"/>
      <c r="SA52" s="229"/>
      <c r="SB52" s="229"/>
      <c r="SC52" s="229"/>
      <c r="SD52" s="229"/>
      <c r="SE52" s="229"/>
      <c r="SF52" s="229"/>
      <c r="SG52" s="229"/>
      <c r="SH52" s="229"/>
      <c r="SI52" s="229"/>
      <c r="SJ52" s="229"/>
      <c r="SK52" s="229"/>
      <c r="SL52" s="229"/>
      <c r="SM52" s="229"/>
      <c r="SN52" s="229"/>
      <c r="SO52" s="229"/>
      <c r="SP52" s="229"/>
      <c r="SQ52" s="229"/>
      <c r="SR52" s="229"/>
      <c r="SS52" s="229"/>
      <c r="ST52" s="229"/>
      <c r="SU52" s="229"/>
      <c r="SV52" s="229"/>
      <c r="SW52" s="229"/>
      <c r="SX52" s="229"/>
      <c r="SY52" s="229"/>
      <c r="SZ52" s="229"/>
      <c r="TA52" s="229"/>
      <c r="TB52" s="229"/>
      <c r="TC52" s="229"/>
      <c r="TD52" s="229"/>
      <c r="TE52" s="233"/>
      <c r="TF52" s="229"/>
      <c r="TG52" s="229"/>
      <c r="TH52" s="229"/>
      <c r="TI52" s="229"/>
      <c r="TJ52" s="229"/>
      <c r="TK52" s="229"/>
      <c r="TL52" s="229"/>
      <c r="TM52" s="229"/>
      <c r="TN52" s="229"/>
      <c r="TO52" s="229"/>
      <c r="TP52" s="229"/>
      <c r="TQ52" s="229"/>
      <c r="TR52" s="229"/>
      <c r="TS52" s="229"/>
      <c r="TT52" s="229"/>
      <c r="TU52" s="229"/>
      <c r="TV52" s="229"/>
      <c r="TW52" s="229"/>
      <c r="TX52" s="229"/>
      <c r="TY52" s="229"/>
      <c r="TZ52" s="229"/>
      <c r="UA52" s="229"/>
      <c r="UB52" s="229"/>
      <c r="UC52" s="229"/>
      <c r="UD52" s="229"/>
      <c r="UE52" s="229"/>
      <c r="UF52" s="229"/>
      <c r="UG52" s="229"/>
      <c r="UH52" s="229"/>
      <c r="UI52" s="229"/>
      <c r="UJ52" s="229"/>
      <c r="UK52" s="229"/>
      <c r="UL52" s="229"/>
      <c r="UM52" s="229"/>
      <c r="UN52" s="229"/>
      <c r="UO52" s="229"/>
      <c r="UP52" s="229"/>
      <c r="UQ52" s="229"/>
      <c r="UR52" s="229"/>
      <c r="US52" s="229"/>
      <c r="UT52" s="229"/>
      <c r="UU52" s="229"/>
      <c r="UV52" s="229"/>
      <c r="UW52" s="229"/>
      <c r="UX52" s="229"/>
      <c r="UY52" s="229"/>
      <c r="UZ52" s="229"/>
      <c r="VA52" s="229"/>
      <c r="VH52" s="229"/>
      <c r="VI52" s="229"/>
      <c r="VJ52" s="229"/>
      <c r="VK52" s="229"/>
      <c r="VL52" s="229"/>
      <c r="VM52" s="229"/>
      <c r="VN52" s="229"/>
      <c r="VO52" s="229"/>
      <c r="VP52" s="229"/>
      <c r="VQ52" s="229"/>
      <c r="VR52" s="229"/>
      <c r="VS52" s="229"/>
      <c r="VT52" s="229"/>
      <c r="VU52" s="229"/>
      <c r="VV52" s="229"/>
      <c r="VW52" s="229"/>
      <c r="VX52" s="229"/>
      <c r="VY52" s="229"/>
      <c r="VZ52" s="229"/>
      <c r="WA52" s="229"/>
      <c r="WB52" s="229"/>
      <c r="WC52" s="229"/>
      <c r="WD52" s="229"/>
      <c r="WE52" s="229"/>
      <c r="WF52" s="229"/>
      <c r="WG52" s="229"/>
      <c r="WH52" s="229"/>
      <c r="WI52" s="229"/>
      <c r="WJ52" s="229"/>
      <c r="WK52" s="229"/>
      <c r="WL52" s="229"/>
      <c r="WM52" s="229"/>
      <c r="WN52" s="229"/>
      <c r="WO52" s="229"/>
      <c r="WP52" s="229"/>
      <c r="WQ52" s="229"/>
      <c r="WR52" s="229"/>
      <c r="WS52" s="229"/>
      <c r="WT52" s="229"/>
      <c r="WU52" s="229"/>
      <c r="WV52" s="229"/>
      <c r="WW52" s="229"/>
      <c r="WX52" s="229"/>
      <c r="WY52" s="229"/>
      <c r="WZ52" s="229"/>
      <c r="XA52" s="229"/>
      <c r="XB52" s="229"/>
      <c r="XC52" s="229"/>
      <c r="XD52" s="229"/>
      <c r="XE52" s="229"/>
      <c r="XF52" s="229"/>
      <c r="XG52" s="229"/>
      <c r="XH52" s="229"/>
      <c r="XI52" s="229"/>
      <c r="XJ52" s="229"/>
      <c r="XK52" s="229"/>
      <c r="XL52" s="229"/>
      <c r="XM52" s="229"/>
      <c r="XN52" s="229"/>
      <c r="XO52" s="229"/>
      <c r="XP52" s="229"/>
      <c r="XQ52" s="229"/>
      <c r="XR52" s="229"/>
      <c r="XS52" s="229"/>
      <c r="XT52" s="229"/>
      <c r="XU52" s="229"/>
      <c r="XV52" s="229"/>
      <c r="XW52" s="229"/>
      <c r="XX52" s="229"/>
      <c r="XY52" s="229"/>
      <c r="XZ52" s="229"/>
      <c r="YA52" s="229"/>
      <c r="YB52" s="229"/>
      <c r="YC52" s="229"/>
      <c r="YD52" s="229"/>
      <c r="YE52" s="229"/>
      <c r="YF52" s="229"/>
      <c r="YG52" s="229"/>
      <c r="YH52" s="229"/>
      <c r="YI52" s="229"/>
      <c r="YJ52" s="229"/>
      <c r="YK52" s="229"/>
      <c r="YL52" s="229"/>
      <c r="YM52" s="229"/>
      <c r="YN52" s="229"/>
      <c r="YO52" s="229"/>
      <c r="YP52" s="229"/>
      <c r="YQ52" s="229"/>
      <c r="YR52" s="229"/>
      <c r="YS52" s="229"/>
      <c r="YT52" s="229"/>
      <c r="YU52" s="229"/>
      <c r="YV52" s="229"/>
      <c r="YW52" s="229"/>
      <c r="YX52" s="229"/>
      <c r="YY52" s="229"/>
      <c r="YZ52" s="229"/>
      <c r="ZA52" s="229"/>
      <c r="ZB52" s="229"/>
      <c r="ZC52" s="229"/>
      <c r="ZD52" s="229"/>
      <c r="ZE52" s="229"/>
      <c r="ZF52" s="229"/>
      <c r="ZG52" s="229"/>
      <c r="ZH52" s="229"/>
      <c r="ZI52" s="229"/>
      <c r="ZJ52" s="229"/>
      <c r="ZK52" s="229"/>
      <c r="ZL52" s="229"/>
      <c r="ZM52" s="229"/>
      <c r="ZN52" s="229"/>
      <c r="ZO52" s="229"/>
      <c r="ZP52" s="229"/>
      <c r="ZQ52" s="229"/>
      <c r="ZR52" s="229"/>
      <c r="ZS52" s="229"/>
      <c r="ZT52" s="229"/>
      <c r="ZU52" s="229"/>
      <c r="ZV52" s="229"/>
      <c r="ZW52" s="229"/>
      <c r="ZX52" s="229"/>
      <c r="ZY52" s="229"/>
      <c r="ZZ52" s="229"/>
      <c r="AAA52" s="232"/>
      <c r="AAB52" s="232"/>
      <c r="AAC52" s="229"/>
      <c r="AAD52" s="270" t="s">
        <v>2298</v>
      </c>
      <c r="AAE52" s="234"/>
      <c r="AAF52" s="229"/>
      <c r="AAG52" s="229"/>
      <c r="AAH52" s="229"/>
      <c r="AAI52" s="229"/>
      <c r="AAJ52" s="229"/>
      <c r="AAK52" s="229"/>
      <c r="AAL52" s="229"/>
      <c r="AAM52" s="229"/>
      <c r="AAN52" s="229"/>
      <c r="AAO52" s="229"/>
      <c r="AAP52" s="229"/>
      <c r="AAQ52" s="229"/>
      <c r="AAR52" s="229"/>
      <c r="AAS52" s="229"/>
      <c r="AAT52" s="229"/>
      <c r="AAU52" s="229"/>
      <c r="AAV52" s="229"/>
      <c r="AAW52" s="229"/>
      <c r="AAX52" s="229"/>
      <c r="AAY52" s="229"/>
      <c r="AAZ52" s="229"/>
      <c r="ABA52" s="229"/>
      <c r="ABB52" s="229"/>
      <c r="ABC52" s="229"/>
      <c r="ABD52" s="229"/>
      <c r="ABE52" s="229"/>
      <c r="ABF52" s="235"/>
      <c r="ABG52" s="231"/>
      <c r="ABH52" s="231"/>
      <c r="ABI52" s="231"/>
      <c r="ABJ52" s="229"/>
      <c r="ABK52" s="231"/>
      <c r="ABL52" s="229"/>
      <c r="ABM52" s="229"/>
      <c r="ABN52" s="229"/>
      <c r="ABO52" s="229"/>
      <c r="ABP52" s="229"/>
      <c r="ABQ52" s="231"/>
      <c r="ABR52" s="231"/>
      <c r="ABS52" s="231"/>
      <c r="ABT52" s="231"/>
      <c r="ABU52" s="231"/>
      <c r="ABV52" s="232"/>
      <c r="ABW52" s="231"/>
      <c r="ABX52" s="231"/>
      <c r="ABY52" s="231"/>
      <c r="ABZ52" s="231"/>
      <c r="ACA52" s="231"/>
      <c r="ACB52" s="231"/>
      <c r="ACC52" s="231"/>
      <c r="ACD52" s="231"/>
      <c r="ACE52" s="231"/>
      <c r="ACF52" s="231"/>
      <c r="ACG52" s="231"/>
      <c r="ACH52" s="231"/>
      <c r="ACI52" s="231"/>
      <c r="ACJ52" s="231"/>
      <c r="ACK52" s="231"/>
      <c r="ACL52" s="231"/>
      <c r="ACM52" s="231"/>
      <c r="ACN52" s="231"/>
      <c r="ACO52" s="231"/>
      <c r="ACP52" s="229"/>
      <c r="ACQ52" s="231"/>
      <c r="ACR52" s="231"/>
      <c r="ACS52" s="231"/>
      <c r="ACT52" s="231"/>
      <c r="ACU52" s="231"/>
      <c r="ACV52" s="229"/>
      <c r="ACW52" s="231"/>
      <c r="ACX52" s="231"/>
      <c r="ACY52" s="231"/>
      <c r="ACZ52" s="231"/>
      <c r="ADA52" s="231"/>
      <c r="ADB52" s="231"/>
      <c r="ADC52" s="229"/>
      <c r="ADD52" s="271" t="s">
        <v>2299</v>
      </c>
      <c r="ADE52" s="231"/>
      <c r="ADF52" s="235"/>
      <c r="ADG52" s="235"/>
      <c r="ADH52" s="231"/>
      <c r="ADI52" s="229"/>
      <c r="ADJ52" s="231"/>
      <c r="ADK52" s="231"/>
      <c r="ADL52" s="231"/>
      <c r="ADM52" s="231"/>
      <c r="ADN52" s="231"/>
      <c r="ADO52" s="231"/>
      <c r="ADP52" s="231"/>
      <c r="ADQ52" s="231"/>
      <c r="ADR52" s="229"/>
      <c r="ADS52" s="231"/>
      <c r="ADT52" s="229"/>
      <c r="ADU52" s="231"/>
      <c r="ADV52" s="231"/>
      <c r="ADW52" s="231"/>
      <c r="ADX52" s="231"/>
      <c r="ADY52" s="231"/>
      <c r="ADZ52" s="229"/>
      <c r="AEA52" s="229"/>
      <c r="AEB52" s="229"/>
      <c r="AEC52" s="229"/>
      <c r="AED52" s="229"/>
      <c r="AEE52" s="231"/>
      <c r="AEF52" s="231"/>
      <c r="AEG52" s="231"/>
      <c r="AEH52" s="229"/>
      <c r="AEI52" s="231"/>
      <c r="AEJ52" s="229"/>
      <c r="AEK52" s="231"/>
      <c r="AEL52" s="231"/>
      <c r="AEM52" s="231"/>
      <c r="AEN52" s="231"/>
      <c r="AEO52" s="231"/>
      <c r="AEP52" s="231"/>
      <c r="AEQ52" s="231"/>
      <c r="AER52" s="231"/>
      <c r="AES52" s="229"/>
      <c r="AET52" s="231"/>
      <c r="AEU52" s="231"/>
      <c r="AEV52" s="232"/>
      <c r="AEW52" s="232"/>
      <c r="AEX52" s="232"/>
      <c r="AEY52" s="232"/>
      <c r="AEZ52" s="232"/>
      <c r="AFA52" s="232"/>
      <c r="AFB52" s="229"/>
      <c r="AFC52" s="229"/>
      <c r="AFD52" s="229"/>
      <c r="AFE52" s="231"/>
      <c r="AFF52" s="229"/>
      <c r="AFG52" s="229"/>
      <c r="AFH52" s="232"/>
      <c r="AFI52" s="232"/>
      <c r="AFJ52" s="232"/>
      <c r="AFK52" s="232"/>
      <c r="AFL52" s="232"/>
      <c r="AFM52" s="232"/>
      <c r="AFN52" s="232"/>
      <c r="AFO52" s="232"/>
      <c r="AFP52" s="232"/>
      <c r="AFQ52" s="232"/>
      <c r="AFR52" s="232"/>
      <c r="AFS52" s="232"/>
      <c r="AFT52" s="229"/>
      <c r="AFU52" s="229"/>
      <c r="AFV52" s="229"/>
      <c r="AFW52" s="229"/>
      <c r="AFX52" s="229"/>
      <c r="AFY52" s="229"/>
      <c r="AFZ52" s="229"/>
      <c r="AGA52" s="229"/>
      <c r="AGB52" s="229"/>
      <c r="AGC52" s="229"/>
      <c r="AGD52" s="229"/>
      <c r="AGE52" s="229"/>
      <c r="AGF52" s="229"/>
      <c r="AGG52" s="229"/>
      <c r="AGH52" s="229"/>
      <c r="AGI52" s="231"/>
      <c r="AGJ52" s="229"/>
      <c r="AGK52" s="231"/>
      <c r="AGL52" s="231"/>
      <c r="AGM52" s="231"/>
      <c r="AGN52" s="229"/>
      <c r="AGO52" s="229"/>
      <c r="AGP52" s="231"/>
      <c r="AGQ52" s="231"/>
      <c r="AGR52" s="231"/>
      <c r="AGS52" s="231"/>
      <c r="AGT52" s="231"/>
      <c r="AGU52" s="231"/>
      <c r="AGV52" s="236"/>
    </row>
    <row r="53" spans="1:880" s="134" customFormat="1" x14ac:dyDescent="0.2">
      <c r="A53" s="146"/>
      <c r="B53" s="146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62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62"/>
      <c r="FS53" s="62"/>
      <c r="FT53" s="62"/>
      <c r="FU53" s="62"/>
      <c r="FV53" s="62"/>
      <c r="FW53" s="62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62"/>
      <c r="HD53" s="148"/>
      <c r="HE53" s="148"/>
      <c r="HF53" s="148"/>
      <c r="HG53" s="148"/>
      <c r="HH53" s="62"/>
      <c r="HI53" s="62"/>
      <c r="HJ53" s="62"/>
      <c r="HK53" s="62"/>
      <c r="HL53" s="62"/>
      <c r="HM53" s="62"/>
      <c r="HN53" s="148"/>
      <c r="HO53" s="148"/>
      <c r="HP53" s="148"/>
      <c r="HQ53" s="148"/>
      <c r="HR53" s="148"/>
      <c r="HS53" s="148"/>
      <c r="HT53" s="148"/>
      <c r="HU53" s="148"/>
      <c r="HV53" s="148"/>
      <c r="HW53" s="148"/>
      <c r="HX53" s="148"/>
      <c r="HY53" s="148"/>
      <c r="HZ53" s="148"/>
      <c r="IA53" s="148"/>
      <c r="IB53" s="148"/>
      <c r="IC53" s="148"/>
      <c r="ID53" s="148"/>
      <c r="IE53" s="148"/>
      <c r="IF53" s="148"/>
      <c r="IG53" s="148"/>
      <c r="IH53" s="148"/>
      <c r="II53" s="148"/>
      <c r="IJ53" s="148"/>
      <c r="IK53" s="148"/>
      <c r="IL53" s="148"/>
      <c r="IM53" s="148"/>
      <c r="IN53" s="148"/>
      <c r="IO53" s="148"/>
      <c r="IP53" s="148"/>
      <c r="IQ53" s="148"/>
      <c r="IR53" s="148"/>
      <c r="IS53" s="148"/>
      <c r="IT53" s="148"/>
      <c r="IU53" s="148"/>
      <c r="IV53" s="148"/>
      <c r="IW53" s="148"/>
      <c r="IX53" s="148"/>
      <c r="IY53" s="148"/>
      <c r="IZ53" s="148"/>
      <c r="JA53" s="148"/>
      <c r="JB53" s="148"/>
      <c r="JC53" s="148"/>
      <c r="JD53" s="148"/>
      <c r="JE53" s="148"/>
      <c r="JF53" s="148"/>
      <c r="JG53" s="148"/>
      <c r="JH53" s="148"/>
      <c r="JI53" s="148"/>
      <c r="JJ53" s="148"/>
      <c r="JK53" s="148"/>
      <c r="JL53" s="148"/>
      <c r="JM53" s="148"/>
      <c r="JN53" s="148"/>
      <c r="JO53" s="148"/>
      <c r="JP53" s="148"/>
      <c r="JQ53" s="148"/>
      <c r="JR53" s="148"/>
      <c r="JS53" s="148"/>
      <c r="JT53" s="148"/>
      <c r="JU53" s="148"/>
      <c r="JV53" s="148"/>
      <c r="JW53" s="148"/>
      <c r="JX53" s="148"/>
      <c r="JY53" s="148"/>
      <c r="JZ53" s="148"/>
      <c r="KA53" s="148"/>
      <c r="KB53" s="62"/>
      <c r="KC53" s="62"/>
      <c r="KD53" s="62"/>
      <c r="KE53" s="62"/>
      <c r="KF53" s="62"/>
      <c r="KG53" s="62"/>
      <c r="KH53" s="148"/>
      <c r="KI53" s="148"/>
      <c r="KJ53" s="148"/>
      <c r="KK53" s="148"/>
      <c r="KL53" s="148"/>
      <c r="KM53" s="148"/>
      <c r="KN53" s="62"/>
      <c r="KO53" s="62"/>
      <c r="KP53" s="62"/>
      <c r="KQ53" s="62"/>
      <c r="KR53" s="62"/>
      <c r="KS53" s="62"/>
      <c r="KT53" s="148"/>
      <c r="KU53" s="148"/>
      <c r="KV53" s="148"/>
      <c r="KW53" s="148"/>
      <c r="KX53" s="148"/>
      <c r="KY53" s="148"/>
      <c r="KZ53" s="148"/>
      <c r="LA53" s="148"/>
      <c r="LB53" s="148"/>
      <c r="LC53" s="148"/>
      <c r="LD53" s="148"/>
      <c r="LE53" s="148"/>
      <c r="LF53" s="148"/>
      <c r="LG53" s="148"/>
      <c r="LH53" s="148"/>
      <c r="LI53" s="148"/>
      <c r="LJ53" s="148"/>
      <c r="LK53" s="148"/>
      <c r="LL53" s="148"/>
      <c r="LM53" s="148"/>
      <c r="LN53" s="148"/>
      <c r="LO53" s="148"/>
      <c r="LP53" s="148"/>
      <c r="LQ53" s="148"/>
      <c r="LR53" s="148"/>
      <c r="LS53" s="148"/>
      <c r="LT53" s="148"/>
      <c r="LU53" s="148"/>
      <c r="LV53" s="148"/>
      <c r="LW53" s="148"/>
      <c r="LX53" s="148"/>
      <c r="LY53" s="148"/>
      <c r="LZ53" s="148"/>
      <c r="MA53" s="148"/>
      <c r="MB53" s="148"/>
      <c r="MC53" s="62"/>
      <c r="MD53" s="148"/>
      <c r="ME53" s="148"/>
      <c r="MF53" s="148"/>
      <c r="MG53" s="148"/>
      <c r="MH53" s="148"/>
      <c r="MI53" s="148"/>
      <c r="MJ53" s="148"/>
      <c r="MK53" s="148"/>
      <c r="ML53" s="148"/>
      <c r="MM53" s="148"/>
      <c r="MN53" s="148"/>
      <c r="MO53" s="148"/>
      <c r="MP53" s="148"/>
      <c r="MQ53" s="148"/>
      <c r="MR53" s="148"/>
      <c r="MS53" s="148"/>
      <c r="MT53" s="148"/>
      <c r="MU53" s="148"/>
      <c r="MV53" s="148"/>
      <c r="MW53" s="148"/>
      <c r="MX53" s="148"/>
      <c r="MY53" s="148"/>
      <c r="MZ53" s="148"/>
      <c r="NA53" s="148"/>
      <c r="NB53" s="148"/>
      <c r="NC53" s="148"/>
      <c r="ND53" s="148"/>
      <c r="NE53" s="148"/>
      <c r="NF53" s="148"/>
      <c r="NG53" s="148"/>
      <c r="NH53" s="148"/>
      <c r="NI53" s="148"/>
      <c r="NJ53" s="148"/>
      <c r="NK53" s="148"/>
      <c r="NL53" s="148"/>
      <c r="NM53" s="148"/>
      <c r="NN53" s="148"/>
      <c r="NO53" s="148"/>
      <c r="NP53" s="148"/>
      <c r="NQ53" s="148"/>
      <c r="NR53" s="148"/>
      <c r="NS53" s="148"/>
      <c r="NT53" s="148"/>
      <c r="NU53" s="148"/>
      <c r="NV53" s="148"/>
      <c r="NW53" s="148"/>
      <c r="NX53" s="148"/>
      <c r="NY53" s="148"/>
      <c r="NZ53" s="148"/>
      <c r="OA53" s="148"/>
      <c r="OB53" s="148"/>
      <c r="OC53" s="148"/>
      <c r="OD53" s="148"/>
      <c r="OE53" s="148"/>
      <c r="OF53" s="148"/>
      <c r="OG53" s="148"/>
      <c r="OH53" s="148"/>
      <c r="OI53" s="148"/>
      <c r="OJ53" s="148"/>
      <c r="OK53" s="148"/>
      <c r="OL53" s="148"/>
      <c r="OM53" s="148"/>
      <c r="ON53" s="148"/>
      <c r="OO53" s="148"/>
      <c r="OP53" s="148"/>
      <c r="OQ53" s="148"/>
      <c r="OR53" s="148"/>
      <c r="OS53" s="148"/>
      <c r="OT53" s="148"/>
      <c r="OU53" s="148"/>
      <c r="OV53" s="148"/>
      <c r="OW53" s="148"/>
      <c r="OX53" s="148"/>
      <c r="OY53" s="148"/>
      <c r="OZ53" s="148"/>
      <c r="PA53" s="148"/>
      <c r="PB53" s="148"/>
      <c r="PC53" s="148"/>
      <c r="PD53" s="148"/>
      <c r="PE53" s="148"/>
      <c r="PF53" s="148"/>
      <c r="PG53" s="148"/>
      <c r="PH53" s="148"/>
      <c r="PI53" s="148"/>
      <c r="PJ53" s="148"/>
      <c r="PK53" s="148"/>
      <c r="PL53" s="148"/>
      <c r="PM53" s="148"/>
      <c r="PN53" s="148"/>
      <c r="PO53" s="148"/>
      <c r="PP53" s="148"/>
      <c r="PQ53" s="148"/>
      <c r="PR53" s="148"/>
      <c r="PS53" s="148"/>
      <c r="PT53" s="148"/>
      <c r="PU53" s="148"/>
      <c r="PV53" s="148"/>
      <c r="PW53" s="148"/>
      <c r="PX53" s="148"/>
      <c r="PY53" s="148"/>
      <c r="PZ53" s="148"/>
      <c r="QA53" s="148"/>
      <c r="QB53" s="148"/>
      <c r="QC53" s="148"/>
      <c r="QD53" s="148"/>
      <c r="QE53" s="148"/>
      <c r="QF53" s="148"/>
      <c r="QG53" s="148"/>
      <c r="QH53" s="148"/>
      <c r="QI53" s="148"/>
      <c r="QJ53" s="148"/>
      <c r="QK53" s="148"/>
      <c r="QL53" s="148"/>
      <c r="QM53" s="62"/>
      <c r="QN53" s="148"/>
      <c r="QO53" s="148"/>
      <c r="QP53" s="148"/>
      <c r="QQ53" s="148"/>
      <c r="QR53" s="148"/>
      <c r="QS53" s="148"/>
      <c r="QT53" s="148"/>
      <c r="QU53" s="62"/>
      <c r="QV53" s="62"/>
      <c r="QW53" s="62"/>
      <c r="QX53" s="62"/>
      <c r="QY53" s="62"/>
      <c r="QZ53" s="148"/>
      <c r="RA53" s="148"/>
      <c r="RB53" s="148"/>
      <c r="RC53" s="148"/>
      <c r="RD53" s="148"/>
      <c r="RE53" s="148"/>
      <c r="RF53" s="148"/>
      <c r="RG53" s="148"/>
      <c r="RH53" s="148"/>
      <c r="RI53" s="148"/>
      <c r="RJ53" s="148"/>
      <c r="RK53" s="148"/>
      <c r="RL53" s="148"/>
      <c r="RM53" s="148"/>
      <c r="RN53" s="148"/>
      <c r="RO53" s="148"/>
      <c r="RP53" s="148"/>
      <c r="RQ53" s="148"/>
      <c r="RR53" s="148"/>
      <c r="RS53" s="148"/>
      <c r="RT53" s="148"/>
      <c r="RU53" s="148"/>
      <c r="RV53" s="148"/>
      <c r="RW53" s="148"/>
      <c r="RX53" s="148"/>
      <c r="RY53" s="148"/>
      <c r="RZ53" s="148"/>
      <c r="SA53" s="148"/>
      <c r="SB53" s="148"/>
      <c r="SC53" s="148"/>
      <c r="SD53" s="148"/>
      <c r="SE53" s="62"/>
      <c r="SF53" s="62"/>
      <c r="SG53" s="62"/>
      <c r="SH53" s="62"/>
      <c r="SI53" s="62"/>
      <c r="SJ53" s="62"/>
      <c r="SK53" s="62"/>
      <c r="SL53" s="62"/>
      <c r="SM53" s="148"/>
      <c r="SN53" s="148"/>
      <c r="SO53" s="148"/>
      <c r="SP53" s="148"/>
      <c r="SQ53" s="148"/>
      <c r="SR53" s="148"/>
      <c r="SS53" s="148"/>
      <c r="ST53" s="148"/>
      <c r="SU53" s="148"/>
      <c r="SV53" s="148"/>
      <c r="SW53" s="148"/>
      <c r="SX53" s="148"/>
      <c r="SY53" s="148"/>
      <c r="SZ53" s="148"/>
      <c r="TA53" s="148"/>
      <c r="TB53" s="148"/>
      <c r="TC53" s="148"/>
      <c r="TD53" s="148"/>
      <c r="TE53" s="148"/>
      <c r="TF53" s="148"/>
      <c r="TG53" s="148"/>
      <c r="TH53" s="148"/>
      <c r="TI53" s="148"/>
      <c r="TJ53" s="148"/>
      <c r="TK53" s="148"/>
      <c r="TL53" s="148"/>
      <c r="TM53" s="148"/>
      <c r="TN53" s="148"/>
      <c r="TO53" s="148"/>
      <c r="TP53" s="148"/>
      <c r="TQ53" s="148"/>
      <c r="TR53" s="148"/>
      <c r="TS53" s="148"/>
      <c r="TT53" s="148"/>
      <c r="TU53" s="148"/>
      <c r="TV53" s="148"/>
      <c r="TW53" s="148"/>
      <c r="TX53" s="148"/>
      <c r="TY53" s="148"/>
      <c r="TZ53" s="148"/>
      <c r="UA53" s="148"/>
      <c r="UB53" s="148"/>
      <c r="UC53" s="148"/>
      <c r="UD53" s="148"/>
      <c r="UE53" s="148"/>
      <c r="UF53" s="148"/>
      <c r="UG53" s="148"/>
      <c r="UH53" s="148"/>
      <c r="UI53" s="148"/>
      <c r="UJ53" s="148"/>
      <c r="UK53" s="148"/>
      <c r="UL53" s="148"/>
      <c r="UM53" s="148"/>
      <c r="UN53" s="148"/>
      <c r="UO53" s="148"/>
      <c r="UP53" s="148"/>
      <c r="UQ53" s="148"/>
      <c r="UR53" s="148"/>
      <c r="US53" s="148"/>
      <c r="UT53" s="148"/>
      <c r="UU53" s="148"/>
      <c r="UV53" s="148"/>
      <c r="UW53" s="148"/>
      <c r="UX53" s="148"/>
      <c r="UY53" s="148"/>
      <c r="UZ53" s="148"/>
      <c r="VA53" s="148"/>
      <c r="VB53" s="148"/>
      <c r="VC53" s="148"/>
      <c r="VD53" s="148"/>
      <c r="VE53" s="148"/>
      <c r="VF53" s="148"/>
      <c r="VG53" s="148"/>
      <c r="VH53" s="148"/>
      <c r="VI53" s="148"/>
      <c r="VJ53" s="148"/>
      <c r="VK53" s="148"/>
      <c r="VL53" s="148"/>
      <c r="VM53" s="148"/>
      <c r="VN53" s="148"/>
      <c r="VO53" s="148"/>
      <c r="VP53" s="148"/>
      <c r="VQ53" s="148"/>
      <c r="VR53" s="148"/>
      <c r="VS53" s="148"/>
      <c r="VT53" s="148"/>
      <c r="VU53" s="148"/>
      <c r="VV53" s="148"/>
      <c r="VW53" s="148"/>
      <c r="VX53" s="148"/>
      <c r="VY53" s="148"/>
      <c r="VZ53" s="148"/>
      <c r="WA53" s="148"/>
      <c r="WB53" s="148"/>
      <c r="WC53" s="148"/>
      <c r="WD53" s="148"/>
      <c r="WE53" s="148"/>
      <c r="WF53" s="148"/>
      <c r="WG53" s="148"/>
      <c r="WH53" s="148"/>
      <c r="WI53" s="148"/>
      <c r="WJ53" s="148"/>
      <c r="WK53" s="148"/>
      <c r="WL53" s="148"/>
      <c r="WM53" s="148"/>
      <c r="WN53" s="148"/>
      <c r="WO53" s="148"/>
      <c r="WP53" s="148"/>
      <c r="WQ53" s="148"/>
      <c r="WR53" s="148"/>
      <c r="WS53" s="148"/>
      <c r="WT53" s="148"/>
      <c r="WU53" s="148"/>
      <c r="WV53" s="148"/>
      <c r="WW53" s="148"/>
      <c r="WX53" s="148"/>
      <c r="WY53" s="148"/>
      <c r="WZ53" s="148"/>
      <c r="XA53" s="148"/>
      <c r="XB53" s="148"/>
      <c r="XC53" s="148"/>
      <c r="XD53" s="148"/>
      <c r="XE53" s="148"/>
      <c r="XF53" s="148"/>
      <c r="XG53" s="148"/>
      <c r="XH53" s="148"/>
      <c r="XI53" s="148"/>
      <c r="XJ53" s="148"/>
      <c r="XK53" s="148"/>
      <c r="XL53" s="148"/>
      <c r="XM53" s="148"/>
      <c r="XN53" s="148"/>
      <c r="XO53" s="148"/>
      <c r="XP53" s="148"/>
      <c r="XQ53" s="148"/>
      <c r="XR53" s="148"/>
      <c r="XS53" s="148"/>
      <c r="XT53" s="148"/>
      <c r="XU53" s="148"/>
      <c r="XV53" s="148"/>
      <c r="XW53" s="148"/>
      <c r="XX53" s="148"/>
      <c r="XY53" s="148"/>
      <c r="XZ53" s="148"/>
      <c r="YA53" s="148"/>
      <c r="YB53" s="148"/>
      <c r="YC53" s="148"/>
      <c r="YD53" s="148"/>
      <c r="YE53" s="148"/>
      <c r="YF53" s="148"/>
      <c r="YG53" s="148"/>
      <c r="YH53" s="148"/>
      <c r="YI53" s="148"/>
      <c r="YJ53" s="148"/>
      <c r="YK53" s="148"/>
      <c r="YL53" s="148"/>
      <c r="YM53" s="148"/>
      <c r="YN53" s="148"/>
      <c r="YO53" s="148"/>
      <c r="YP53" s="148"/>
      <c r="YQ53" s="148"/>
      <c r="YR53" s="148"/>
      <c r="YS53" s="148"/>
      <c r="YT53" s="148"/>
      <c r="YU53" s="148"/>
      <c r="YV53" s="148"/>
      <c r="YW53" s="148"/>
      <c r="YX53" s="148"/>
      <c r="YY53" s="148"/>
      <c r="YZ53" s="148"/>
      <c r="ZA53" s="148"/>
      <c r="ZB53" s="148"/>
      <c r="ZC53" s="148"/>
      <c r="ZD53" s="148"/>
      <c r="ZE53" s="148"/>
      <c r="ZF53" s="148"/>
      <c r="ZG53" s="148"/>
      <c r="ZH53" s="148"/>
      <c r="ZI53" s="148"/>
      <c r="ZJ53" s="148"/>
      <c r="ZK53" s="148"/>
      <c r="ZL53" s="148"/>
      <c r="ZM53" s="148"/>
      <c r="ZN53" s="148"/>
      <c r="ZO53" s="148"/>
      <c r="ZP53" s="148"/>
      <c r="ZQ53" s="148"/>
      <c r="ZR53" s="148"/>
      <c r="ZS53" s="148"/>
      <c r="ZT53" s="148"/>
      <c r="ZU53" s="148"/>
      <c r="ZV53" s="148"/>
      <c r="ZW53" s="148"/>
      <c r="ZX53" s="148"/>
      <c r="ZY53" s="148"/>
      <c r="ZZ53" s="148"/>
      <c r="AAA53" s="148"/>
      <c r="AAB53" s="148"/>
      <c r="AAC53" s="148"/>
      <c r="AAD53" s="148"/>
      <c r="AAE53" s="148"/>
      <c r="AAF53" s="148"/>
      <c r="AAG53" s="148"/>
      <c r="AAH53" s="148"/>
      <c r="AAI53" s="148"/>
      <c r="AAJ53" s="148"/>
      <c r="AAK53" s="148"/>
      <c r="AAL53" s="148"/>
      <c r="AAM53" s="148"/>
      <c r="AAN53" s="148"/>
      <c r="AAO53" s="148"/>
      <c r="AAP53" s="148"/>
      <c r="AAQ53" s="148"/>
      <c r="AAR53" s="148"/>
      <c r="AAS53" s="148"/>
      <c r="AAT53" s="148"/>
      <c r="AAU53" s="148"/>
      <c r="AAV53" s="148"/>
      <c r="AAW53" s="148"/>
      <c r="AAX53" s="148"/>
      <c r="AAY53" s="148"/>
      <c r="AAZ53" s="148"/>
      <c r="ABA53" s="148"/>
      <c r="ABB53" s="148"/>
      <c r="ABC53" s="148"/>
      <c r="ABD53" s="148"/>
      <c r="ABE53" s="148"/>
      <c r="ABF53" s="148"/>
      <c r="ABG53" s="148"/>
      <c r="ABH53" s="148"/>
      <c r="ABI53" s="148"/>
      <c r="ABJ53" s="148"/>
      <c r="ABK53" s="148"/>
      <c r="ABL53" s="148"/>
      <c r="ABM53" s="148"/>
      <c r="ABN53" s="148"/>
      <c r="ABO53" s="148"/>
      <c r="ABP53" s="148"/>
      <c r="ABQ53" s="148"/>
      <c r="ABR53" s="148"/>
      <c r="ABS53" s="148"/>
      <c r="ABT53" s="148"/>
      <c r="ABU53" s="148"/>
      <c r="ABV53" s="148"/>
      <c r="ABW53" s="148"/>
      <c r="ABX53" s="148"/>
      <c r="ABY53" s="148"/>
      <c r="ABZ53" s="148"/>
      <c r="ACA53" s="148"/>
      <c r="ACB53" s="148"/>
      <c r="ACC53" s="148"/>
      <c r="ACD53" s="148"/>
      <c r="ACE53" s="148"/>
      <c r="ACF53" s="148"/>
      <c r="ACG53" s="148"/>
      <c r="ACH53" s="148"/>
      <c r="ACI53" s="148"/>
      <c r="ACJ53" s="148"/>
      <c r="ACK53" s="148"/>
      <c r="ACL53" s="148"/>
      <c r="ACM53" s="148"/>
      <c r="ACN53" s="148"/>
      <c r="ACO53" s="148"/>
      <c r="ACP53" s="148"/>
      <c r="ACQ53" s="148"/>
      <c r="ACR53" s="148"/>
      <c r="ACS53" s="148"/>
      <c r="ACT53" s="148"/>
      <c r="ACU53" s="148"/>
      <c r="ACV53" s="148"/>
      <c r="ACW53" s="148"/>
      <c r="ACX53" s="148"/>
      <c r="ACY53" s="148"/>
      <c r="ACZ53" s="148"/>
      <c r="ADA53" s="148"/>
      <c r="ADB53" s="148"/>
      <c r="ADC53" s="148"/>
      <c r="ADD53" s="148"/>
      <c r="ADE53" s="148"/>
      <c r="ADF53" s="148"/>
      <c r="ADG53" s="148"/>
      <c r="ADH53" s="148"/>
      <c r="ADI53" s="148"/>
      <c r="ADJ53" s="148"/>
      <c r="ADK53" s="148"/>
      <c r="ADL53" s="148"/>
      <c r="ADM53" s="148"/>
      <c r="ADN53" s="148"/>
      <c r="ADO53" s="148"/>
      <c r="ADP53" s="148"/>
      <c r="ADQ53" s="148"/>
      <c r="ADR53" s="148"/>
      <c r="ADS53" s="148"/>
      <c r="ADT53" s="148"/>
      <c r="ADU53" s="148"/>
      <c r="ADV53" s="148"/>
      <c r="ADW53" s="148"/>
      <c r="ADX53" s="148"/>
      <c r="ADY53" s="148"/>
      <c r="ADZ53" s="148"/>
      <c r="AEA53" s="148"/>
      <c r="AEB53" s="148"/>
      <c r="AEC53" s="148"/>
      <c r="AED53" s="148"/>
      <c r="AEE53" s="148"/>
      <c r="AEF53" s="148"/>
      <c r="AEG53" s="148"/>
      <c r="AEH53" s="148"/>
      <c r="AEI53" s="148"/>
      <c r="AEJ53" s="148"/>
      <c r="AEK53" s="148"/>
      <c r="AEL53" s="148"/>
      <c r="AEM53" s="148"/>
      <c r="AEN53" s="148"/>
      <c r="AEO53" s="148"/>
      <c r="AEP53" s="148"/>
      <c r="AEQ53" s="148"/>
      <c r="AER53" s="148"/>
      <c r="AES53" s="148"/>
      <c r="AET53" s="148"/>
      <c r="AEU53" s="148"/>
      <c r="AEV53" s="148"/>
      <c r="AEW53" s="148"/>
      <c r="AEX53" s="148"/>
      <c r="AEY53" s="148"/>
      <c r="AEZ53" s="148"/>
      <c r="AFA53" s="148"/>
      <c r="AFB53" s="148"/>
      <c r="AFC53" s="148"/>
      <c r="AFD53" s="148"/>
      <c r="AFE53" s="148"/>
      <c r="AFF53" s="148"/>
      <c r="AFG53" s="148"/>
      <c r="AFH53" s="148"/>
      <c r="AFI53" s="148"/>
      <c r="AFJ53" s="148"/>
      <c r="AFK53" s="148"/>
      <c r="AFL53" s="148"/>
      <c r="AFM53" s="148"/>
      <c r="AFN53" s="148"/>
      <c r="AFO53" s="148"/>
      <c r="AFP53" s="148"/>
      <c r="AFQ53" s="148"/>
      <c r="AFR53" s="148"/>
      <c r="AFS53" s="148"/>
      <c r="AFT53" s="148"/>
      <c r="AFU53" s="148"/>
      <c r="AFV53" s="148"/>
      <c r="AFW53" s="148"/>
      <c r="AFX53" s="148"/>
      <c r="AFY53" s="148"/>
      <c r="AFZ53" s="148"/>
      <c r="AGA53" s="148"/>
      <c r="AGB53" s="148"/>
      <c r="AGC53" s="148"/>
      <c r="AGD53" s="148"/>
      <c r="AGE53" s="148"/>
      <c r="AGF53" s="148"/>
      <c r="AGG53" s="148"/>
      <c r="AGH53" s="148"/>
      <c r="AGI53" s="148"/>
      <c r="AGJ53" s="148"/>
      <c r="AGK53" s="148"/>
      <c r="AGL53" s="148"/>
      <c r="AGM53" s="148"/>
      <c r="AGN53" s="148"/>
      <c r="AGO53" s="148"/>
      <c r="AGP53" s="148"/>
      <c r="AGQ53" s="148"/>
      <c r="AGR53" s="148"/>
      <c r="AGS53" s="148"/>
      <c r="AGT53" s="148"/>
      <c r="AGU53" s="148"/>
      <c r="AGV53" s="158"/>
    </row>
    <row r="54" spans="1:880" s="134" customFormat="1" x14ac:dyDescent="0.2">
      <c r="A54" s="146"/>
      <c r="B54" s="146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62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62"/>
      <c r="FS54" s="62"/>
      <c r="FT54" s="62"/>
      <c r="FU54" s="62"/>
      <c r="FV54" s="62"/>
      <c r="FW54" s="62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62"/>
      <c r="HD54" s="148"/>
      <c r="HE54" s="148"/>
      <c r="HF54" s="148"/>
      <c r="HG54" s="148"/>
      <c r="HH54" s="62"/>
      <c r="HI54" s="62"/>
      <c r="HJ54" s="62"/>
      <c r="HK54" s="62"/>
      <c r="HL54" s="62"/>
      <c r="HM54" s="62"/>
      <c r="HN54" s="148"/>
      <c r="HO54" s="148"/>
      <c r="HP54" s="148"/>
      <c r="HQ54" s="148"/>
      <c r="HR54" s="148"/>
      <c r="HS54" s="148"/>
      <c r="HT54" s="148"/>
      <c r="HU54" s="148"/>
      <c r="HV54" s="148"/>
      <c r="HW54" s="148"/>
      <c r="HX54" s="148"/>
      <c r="HY54" s="148"/>
      <c r="HZ54" s="148"/>
      <c r="IA54" s="148"/>
      <c r="IB54" s="148"/>
      <c r="IC54" s="148"/>
      <c r="ID54" s="148"/>
      <c r="IE54" s="148"/>
      <c r="IF54" s="148"/>
      <c r="IG54" s="148"/>
      <c r="IH54" s="148"/>
      <c r="II54" s="148"/>
      <c r="IJ54" s="148"/>
      <c r="IK54" s="148"/>
      <c r="IL54" s="148"/>
      <c r="IM54" s="148"/>
      <c r="IN54" s="148"/>
      <c r="IO54" s="148"/>
      <c r="IP54" s="148"/>
      <c r="IQ54" s="148"/>
      <c r="IR54" s="148"/>
      <c r="IS54" s="148"/>
      <c r="IT54" s="148"/>
      <c r="IU54" s="148"/>
      <c r="IV54" s="148"/>
      <c r="IW54" s="148"/>
      <c r="IX54" s="148"/>
      <c r="IY54" s="148"/>
      <c r="IZ54" s="148"/>
      <c r="JA54" s="148"/>
      <c r="JB54" s="148"/>
      <c r="JC54" s="148"/>
      <c r="JD54" s="148"/>
      <c r="JE54" s="148"/>
      <c r="JF54" s="148"/>
      <c r="JG54" s="148"/>
      <c r="JH54" s="148"/>
      <c r="JI54" s="148"/>
      <c r="JJ54" s="148"/>
      <c r="JK54" s="148"/>
      <c r="JL54" s="148"/>
      <c r="JM54" s="148"/>
      <c r="JN54" s="148"/>
      <c r="JO54" s="148"/>
      <c r="JP54" s="148"/>
      <c r="JQ54" s="148"/>
      <c r="JR54" s="148"/>
      <c r="JS54" s="148"/>
      <c r="JT54" s="148"/>
      <c r="JU54" s="148"/>
      <c r="JV54" s="148"/>
      <c r="JW54" s="148"/>
      <c r="JX54" s="148"/>
      <c r="JY54" s="148"/>
      <c r="JZ54" s="148"/>
      <c r="KA54" s="148"/>
      <c r="KB54" s="62"/>
      <c r="KC54" s="62"/>
      <c r="KD54" s="62"/>
      <c r="KE54" s="62"/>
      <c r="KF54" s="62"/>
      <c r="KG54" s="62"/>
      <c r="KH54" s="148"/>
      <c r="KI54" s="148"/>
      <c r="KJ54" s="148"/>
      <c r="KK54" s="148"/>
      <c r="KL54" s="148"/>
      <c r="KM54" s="148"/>
      <c r="KN54" s="62"/>
      <c r="KO54" s="62"/>
      <c r="KP54" s="62"/>
      <c r="KQ54" s="62"/>
      <c r="KR54" s="62"/>
      <c r="KS54" s="62"/>
      <c r="KT54" s="148"/>
      <c r="KU54" s="148"/>
      <c r="KV54" s="148"/>
      <c r="KW54" s="148"/>
      <c r="KX54" s="148"/>
      <c r="KY54" s="148"/>
      <c r="KZ54" s="148"/>
      <c r="LA54" s="148"/>
      <c r="LB54" s="148"/>
      <c r="LC54" s="148"/>
      <c r="LD54" s="148"/>
      <c r="LE54" s="148"/>
      <c r="LF54" s="148"/>
      <c r="LG54" s="148"/>
      <c r="LH54" s="148"/>
      <c r="LI54" s="148"/>
      <c r="LJ54" s="148"/>
      <c r="LK54" s="148"/>
      <c r="LL54" s="148"/>
      <c r="LM54" s="148"/>
      <c r="LN54" s="148"/>
      <c r="LO54" s="148"/>
      <c r="LP54" s="148"/>
      <c r="LQ54" s="148"/>
      <c r="LR54" s="148"/>
      <c r="LS54" s="148"/>
      <c r="LT54" s="148"/>
      <c r="LU54" s="148"/>
      <c r="LV54" s="148"/>
      <c r="LW54" s="148"/>
      <c r="LX54" s="148"/>
      <c r="LY54" s="148"/>
      <c r="LZ54" s="148"/>
      <c r="MA54" s="148"/>
      <c r="MB54" s="148"/>
      <c r="MC54" s="62"/>
      <c r="MD54" s="148"/>
      <c r="ME54" s="148"/>
      <c r="MF54" s="148"/>
      <c r="MG54" s="148"/>
      <c r="MH54" s="148"/>
      <c r="MI54" s="148"/>
      <c r="MJ54" s="148"/>
      <c r="MK54" s="148"/>
      <c r="ML54" s="148"/>
      <c r="MM54" s="148"/>
      <c r="MN54" s="148"/>
      <c r="MO54" s="148"/>
      <c r="MP54" s="148"/>
      <c r="MQ54" s="148"/>
      <c r="MR54" s="148"/>
      <c r="MS54" s="148"/>
      <c r="MT54" s="148"/>
      <c r="MU54" s="148"/>
      <c r="MV54" s="148"/>
      <c r="MW54" s="148"/>
      <c r="MX54" s="148"/>
      <c r="MY54" s="148"/>
      <c r="MZ54" s="148"/>
      <c r="NA54" s="148"/>
      <c r="NB54" s="148"/>
      <c r="NC54" s="148"/>
      <c r="ND54" s="148"/>
      <c r="NE54" s="148"/>
      <c r="NF54" s="148"/>
      <c r="NG54" s="148"/>
      <c r="NH54" s="148"/>
      <c r="NI54" s="148"/>
      <c r="NJ54" s="148"/>
      <c r="NK54" s="148"/>
      <c r="NL54" s="148"/>
      <c r="NM54" s="148"/>
      <c r="NN54" s="148"/>
      <c r="NO54" s="148"/>
      <c r="NP54" s="148"/>
      <c r="NQ54" s="148"/>
      <c r="NR54" s="148"/>
      <c r="NS54" s="148"/>
      <c r="NT54" s="148"/>
      <c r="NU54" s="148"/>
      <c r="NV54" s="148"/>
      <c r="NW54" s="148"/>
      <c r="NX54" s="148"/>
      <c r="NY54" s="148"/>
      <c r="NZ54" s="148"/>
      <c r="OA54" s="148"/>
      <c r="OB54" s="148"/>
      <c r="OC54" s="148"/>
      <c r="OD54" s="148"/>
      <c r="OE54" s="148"/>
      <c r="OF54" s="148"/>
      <c r="OG54" s="148"/>
      <c r="OH54" s="148"/>
      <c r="OI54" s="148"/>
      <c r="OJ54" s="148"/>
      <c r="OK54" s="148"/>
      <c r="OL54" s="148"/>
      <c r="OM54" s="148"/>
      <c r="ON54" s="148"/>
      <c r="OO54" s="148"/>
      <c r="OP54" s="148"/>
      <c r="OQ54" s="148"/>
      <c r="OR54" s="148"/>
      <c r="OS54" s="148"/>
      <c r="OT54" s="148"/>
      <c r="OU54" s="148"/>
      <c r="OV54" s="148"/>
      <c r="OW54" s="148"/>
      <c r="OX54" s="148"/>
      <c r="OY54" s="148"/>
      <c r="OZ54" s="148"/>
      <c r="PA54" s="148"/>
      <c r="PB54" s="148"/>
      <c r="PC54" s="148"/>
      <c r="PD54" s="148"/>
      <c r="PE54" s="148"/>
      <c r="PF54" s="148"/>
      <c r="PG54" s="148"/>
      <c r="PH54" s="148"/>
      <c r="PI54" s="148"/>
      <c r="PJ54" s="148"/>
      <c r="PK54" s="148"/>
      <c r="PL54" s="148"/>
      <c r="PM54" s="148"/>
      <c r="PN54" s="148"/>
      <c r="PO54" s="148"/>
      <c r="PP54" s="148"/>
      <c r="PQ54" s="148"/>
      <c r="PR54" s="148"/>
      <c r="PS54" s="148"/>
      <c r="PT54" s="148"/>
      <c r="PU54" s="148"/>
      <c r="PV54" s="148"/>
      <c r="PW54" s="148"/>
      <c r="PX54" s="148"/>
      <c r="PY54" s="148"/>
      <c r="PZ54" s="148"/>
      <c r="QA54" s="148"/>
      <c r="QB54" s="148"/>
      <c r="QC54" s="148"/>
      <c r="QD54" s="148"/>
      <c r="QE54" s="148"/>
      <c r="QF54" s="148"/>
      <c r="QG54" s="148"/>
      <c r="QH54" s="148"/>
      <c r="QI54" s="148"/>
      <c r="QJ54" s="148"/>
      <c r="QK54" s="148"/>
      <c r="QL54" s="148"/>
      <c r="QM54" s="62"/>
      <c r="QN54" s="148"/>
      <c r="QO54" s="148"/>
      <c r="QP54" s="148"/>
      <c r="QQ54" s="148"/>
      <c r="QR54" s="148"/>
      <c r="QS54" s="148"/>
      <c r="QT54" s="148"/>
      <c r="QU54" s="62"/>
      <c r="QV54" s="62"/>
      <c r="QW54" s="62"/>
      <c r="QX54" s="62"/>
      <c r="QY54" s="62"/>
      <c r="QZ54" s="148"/>
      <c r="RA54" s="148"/>
      <c r="RB54" s="148"/>
      <c r="RC54" s="148"/>
      <c r="RD54" s="148"/>
      <c r="RE54" s="148"/>
      <c r="RF54" s="148"/>
      <c r="RG54" s="148"/>
      <c r="RH54" s="148"/>
      <c r="RI54" s="148"/>
      <c r="RJ54" s="148"/>
      <c r="RK54" s="148"/>
      <c r="RL54" s="148"/>
      <c r="RM54" s="148"/>
      <c r="RN54" s="148"/>
      <c r="RO54" s="148"/>
      <c r="RP54" s="148"/>
      <c r="RQ54" s="148"/>
      <c r="RR54" s="148"/>
      <c r="RS54" s="148"/>
      <c r="RT54" s="148"/>
      <c r="RU54" s="148"/>
      <c r="RV54" s="148"/>
      <c r="RW54" s="148"/>
      <c r="RX54" s="148"/>
      <c r="RY54" s="148"/>
      <c r="RZ54" s="148"/>
      <c r="SA54" s="148"/>
      <c r="SB54" s="148"/>
      <c r="SC54" s="148"/>
      <c r="SD54" s="148"/>
      <c r="SE54" s="62"/>
      <c r="SF54" s="62"/>
      <c r="SG54" s="62"/>
      <c r="SH54" s="62"/>
      <c r="SI54" s="62"/>
      <c r="SJ54" s="62"/>
      <c r="SK54" s="62"/>
      <c r="SL54" s="62"/>
      <c r="SM54" s="148"/>
      <c r="SN54" s="148"/>
      <c r="SO54" s="148"/>
      <c r="SP54" s="148"/>
      <c r="SQ54" s="148"/>
      <c r="SR54" s="148"/>
      <c r="SS54" s="148"/>
      <c r="ST54" s="148"/>
      <c r="SU54" s="148"/>
      <c r="SV54" s="148"/>
      <c r="SW54" s="148"/>
      <c r="SX54" s="148"/>
      <c r="SY54" s="148"/>
      <c r="SZ54" s="148"/>
      <c r="TA54" s="148"/>
      <c r="TB54" s="148"/>
      <c r="TC54" s="148"/>
      <c r="TD54" s="148"/>
      <c r="TE54" s="148"/>
      <c r="TF54" s="148"/>
      <c r="TG54" s="148"/>
      <c r="TH54" s="148"/>
      <c r="TI54" s="148"/>
      <c r="TJ54" s="148"/>
      <c r="TK54" s="148"/>
      <c r="TL54" s="148"/>
      <c r="TM54" s="148"/>
      <c r="TN54" s="148"/>
      <c r="TO54" s="148"/>
      <c r="TP54" s="148"/>
      <c r="TQ54" s="148"/>
      <c r="TR54" s="148"/>
      <c r="TS54" s="148"/>
      <c r="TT54" s="148"/>
      <c r="TU54" s="148"/>
      <c r="TV54" s="148"/>
      <c r="TW54" s="148"/>
      <c r="TX54" s="148"/>
      <c r="TY54" s="148"/>
      <c r="TZ54" s="148"/>
      <c r="UA54" s="148"/>
      <c r="UB54" s="148"/>
      <c r="UC54" s="148"/>
      <c r="UD54" s="148"/>
      <c r="UE54" s="148"/>
      <c r="UF54" s="148"/>
      <c r="UG54" s="148"/>
      <c r="UH54" s="148"/>
      <c r="UI54" s="148"/>
      <c r="UJ54" s="148"/>
      <c r="UK54" s="148"/>
      <c r="UL54" s="148"/>
      <c r="UM54" s="148"/>
      <c r="UN54" s="148"/>
      <c r="UO54" s="148"/>
      <c r="UP54" s="148"/>
      <c r="UQ54" s="148"/>
      <c r="UR54" s="148"/>
      <c r="US54" s="148"/>
      <c r="UT54" s="148"/>
      <c r="UU54" s="148"/>
      <c r="UV54" s="148"/>
      <c r="UW54" s="148"/>
      <c r="UX54" s="148"/>
      <c r="UY54" s="148"/>
      <c r="UZ54" s="148"/>
      <c r="VA54" s="148"/>
      <c r="VB54" s="148"/>
      <c r="VC54" s="148"/>
      <c r="VD54" s="148"/>
      <c r="VE54" s="148"/>
      <c r="VF54" s="148"/>
      <c r="VG54" s="148"/>
      <c r="VH54" s="148"/>
      <c r="VI54" s="148"/>
      <c r="VJ54" s="148"/>
      <c r="VK54" s="148"/>
      <c r="VL54" s="148"/>
      <c r="VM54" s="148"/>
      <c r="VN54" s="148"/>
      <c r="VO54" s="148"/>
      <c r="VP54" s="148"/>
      <c r="VQ54" s="148"/>
      <c r="VR54" s="148"/>
      <c r="VS54" s="148"/>
      <c r="VT54" s="148"/>
      <c r="VU54" s="148"/>
      <c r="VV54" s="148"/>
      <c r="VW54" s="148"/>
      <c r="VX54" s="148"/>
      <c r="VY54" s="148"/>
      <c r="VZ54" s="148"/>
      <c r="WA54" s="148"/>
      <c r="WB54" s="148"/>
      <c r="WC54" s="148"/>
      <c r="WD54" s="148"/>
      <c r="WE54" s="148"/>
      <c r="WF54" s="148"/>
      <c r="WG54" s="148"/>
      <c r="WH54" s="148"/>
      <c r="WI54" s="148"/>
      <c r="WJ54" s="148"/>
      <c r="WK54" s="148"/>
      <c r="WL54" s="148"/>
      <c r="WM54" s="148"/>
      <c r="WN54" s="148"/>
      <c r="WO54" s="148"/>
      <c r="WP54" s="148"/>
      <c r="WQ54" s="148"/>
      <c r="WR54" s="148"/>
      <c r="WS54" s="148"/>
      <c r="WT54" s="148"/>
      <c r="WU54" s="148"/>
      <c r="WV54" s="148"/>
      <c r="WW54" s="148"/>
      <c r="WX54" s="148"/>
      <c r="WY54" s="148"/>
      <c r="WZ54" s="148"/>
      <c r="XA54" s="148"/>
      <c r="XB54" s="148"/>
      <c r="XC54" s="148"/>
      <c r="XD54" s="148"/>
      <c r="XE54" s="148"/>
      <c r="XF54" s="148"/>
      <c r="XG54" s="148"/>
      <c r="XH54" s="148"/>
      <c r="XI54" s="148"/>
      <c r="XJ54" s="148"/>
      <c r="XK54" s="148"/>
      <c r="XL54" s="148"/>
      <c r="XM54" s="148"/>
      <c r="XN54" s="148"/>
      <c r="XO54" s="148"/>
      <c r="XP54" s="148"/>
      <c r="XQ54" s="148"/>
      <c r="XR54" s="148"/>
      <c r="XS54" s="148"/>
      <c r="XT54" s="148"/>
      <c r="XU54" s="148"/>
      <c r="XV54" s="148"/>
      <c r="XW54" s="148"/>
      <c r="XX54" s="148"/>
      <c r="XY54" s="148"/>
      <c r="XZ54" s="148"/>
      <c r="YA54" s="148"/>
      <c r="YB54" s="148"/>
      <c r="YC54" s="148"/>
      <c r="YD54" s="148"/>
      <c r="YE54" s="148"/>
      <c r="YF54" s="148"/>
      <c r="YG54" s="148"/>
      <c r="YH54" s="148"/>
      <c r="YI54" s="148"/>
      <c r="YJ54" s="148"/>
      <c r="YK54" s="148"/>
      <c r="YL54" s="148"/>
      <c r="YM54" s="148"/>
      <c r="YN54" s="148"/>
      <c r="YO54" s="148"/>
      <c r="YP54" s="148"/>
      <c r="YQ54" s="148"/>
      <c r="YR54" s="148"/>
      <c r="YS54" s="148"/>
      <c r="YT54" s="148"/>
      <c r="YU54" s="148"/>
      <c r="YV54" s="148"/>
      <c r="YW54" s="148"/>
      <c r="YX54" s="148"/>
      <c r="YY54" s="148"/>
      <c r="YZ54" s="148"/>
      <c r="ZA54" s="148"/>
      <c r="ZB54" s="148"/>
      <c r="ZC54" s="148"/>
      <c r="ZD54" s="148"/>
      <c r="ZE54" s="148"/>
      <c r="ZF54" s="148"/>
      <c r="ZG54" s="148"/>
      <c r="ZH54" s="148"/>
      <c r="ZI54" s="148"/>
      <c r="ZJ54" s="148"/>
      <c r="ZK54" s="148"/>
      <c r="ZL54" s="148"/>
      <c r="ZM54" s="148"/>
      <c r="ZN54" s="148"/>
      <c r="ZO54" s="148"/>
      <c r="ZP54" s="148"/>
      <c r="ZQ54" s="148"/>
      <c r="ZR54" s="148"/>
      <c r="ZS54" s="148"/>
      <c r="ZT54" s="148"/>
      <c r="ZU54" s="148"/>
      <c r="ZV54" s="148"/>
      <c r="ZW54" s="148"/>
      <c r="ZX54" s="148"/>
      <c r="ZY54" s="148"/>
      <c r="ZZ54" s="148"/>
      <c r="AAA54" s="148"/>
      <c r="AAB54" s="148"/>
      <c r="AAC54" s="148"/>
      <c r="AAD54" s="148"/>
      <c r="AAE54" s="148"/>
      <c r="AAF54" s="148"/>
      <c r="AAG54" s="148"/>
      <c r="AAH54" s="148"/>
      <c r="AAI54" s="148"/>
      <c r="AAJ54" s="148"/>
      <c r="AAK54" s="148"/>
      <c r="AAL54" s="148"/>
      <c r="AAM54" s="148"/>
      <c r="AAN54" s="148"/>
      <c r="AAO54" s="148"/>
      <c r="AAP54" s="148"/>
      <c r="AAQ54" s="148"/>
      <c r="AAR54" s="148"/>
      <c r="AAS54" s="148"/>
      <c r="AAT54" s="148"/>
      <c r="AAU54" s="148"/>
      <c r="AAV54" s="148"/>
      <c r="AAW54" s="148"/>
      <c r="AAX54" s="148"/>
      <c r="AAY54" s="148"/>
      <c r="AAZ54" s="148"/>
      <c r="ABA54" s="148"/>
      <c r="ABB54" s="148"/>
      <c r="ABC54" s="148"/>
      <c r="ABD54" s="148"/>
      <c r="ABE54" s="148"/>
      <c r="ABF54" s="148"/>
      <c r="ABG54" s="148"/>
      <c r="ABH54" s="148"/>
      <c r="ABI54" s="148"/>
      <c r="ABJ54" s="148"/>
      <c r="ABK54" s="148"/>
      <c r="ABL54" s="148"/>
      <c r="ABM54" s="148"/>
      <c r="ABN54" s="148"/>
      <c r="ABO54" s="148"/>
      <c r="ABP54" s="148"/>
      <c r="ABQ54" s="148"/>
      <c r="ABR54" s="148"/>
      <c r="ABS54" s="148"/>
      <c r="ABT54" s="148"/>
      <c r="ABU54" s="148"/>
      <c r="ABV54" s="148"/>
      <c r="ABW54" s="148"/>
      <c r="ABX54" s="148"/>
      <c r="ABY54" s="148"/>
      <c r="ABZ54" s="148"/>
      <c r="ACA54" s="148"/>
      <c r="ACB54" s="148"/>
      <c r="ACC54" s="148"/>
      <c r="ACD54" s="148"/>
      <c r="ACE54" s="148"/>
      <c r="ACF54" s="148"/>
      <c r="ACG54" s="148"/>
      <c r="ACH54" s="148"/>
      <c r="ACI54" s="148"/>
      <c r="ACJ54" s="148"/>
      <c r="ACK54" s="148"/>
      <c r="ACL54" s="148"/>
      <c r="ACM54" s="148"/>
      <c r="ACN54" s="148"/>
      <c r="ACO54" s="148"/>
      <c r="ACP54" s="148"/>
      <c r="ACQ54" s="148"/>
      <c r="ACR54" s="148"/>
      <c r="ACS54" s="148"/>
      <c r="ACT54" s="148"/>
      <c r="ACU54" s="148"/>
      <c r="ACV54" s="148"/>
      <c r="ACW54" s="148"/>
      <c r="ACX54" s="148"/>
      <c r="ACY54" s="148"/>
      <c r="ACZ54" s="148"/>
      <c r="ADA54" s="148"/>
      <c r="ADB54" s="148"/>
      <c r="ADC54" s="148"/>
      <c r="ADD54" s="148"/>
      <c r="ADE54" s="148"/>
      <c r="ADF54" s="148"/>
      <c r="ADG54" s="148"/>
      <c r="ADH54" s="148"/>
      <c r="ADI54" s="148"/>
      <c r="ADJ54" s="148"/>
      <c r="ADK54" s="148"/>
      <c r="ADL54" s="148"/>
      <c r="ADM54" s="148"/>
      <c r="ADN54" s="148"/>
      <c r="ADO54" s="148"/>
      <c r="ADP54" s="148"/>
      <c r="ADQ54" s="148"/>
      <c r="ADR54" s="148"/>
      <c r="ADS54" s="148"/>
      <c r="ADT54" s="148"/>
      <c r="ADU54" s="148"/>
      <c r="ADV54" s="148"/>
      <c r="ADW54" s="148"/>
      <c r="ADX54" s="148"/>
      <c r="ADY54" s="148"/>
      <c r="ADZ54" s="148"/>
      <c r="AEA54" s="148"/>
      <c r="AEB54" s="148"/>
      <c r="AEC54" s="148"/>
      <c r="AED54" s="148"/>
      <c r="AEE54" s="148"/>
      <c r="AEF54" s="148"/>
      <c r="AEG54" s="148"/>
      <c r="AEH54" s="148"/>
      <c r="AEI54" s="148"/>
      <c r="AEJ54" s="148"/>
      <c r="AEK54" s="148"/>
      <c r="AEL54" s="148"/>
      <c r="AEM54" s="148"/>
      <c r="AEN54" s="148"/>
      <c r="AEO54" s="148"/>
      <c r="AEP54" s="148"/>
      <c r="AEQ54" s="148"/>
      <c r="AER54" s="148"/>
      <c r="AES54" s="148"/>
      <c r="AET54" s="148"/>
      <c r="AEU54" s="148"/>
      <c r="AEV54" s="148"/>
      <c r="AEW54" s="148"/>
      <c r="AEX54" s="148"/>
      <c r="AEY54" s="148"/>
      <c r="AEZ54" s="148"/>
      <c r="AFA54" s="148"/>
      <c r="AFB54" s="148"/>
      <c r="AFC54" s="148"/>
      <c r="AFD54" s="148"/>
      <c r="AFE54" s="148"/>
      <c r="AFF54" s="148"/>
      <c r="AFG54" s="148"/>
      <c r="AFH54" s="148"/>
      <c r="AFI54" s="148"/>
      <c r="AFJ54" s="148"/>
      <c r="AFK54" s="148"/>
      <c r="AFL54" s="148"/>
      <c r="AFM54" s="148"/>
      <c r="AFN54" s="148"/>
      <c r="AFO54" s="148"/>
      <c r="AFP54" s="148"/>
      <c r="AFQ54" s="148"/>
      <c r="AFR54" s="148"/>
      <c r="AFS54" s="148"/>
      <c r="AFT54" s="148"/>
      <c r="AFU54" s="148"/>
      <c r="AFV54" s="148"/>
      <c r="AFW54" s="148"/>
      <c r="AFX54" s="148"/>
      <c r="AFY54" s="148"/>
      <c r="AFZ54" s="148"/>
      <c r="AGA54" s="148"/>
      <c r="AGB54" s="148"/>
      <c r="AGC54" s="148"/>
      <c r="AGD54" s="148"/>
      <c r="AGE54" s="148"/>
      <c r="AGF54" s="148"/>
      <c r="AGG54" s="148"/>
      <c r="AGH54" s="148"/>
      <c r="AGI54" s="148"/>
      <c r="AGJ54" s="148"/>
      <c r="AGK54" s="148"/>
      <c r="AGL54" s="148"/>
      <c r="AGM54" s="148"/>
      <c r="AGN54" s="148"/>
      <c r="AGO54" s="148"/>
      <c r="AGP54" s="148"/>
      <c r="AGQ54" s="148"/>
      <c r="AGR54" s="148"/>
      <c r="AGS54" s="148"/>
      <c r="AGT54" s="148"/>
      <c r="AGU54" s="148"/>
      <c r="AGV54" s="158"/>
    </row>
    <row r="55" spans="1:880" s="134" customFormat="1" ht="15.75" x14ac:dyDescent="0.25">
      <c r="A55" s="169" t="s">
        <v>2166</v>
      </c>
      <c r="B55" s="16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63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63"/>
      <c r="FS55" s="63"/>
      <c r="FT55" s="63"/>
      <c r="FU55" s="63"/>
      <c r="FV55" s="63"/>
      <c r="FW55" s="63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63"/>
      <c r="HD55" s="78"/>
      <c r="HE55" s="78"/>
      <c r="HF55" s="78"/>
      <c r="HG55" s="78"/>
      <c r="HH55" s="63"/>
      <c r="HI55" s="63"/>
      <c r="HJ55" s="63"/>
      <c r="HK55" s="63"/>
      <c r="HL55" s="63"/>
      <c r="HM55" s="63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  <c r="IW55" s="78"/>
      <c r="IX55" s="78"/>
      <c r="IY55" s="78"/>
      <c r="IZ55" s="78"/>
      <c r="JA55" s="78"/>
      <c r="JB55" s="78"/>
      <c r="JC55" s="78"/>
      <c r="JD55" s="78"/>
      <c r="JE55" s="78"/>
      <c r="JF55" s="78"/>
      <c r="JG55" s="78"/>
      <c r="JH55" s="78"/>
      <c r="JI55" s="78"/>
      <c r="JJ55" s="78"/>
      <c r="JK55" s="78"/>
      <c r="JL55" s="78"/>
      <c r="JM55" s="78"/>
      <c r="JN55" s="78"/>
      <c r="JO55" s="78"/>
      <c r="JP55" s="78"/>
      <c r="JQ55" s="78"/>
      <c r="JR55" s="78"/>
      <c r="JS55" s="78"/>
      <c r="JT55" s="78"/>
      <c r="JU55" s="78"/>
      <c r="JV55" s="78"/>
      <c r="JW55" s="78"/>
      <c r="JX55" s="78"/>
      <c r="JY55" s="78"/>
      <c r="JZ55" s="78"/>
      <c r="KA55" s="78"/>
      <c r="KB55" s="63"/>
      <c r="KC55" s="63"/>
      <c r="KD55" s="63"/>
      <c r="KE55" s="63"/>
      <c r="KF55" s="63"/>
      <c r="KG55" s="63"/>
      <c r="KH55" s="78"/>
      <c r="KI55" s="78"/>
      <c r="KJ55" s="78"/>
      <c r="KK55" s="78"/>
      <c r="KL55" s="78"/>
      <c r="KM55" s="78"/>
      <c r="KN55" s="63"/>
      <c r="KO55" s="63"/>
      <c r="KP55" s="63"/>
      <c r="KQ55" s="63"/>
      <c r="KR55" s="63"/>
      <c r="KS55" s="63"/>
      <c r="KT55" s="78"/>
      <c r="KU55" s="78"/>
      <c r="KV55" s="78"/>
      <c r="KW55" s="78"/>
      <c r="KX55" s="78"/>
      <c r="KY55" s="78"/>
      <c r="KZ55" s="78"/>
      <c r="LA55" s="78"/>
      <c r="LB55" s="78"/>
      <c r="LC55" s="78"/>
      <c r="LD55" s="78"/>
      <c r="LE55" s="78"/>
      <c r="LF55" s="78"/>
      <c r="LG55" s="78"/>
      <c r="LH55" s="78"/>
      <c r="LI55" s="78"/>
      <c r="LJ55" s="78"/>
      <c r="LK55" s="78"/>
      <c r="LL55" s="78"/>
      <c r="LM55" s="78"/>
      <c r="LN55" s="78"/>
      <c r="LO55" s="78"/>
      <c r="LP55" s="78"/>
      <c r="LQ55" s="78"/>
      <c r="LR55" s="78"/>
      <c r="LS55" s="78"/>
      <c r="LT55" s="78"/>
      <c r="LU55" s="78"/>
      <c r="LV55" s="78"/>
      <c r="LW55" s="78"/>
      <c r="LX55" s="78"/>
      <c r="LY55" s="78"/>
      <c r="LZ55" s="78"/>
      <c r="MA55" s="78"/>
      <c r="MB55" s="78"/>
      <c r="MC55" s="63"/>
      <c r="MD55" s="78"/>
      <c r="ME55" s="78"/>
      <c r="MF55" s="78"/>
      <c r="MG55" s="78"/>
      <c r="MH55" s="78"/>
      <c r="MI55" s="78"/>
      <c r="MJ55" s="78"/>
      <c r="MK55" s="78"/>
      <c r="ML55" s="78"/>
      <c r="MM55" s="78"/>
      <c r="MN55" s="78"/>
      <c r="MO55" s="78"/>
      <c r="MP55" s="78"/>
      <c r="MQ55" s="78"/>
      <c r="MR55" s="78"/>
      <c r="MS55" s="78"/>
      <c r="MT55" s="78"/>
      <c r="MU55" s="78"/>
      <c r="MV55" s="78"/>
      <c r="MW55" s="78"/>
      <c r="MX55" s="78"/>
      <c r="MY55" s="78"/>
      <c r="MZ55" s="78"/>
      <c r="NA55" s="78"/>
      <c r="NB55" s="78"/>
      <c r="NC55" s="78"/>
      <c r="ND55" s="78"/>
      <c r="NE55" s="78"/>
      <c r="NF55" s="78"/>
      <c r="NG55" s="78"/>
      <c r="NH55" s="78"/>
      <c r="NI55" s="78"/>
      <c r="NJ55" s="78"/>
      <c r="NK55" s="78"/>
      <c r="NL55" s="78"/>
      <c r="NM55" s="78"/>
      <c r="NN55" s="78"/>
      <c r="NO55" s="78"/>
      <c r="NP55" s="78"/>
      <c r="NQ55" s="78"/>
      <c r="NR55" s="78"/>
      <c r="NS55" s="78"/>
      <c r="NT55" s="78"/>
      <c r="NU55" s="78"/>
      <c r="NV55" s="78"/>
      <c r="NW55" s="78"/>
      <c r="NX55" s="78"/>
      <c r="NY55" s="78"/>
      <c r="NZ55" s="78"/>
      <c r="OA55" s="78"/>
      <c r="OB55" s="78"/>
      <c r="OC55" s="78"/>
      <c r="OD55" s="78"/>
      <c r="OE55" s="78"/>
      <c r="OF55" s="78"/>
      <c r="OG55" s="78"/>
      <c r="OH55" s="78"/>
      <c r="OI55" s="78"/>
      <c r="OJ55" s="78"/>
      <c r="OK55" s="78"/>
      <c r="OL55" s="78"/>
      <c r="OM55" s="78"/>
      <c r="ON55" s="78"/>
      <c r="OO55" s="78"/>
      <c r="OP55" s="78"/>
      <c r="OQ55" s="78"/>
      <c r="OR55" s="78"/>
      <c r="OS55" s="78"/>
      <c r="OT55" s="78"/>
      <c r="OU55" s="78"/>
      <c r="OV55" s="78"/>
      <c r="OW55" s="78"/>
      <c r="OX55" s="78"/>
      <c r="OY55" s="78"/>
      <c r="OZ55" s="78"/>
      <c r="PA55" s="78"/>
      <c r="PB55" s="78"/>
      <c r="PC55" s="78"/>
      <c r="PD55" s="78"/>
      <c r="PE55" s="78"/>
      <c r="PF55" s="78"/>
      <c r="PG55" s="78"/>
      <c r="PH55" s="78"/>
      <c r="PI55" s="78"/>
      <c r="PJ55" s="78"/>
      <c r="PK55" s="78"/>
      <c r="PL55" s="78"/>
      <c r="PM55" s="78"/>
      <c r="PN55" s="78"/>
      <c r="PO55" s="78"/>
      <c r="PP55" s="78"/>
      <c r="PQ55" s="78"/>
      <c r="PR55" s="78"/>
      <c r="PS55" s="78"/>
      <c r="PT55" s="78"/>
      <c r="PU55" s="78"/>
      <c r="PV55" s="78"/>
      <c r="PW55" s="78"/>
      <c r="PX55" s="78"/>
      <c r="PY55" s="78"/>
      <c r="PZ55" s="78"/>
      <c r="QA55" s="78"/>
      <c r="QB55" s="78"/>
      <c r="QC55" s="78"/>
      <c r="QD55" s="78"/>
      <c r="QE55" s="78"/>
      <c r="QF55" s="78"/>
      <c r="QG55" s="78"/>
      <c r="QH55" s="78"/>
      <c r="QI55" s="78"/>
      <c r="QJ55" s="78"/>
      <c r="QK55" s="78"/>
      <c r="QL55" s="78"/>
      <c r="QM55" s="63"/>
      <c r="QN55" s="78"/>
      <c r="QO55" s="78"/>
      <c r="QP55" s="78"/>
      <c r="QQ55" s="78"/>
      <c r="QR55" s="78"/>
      <c r="QS55" s="78"/>
      <c r="QT55" s="78"/>
      <c r="QU55" s="63"/>
      <c r="QV55" s="63"/>
      <c r="QW55" s="63"/>
      <c r="QX55" s="63"/>
      <c r="QY55" s="63"/>
      <c r="QZ55" s="78"/>
      <c r="RA55" s="78"/>
      <c r="RB55" s="78"/>
      <c r="RC55" s="78"/>
      <c r="RD55" s="78"/>
      <c r="RE55" s="78"/>
      <c r="RF55" s="78"/>
      <c r="RG55" s="78"/>
      <c r="RH55" s="78"/>
      <c r="RI55" s="78"/>
      <c r="RJ55" s="78"/>
      <c r="RK55" s="78"/>
      <c r="RL55" s="78"/>
      <c r="RM55" s="78"/>
      <c r="RN55" s="78"/>
      <c r="RO55" s="78"/>
      <c r="RP55" s="78"/>
      <c r="RQ55" s="78"/>
      <c r="RR55" s="78"/>
      <c r="RS55" s="78"/>
      <c r="RT55" s="78"/>
      <c r="RU55" s="78"/>
      <c r="RV55" s="78"/>
      <c r="RW55" s="78"/>
      <c r="RX55" s="78"/>
      <c r="RY55" s="78"/>
      <c r="RZ55" s="78"/>
      <c r="SA55" s="78"/>
      <c r="SB55" s="78"/>
      <c r="SC55" s="78"/>
      <c r="SD55" s="78"/>
      <c r="SE55" s="63"/>
      <c r="SF55" s="63"/>
      <c r="SG55" s="63"/>
      <c r="SH55" s="63"/>
      <c r="SI55" s="63"/>
      <c r="SJ55" s="63"/>
      <c r="SK55" s="63"/>
      <c r="SL55" s="63"/>
      <c r="SM55" s="78"/>
      <c r="SN55" s="78"/>
      <c r="SO55" s="78"/>
      <c r="SP55" s="78"/>
      <c r="SQ55" s="78"/>
      <c r="SR55" s="78"/>
      <c r="SS55" s="78"/>
      <c r="ST55" s="78"/>
      <c r="SU55" s="78"/>
      <c r="SV55" s="78"/>
      <c r="SW55" s="78"/>
      <c r="SX55" s="78"/>
      <c r="SY55" s="78"/>
      <c r="SZ55" s="78"/>
      <c r="TA55" s="78"/>
      <c r="TB55" s="78"/>
      <c r="TC55" s="78"/>
      <c r="TD55" s="78"/>
      <c r="TE55" s="78"/>
      <c r="TF55" s="78"/>
      <c r="TG55" s="78"/>
      <c r="TH55" s="78"/>
      <c r="TI55" s="78"/>
      <c r="TJ55" s="78"/>
      <c r="TK55" s="78"/>
      <c r="TL55" s="78"/>
      <c r="TM55" s="78"/>
      <c r="TN55" s="78"/>
      <c r="TO55" s="78"/>
      <c r="TP55" s="78"/>
      <c r="TQ55" s="78"/>
      <c r="TR55" s="78"/>
      <c r="TS55" s="78"/>
      <c r="TT55" s="78"/>
      <c r="TU55" s="78"/>
      <c r="TV55" s="78"/>
      <c r="TW55" s="78"/>
      <c r="TX55" s="78"/>
      <c r="TY55" s="78"/>
      <c r="TZ55" s="78"/>
      <c r="UA55" s="78"/>
      <c r="UB55" s="78"/>
      <c r="UC55" s="78"/>
      <c r="UD55" s="78"/>
      <c r="UE55" s="78"/>
      <c r="UF55" s="78"/>
      <c r="UG55" s="78"/>
      <c r="UH55" s="78"/>
      <c r="UI55" s="78"/>
      <c r="UJ55" s="78"/>
      <c r="UK55" s="78"/>
      <c r="UL55" s="78"/>
      <c r="UM55" s="78"/>
      <c r="UN55" s="78"/>
      <c r="UO55" s="78"/>
      <c r="UP55" s="78"/>
      <c r="UQ55" s="78"/>
      <c r="UR55" s="78"/>
      <c r="US55" s="78"/>
      <c r="UT55" s="78"/>
      <c r="UU55" s="78"/>
      <c r="UV55" s="78"/>
      <c r="UW55" s="78"/>
      <c r="UX55" s="78"/>
      <c r="UY55" s="78"/>
      <c r="UZ55" s="78"/>
      <c r="VA55" s="78"/>
      <c r="VB55" s="78"/>
      <c r="VC55" s="78"/>
      <c r="VD55" s="78"/>
      <c r="VE55" s="78"/>
      <c r="VF55" s="78"/>
      <c r="VG55" s="78"/>
      <c r="VH55" s="78"/>
      <c r="VI55" s="78"/>
      <c r="VJ55" s="78"/>
      <c r="VK55" s="78"/>
      <c r="VL55" s="78"/>
      <c r="VM55" s="78"/>
      <c r="VN55" s="78"/>
      <c r="VO55" s="78"/>
      <c r="VP55" s="78"/>
      <c r="VQ55" s="78"/>
      <c r="VR55" s="78"/>
      <c r="VS55" s="78"/>
      <c r="VT55" s="78"/>
      <c r="VU55" s="78"/>
      <c r="VV55" s="78"/>
      <c r="VW55" s="78"/>
      <c r="VX55" s="78"/>
      <c r="VY55" s="78"/>
      <c r="VZ55" s="78"/>
      <c r="WA55" s="78"/>
      <c r="WB55" s="78"/>
      <c r="WC55" s="78"/>
      <c r="WD55" s="78"/>
      <c r="WE55" s="78"/>
      <c r="WF55" s="78"/>
      <c r="WG55" s="78"/>
      <c r="WH55" s="78"/>
      <c r="WI55" s="78"/>
      <c r="WJ55" s="78"/>
      <c r="WK55" s="78"/>
      <c r="WL55" s="78"/>
      <c r="WM55" s="78"/>
      <c r="WN55" s="78"/>
      <c r="WO55" s="78"/>
      <c r="WP55" s="78"/>
      <c r="WQ55" s="78"/>
      <c r="WR55" s="78"/>
      <c r="WS55" s="78"/>
      <c r="WT55" s="78"/>
      <c r="WU55" s="78"/>
      <c r="WV55" s="78"/>
      <c r="WW55" s="78"/>
      <c r="WX55" s="78"/>
      <c r="WY55" s="78"/>
      <c r="WZ55" s="78"/>
      <c r="XA55" s="78"/>
      <c r="XB55" s="78"/>
      <c r="XC55" s="78"/>
      <c r="XD55" s="78"/>
      <c r="XE55" s="78"/>
      <c r="XF55" s="78"/>
      <c r="XG55" s="78"/>
      <c r="XH55" s="78"/>
      <c r="XI55" s="78"/>
      <c r="XJ55" s="78"/>
      <c r="XK55" s="78"/>
      <c r="XL55" s="78"/>
      <c r="XM55" s="78"/>
      <c r="XN55" s="78"/>
      <c r="XO55" s="78"/>
      <c r="XP55" s="78"/>
      <c r="XQ55" s="78"/>
      <c r="XR55" s="78"/>
      <c r="XS55" s="78"/>
      <c r="XT55" s="78"/>
      <c r="XU55" s="78"/>
      <c r="XV55" s="78"/>
      <c r="XW55" s="78"/>
      <c r="XX55" s="78"/>
      <c r="XY55" s="78"/>
      <c r="XZ55" s="78"/>
      <c r="YA55" s="78"/>
      <c r="YB55" s="78"/>
      <c r="YC55" s="78"/>
      <c r="YD55" s="78"/>
      <c r="YE55" s="78"/>
      <c r="YF55" s="78"/>
      <c r="YG55" s="78"/>
      <c r="YH55" s="78"/>
      <c r="YI55" s="78"/>
      <c r="YJ55" s="78"/>
      <c r="YK55" s="78"/>
      <c r="YL55" s="78"/>
      <c r="YM55" s="78"/>
      <c r="YN55" s="78"/>
      <c r="YO55" s="78"/>
      <c r="YP55" s="78"/>
      <c r="YQ55" s="78"/>
      <c r="YR55" s="78"/>
      <c r="YS55" s="78"/>
      <c r="YT55" s="78"/>
      <c r="YU55" s="78"/>
      <c r="YV55" s="78"/>
      <c r="YW55" s="78"/>
      <c r="YX55" s="78"/>
      <c r="YY55" s="78"/>
      <c r="YZ55" s="78"/>
      <c r="ZA55" s="78"/>
      <c r="ZB55" s="78"/>
      <c r="ZC55" s="78"/>
      <c r="ZD55" s="78"/>
      <c r="ZE55" s="78"/>
      <c r="ZF55" s="78"/>
      <c r="ZG55" s="78"/>
      <c r="ZH55" s="78"/>
      <c r="ZI55" s="78"/>
      <c r="ZJ55" s="78"/>
      <c r="ZK55" s="78"/>
      <c r="ZL55" s="78"/>
      <c r="ZM55" s="78"/>
      <c r="ZN55" s="78"/>
      <c r="ZO55" s="78"/>
      <c r="ZP55" s="78"/>
      <c r="ZQ55" s="78"/>
      <c r="ZR55" s="78"/>
      <c r="ZS55" s="78"/>
      <c r="ZT55" s="78"/>
      <c r="ZU55" s="78"/>
      <c r="ZV55" s="78"/>
      <c r="ZW55" s="78"/>
      <c r="ZX55" s="78"/>
      <c r="ZY55" s="78"/>
      <c r="ZZ55" s="78"/>
      <c r="AAA55" s="78"/>
      <c r="AAB55" s="78"/>
      <c r="AAC55" s="78"/>
      <c r="AAD55" s="78"/>
      <c r="AAE55" s="78"/>
      <c r="AAF55" s="78"/>
      <c r="AAG55" s="78"/>
      <c r="AAH55" s="78"/>
      <c r="AAI55" s="78"/>
      <c r="AAJ55" s="78"/>
      <c r="AAK55" s="78"/>
      <c r="AAL55" s="78"/>
      <c r="AAM55" s="78"/>
      <c r="AAN55" s="78"/>
      <c r="AAO55" s="78"/>
      <c r="AAP55" s="78"/>
      <c r="AAQ55" s="78"/>
      <c r="AAR55" s="78"/>
      <c r="AAS55" s="78"/>
      <c r="AAT55" s="78"/>
      <c r="AAU55" s="78"/>
      <c r="AAV55" s="78"/>
      <c r="AAW55" s="78"/>
      <c r="AAX55" s="78"/>
      <c r="AAY55" s="78"/>
      <c r="AAZ55" s="78"/>
      <c r="ABA55" s="78"/>
      <c r="ABB55" s="78"/>
      <c r="ABC55" s="78"/>
      <c r="ABD55" s="78"/>
      <c r="ABE55" s="78"/>
      <c r="ABF55" s="78"/>
      <c r="ABG55" s="78"/>
      <c r="ABH55" s="78"/>
      <c r="ABI55" s="78"/>
      <c r="ABJ55" s="78"/>
      <c r="ABK55" s="78"/>
      <c r="ABL55" s="78"/>
      <c r="ABM55" s="78"/>
      <c r="ABN55" s="78"/>
      <c r="ABO55" s="78"/>
      <c r="ABP55" s="78"/>
      <c r="ABQ55" s="78"/>
      <c r="ABR55" s="78"/>
      <c r="ABS55" s="78"/>
      <c r="ABT55" s="78"/>
      <c r="ABU55" s="78"/>
      <c r="ABV55" s="78"/>
      <c r="ABW55" s="78"/>
      <c r="ABX55" s="78"/>
      <c r="ABY55" s="78"/>
      <c r="ABZ55" s="78"/>
      <c r="ACA55" s="78"/>
      <c r="ACB55" s="78"/>
      <c r="ACC55" s="78"/>
      <c r="ACD55" s="78"/>
      <c r="ACE55" s="78"/>
      <c r="ACF55" s="78"/>
      <c r="ACG55" s="78"/>
      <c r="ACH55" s="78"/>
      <c r="ACI55" s="78"/>
      <c r="ACJ55" s="78"/>
      <c r="ACK55" s="78"/>
      <c r="ACL55" s="78"/>
      <c r="ACM55" s="78"/>
      <c r="ACN55" s="78"/>
      <c r="ACO55" s="78"/>
      <c r="ACP55" s="78"/>
      <c r="ACQ55" s="78"/>
      <c r="ACR55" s="78"/>
      <c r="ACS55" s="78"/>
      <c r="ACT55" s="78"/>
      <c r="ACU55" s="78"/>
      <c r="ACV55" s="78"/>
      <c r="ACW55" s="78"/>
      <c r="ACX55" s="78"/>
      <c r="ACY55" s="78"/>
      <c r="ACZ55" s="78"/>
      <c r="ADA55" s="78"/>
      <c r="ADB55" s="78"/>
      <c r="ADC55" s="78"/>
      <c r="ADD55" s="78"/>
      <c r="ADE55" s="78"/>
      <c r="ADF55" s="78"/>
      <c r="ADG55" s="78"/>
      <c r="ADH55" s="78"/>
      <c r="ADI55" s="78"/>
      <c r="ADJ55" s="78"/>
      <c r="ADK55" s="78"/>
      <c r="ADL55" s="78"/>
      <c r="ADM55" s="78"/>
      <c r="ADN55" s="78"/>
      <c r="ADO55" s="78"/>
      <c r="ADP55" s="78"/>
      <c r="ADQ55" s="78"/>
      <c r="ADR55" s="78"/>
      <c r="ADS55" s="78"/>
      <c r="ADT55" s="78"/>
      <c r="ADU55" s="78"/>
      <c r="ADV55" s="78"/>
      <c r="ADW55" s="78"/>
      <c r="ADX55" s="78"/>
      <c r="ADY55" s="78"/>
      <c r="ADZ55" s="78"/>
      <c r="AEA55" s="78"/>
      <c r="AEB55" s="78"/>
      <c r="AEC55" s="78"/>
      <c r="AED55" s="78"/>
      <c r="AEE55" s="78"/>
      <c r="AEF55" s="78"/>
      <c r="AEG55" s="78"/>
      <c r="AEH55" s="78"/>
      <c r="AEI55" s="78"/>
      <c r="AEJ55" s="78"/>
      <c r="AEK55" s="78"/>
      <c r="AEL55" s="78"/>
      <c r="AEM55" s="78"/>
      <c r="AEN55" s="78"/>
      <c r="AEO55" s="78"/>
      <c r="AEP55" s="78"/>
      <c r="AEQ55" s="78"/>
      <c r="AER55" s="78"/>
      <c r="AES55" s="78"/>
      <c r="AET55" s="78"/>
      <c r="AEU55" s="78"/>
      <c r="AEV55" s="78"/>
      <c r="AEW55" s="78"/>
      <c r="AEX55" s="78"/>
      <c r="AEY55" s="78"/>
      <c r="AEZ55" s="78"/>
      <c r="AFA55" s="78"/>
      <c r="AFB55" s="78"/>
      <c r="AFC55" s="78"/>
      <c r="AFD55" s="78"/>
      <c r="AFE55" s="78"/>
      <c r="AFF55" s="78"/>
      <c r="AFG55" s="78"/>
      <c r="AFH55" s="78"/>
      <c r="AFI55" s="78"/>
      <c r="AFJ55" s="78"/>
      <c r="AFK55" s="78"/>
      <c r="AFL55" s="78"/>
      <c r="AFM55" s="78"/>
      <c r="AFN55" s="78"/>
      <c r="AFO55" s="78"/>
      <c r="AFP55" s="78"/>
      <c r="AFQ55" s="78"/>
      <c r="AFR55" s="78"/>
      <c r="AFS55" s="78"/>
      <c r="AFT55" s="78"/>
      <c r="AFU55" s="78"/>
      <c r="AFV55" s="78"/>
      <c r="AFW55" s="78"/>
      <c r="AFX55" s="78"/>
      <c r="AFY55" s="78"/>
      <c r="AFZ55" s="78"/>
      <c r="AGA55" s="78"/>
      <c r="AGB55" s="78"/>
      <c r="AGC55" s="78"/>
      <c r="AGD55" s="78"/>
      <c r="AGE55" s="78"/>
      <c r="AGF55" s="78"/>
      <c r="AGG55" s="78"/>
      <c r="AGH55" s="78"/>
      <c r="AGI55" s="78"/>
      <c r="AGJ55" s="78"/>
      <c r="AGK55" s="78"/>
      <c r="AGL55" s="78"/>
      <c r="AGM55" s="78"/>
      <c r="AGN55" s="78"/>
      <c r="AGO55" s="78"/>
      <c r="AGP55" s="78"/>
      <c r="AGQ55" s="78"/>
      <c r="AGR55" s="78"/>
      <c r="AGS55" s="78"/>
      <c r="AGT55" s="78"/>
      <c r="AGU55" s="78"/>
      <c r="AGV55" s="158"/>
    </row>
    <row r="56" spans="1:880" s="134" customFormat="1" x14ac:dyDescent="0.2">
      <c r="A56" s="67" t="s">
        <v>2290</v>
      </c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63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63"/>
      <c r="FS56" s="63"/>
      <c r="FT56" s="63"/>
      <c r="FU56" s="63"/>
      <c r="FV56" s="63"/>
      <c r="FW56" s="63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63"/>
      <c r="HD56" s="78"/>
      <c r="HE56" s="78"/>
      <c r="HF56" s="78"/>
      <c r="HG56" s="78"/>
      <c r="HH56" s="63"/>
      <c r="HI56" s="63"/>
      <c r="HJ56" s="63"/>
      <c r="HK56" s="63"/>
      <c r="HL56" s="63"/>
      <c r="HM56" s="63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  <c r="IW56" s="78"/>
      <c r="IX56" s="78"/>
      <c r="IY56" s="78"/>
      <c r="IZ56" s="78"/>
      <c r="JA56" s="78"/>
      <c r="JB56" s="78"/>
      <c r="JC56" s="78"/>
      <c r="JD56" s="78"/>
      <c r="JE56" s="78"/>
      <c r="JF56" s="78"/>
      <c r="JG56" s="78"/>
      <c r="JH56" s="78"/>
      <c r="JI56" s="78"/>
      <c r="JJ56" s="78"/>
      <c r="JK56" s="78"/>
      <c r="JL56" s="78"/>
      <c r="JM56" s="78"/>
      <c r="JN56" s="78"/>
      <c r="JO56" s="78"/>
      <c r="JP56" s="78"/>
      <c r="JQ56" s="78"/>
      <c r="JR56" s="78"/>
      <c r="JS56" s="78"/>
      <c r="JT56" s="78"/>
      <c r="JU56" s="78"/>
      <c r="JV56" s="78"/>
      <c r="JW56" s="78"/>
      <c r="JX56" s="78"/>
      <c r="JY56" s="78"/>
      <c r="JZ56" s="78"/>
      <c r="KA56" s="78"/>
      <c r="KB56" s="63"/>
      <c r="KC56" s="63"/>
      <c r="KD56" s="63"/>
      <c r="KE56" s="63"/>
      <c r="KF56" s="63"/>
      <c r="KG56" s="63"/>
      <c r="KH56" s="78"/>
      <c r="KI56" s="78"/>
      <c r="KJ56" s="78"/>
      <c r="KK56" s="78"/>
      <c r="KL56" s="78"/>
      <c r="KM56" s="78"/>
      <c r="KN56" s="63"/>
      <c r="KO56" s="63"/>
      <c r="KP56" s="63"/>
      <c r="KQ56" s="63"/>
      <c r="KR56" s="63"/>
      <c r="KS56" s="63"/>
      <c r="KT56" s="78"/>
      <c r="KU56" s="78"/>
      <c r="KV56" s="78"/>
      <c r="KW56" s="78"/>
      <c r="KX56" s="78"/>
      <c r="KY56" s="78"/>
      <c r="KZ56" s="78"/>
      <c r="LA56" s="78"/>
      <c r="LB56" s="78"/>
      <c r="LC56" s="78"/>
      <c r="LD56" s="78"/>
      <c r="LE56" s="78"/>
      <c r="LF56" s="78"/>
      <c r="LG56" s="78"/>
      <c r="LH56" s="78"/>
      <c r="LI56" s="78"/>
      <c r="LJ56" s="78"/>
      <c r="LK56" s="78"/>
      <c r="LL56" s="78"/>
      <c r="LM56" s="78"/>
      <c r="LN56" s="78"/>
      <c r="LO56" s="78"/>
      <c r="LP56" s="78"/>
      <c r="LQ56" s="78"/>
      <c r="LR56" s="78"/>
      <c r="LS56" s="78"/>
      <c r="LT56" s="78"/>
      <c r="LU56" s="78"/>
      <c r="LV56" s="78"/>
      <c r="LW56" s="78"/>
      <c r="LX56" s="78"/>
      <c r="LY56" s="78"/>
      <c r="LZ56" s="78"/>
      <c r="MA56" s="78"/>
      <c r="MB56" s="78"/>
      <c r="MC56" s="63"/>
      <c r="MD56" s="78"/>
      <c r="ME56" s="78"/>
      <c r="MF56" s="78"/>
      <c r="MG56" s="78"/>
      <c r="MH56" s="78"/>
      <c r="MI56" s="78"/>
      <c r="MJ56" s="78"/>
      <c r="MK56" s="78"/>
      <c r="ML56" s="78"/>
      <c r="MM56" s="78"/>
      <c r="MN56" s="78"/>
      <c r="MO56" s="78"/>
      <c r="MP56" s="78"/>
      <c r="MQ56" s="78"/>
      <c r="MR56" s="78"/>
      <c r="MS56" s="78"/>
      <c r="MT56" s="78"/>
      <c r="MU56" s="78"/>
      <c r="MV56" s="78"/>
      <c r="MW56" s="78"/>
      <c r="MX56" s="78"/>
      <c r="MY56" s="78"/>
      <c r="MZ56" s="78"/>
      <c r="NA56" s="78"/>
      <c r="NB56" s="78"/>
      <c r="NC56" s="78"/>
      <c r="ND56" s="78"/>
      <c r="NE56" s="78"/>
      <c r="NF56" s="78"/>
      <c r="NG56" s="78"/>
      <c r="NH56" s="78"/>
      <c r="NI56" s="78"/>
      <c r="NJ56" s="78"/>
      <c r="NK56" s="78"/>
      <c r="NL56" s="78"/>
      <c r="NM56" s="78"/>
      <c r="NN56" s="78"/>
      <c r="NO56" s="78"/>
      <c r="NP56" s="78"/>
      <c r="NQ56" s="78"/>
      <c r="NR56" s="78"/>
      <c r="NS56" s="78"/>
      <c r="NT56" s="78"/>
      <c r="NU56" s="78"/>
      <c r="NV56" s="78"/>
      <c r="NW56" s="78"/>
      <c r="NX56" s="78"/>
      <c r="NY56" s="78"/>
      <c r="NZ56" s="78"/>
      <c r="OA56" s="78"/>
      <c r="OB56" s="78"/>
      <c r="OC56" s="78"/>
      <c r="OD56" s="78"/>
      <c r="OE56" s="78"/>
      <c r="OF56" s="78"/>
      <c r="OG56" s="78"/>
      <c r="OH56" s="78"/>
      <c r="OI56" s="78"/>
      <c r="OJ56" s="78"/>
      <c r="OK56" s="78"/>
      <c r="OL56" s="78"/>
      <c r="OM56" s="78"/>
      <c r="ON56" s="78"/>
      <c r="OO56" s="78"/>
      <c r="OP56" s="78"/>
      <c r="OQ56" s="78"/>
      <c r="OR56" s="78"/>
      <c r="OS56" s="78"/>
      <c r="OT56" s="78"/>
      <c r="OU56" s="78"/>
      <c r="OV56" s="78"/>
      <c r="OW56" s="78"/>
      <c r="OX56" s="78"/>
      <c r="OY56" s="78"/>
      <c r="OZ56" s="78"/>
      <c r="PA56" s="78"/>
      <c r="PB56" s="78"/>
      <c r="PC56" s="78"/>
      <c r="PD56" s="78"/>
      <c r="PE56" s="78"/>
      <c r="PF56" s="78"/>
      <c r="PG56" s="78"/>
      <c r="PH56" s="78"/>
      <c r="PI56" s="78"/>
      <c r="PJ56" s="78"/>
      <c r="PK56" s="78"/>
      <c r="PL56" s="78"/>
      <c r="PM56" s="78"/>
      <c r="PN56" s="78"/>
      <c r="PO56" s="78"/>
      <c r="PP56" s="78"/>
      <c r="PQ56" s="78"/>
      <c r="PR56" s="78"/>
      <c r="PS56" s="78"/>
      <c r="PT56" s="78"/>
      <c r="PU56" s="78"/>
      <c r="PV56" s="78"/>
      <c r="PW56" s="78"/>
      <c r="PX56" s="78"/>
      <c r="PY56" s="78"/>
      <c r="PZ56" s="78"/>
      <c r="QA56" s="78"/>
      <c r="QB56" s="78"/>
      <c r="QC56" s="78"/>
      <c r="QD56" s="78"/>
      <c r="QE56" s="78"/>
      <c r="QF56" s="78"/>
      <c r="QG56" s="78"/>
      <c r="QH56" s="78"/>
      <c r="QI56" s="78"/>
      <c r="QJ56" s="78"/>
      <c r="QK56" s="78"/>
      <c r="QL56" s="78"/>
      <c r="QM56" s="63"/>
      <c r="QN56" s="78"/>
      <c r="QO56" s="78"/>
      <c r="QP56" s="78"/>
      <c r="QQ56" s="78"/>
      <c r="QR56" s="78"/>
      <c r="QS56" s="78"/>
      <c r="QT56" s="78"/>
      <c r="QU56" s="63"/>
      <c r="QV56" s="63"/>
      <c r="QW56" s="63"/>
      <c r="QX56" s="63"/>
      <c r="QY56" s="63"/>
      <c r="QZ56" s="78"/>
      <c r="RA56" s="78"/>
      <c r="RB56" s="78"/>
      <c r="RC56" s="78"/>
      <c r="RD56" s="78"/>
      <c r="RE56" s="78"/>
      <c r="RF56" s="60"/>
      <c r="RG56" s="60"/>
      <c r="RH56" s="60"/>
      <c r="RI56" s="60"/>
      <c r="RJ56" s="60"/>
      <c r="RK56" s="60"/>
      <c r="RL56" s="60"/>
      <c r="RM56" s="60"/>
      <c r="RN56" s="60"/>
      <c r="RO56" s="60"/>
      <c r="RP56" s="60"/>
      <c r="RQ56" s="60"/>
      <c r="RR56" s="78"/>
      <c r="RS56" s="78"/>
      <c r="RT56" s="78"/>
      <c r="RU56" s="78"/>
      <c r="RV56" s="78"/>
      <c r="RW56" s="78"/>
      <c r="RX56" s="78"/>
      <c r="RY56" s="78"/>
      <c r="RZ56" s="78"/>
      <c r="SA56" s="78"/>
      <c r="SB56" s="78"/>
      <c r="SC56" s="78"/>
      <c r="SD56" s="78"/>
      <c r="SE56" s="63"/>
      <c r="SF56" s="63"/>
      <c r="SG56" s="63"/>
      <c r="SH56" s="63"/>
      <c r="SI56" s="63"/>
      <c r="SJ56" s="63"/>
      <c r="SK56" s="63"/>
      <c r="SL56" s="63"/>
      <c r="SM56" s="78"/>
      <c r="SN56" s="78"/>
      <c r="SO56" s="78"/>
      <c r="SP56" s="78"/>
      <c r="SQ56" s="78"/>
      <c r="SR56" s="78"/>
      <c r="SS56" s="78"/>
      <c r="ST56" s="78"/>
      <c r="SU56" s="78"/>
      <c r="SV56" s="78"/>
      <c r="SW56" s="78"/>
      <c r="SX56" s="78"/>
      <c r="SY56" s="78"/>
      <c r="SZ56" s="78"/>
      <c r="TA56" s="78"/>
      <c r="TB56" s="78"/>
      <c r="TC56" s="78"/>
      <c r="TD56" s="78"/>
      <c r="TE56" s="78"/>
      <c r="TF56" s="78"/>
      <c r="TG56" s="78"/>
      <c r="TH56" s="78"/>
      <c r="TI56" s="78"/>
      <c r="TJ56" s="78"/>
      <c r="TK56" s="78"/>
      <c r="TL56" s="78"/>
      <c r="TM56" s="78"/>
      <c r="TN56" s="78"/>
      <c r="TO56" s="78"/>
      <c r="TP56" s="78"/>
      <c r="TQ56" s="78"/>
      <c r="TR56" s="78"/>
      <c r="TS56" s="78"/>
      <c r="TT56" s="78"/>
      <c r="TU56" s="78"/>
      <c r="TV56" s="78"/>
      <c r="TW56" s="78"/>
      <c r="TX56" s="78"/>
      <c r="TY56" s="78"/>
      <c r="TZ56" s="78"/>
      <c r="UA56" s="78"/>
      <c r="UB56" s="78"/>
      <c r="UC56" s="78"/>
      <c r="UD56" s="78"/>
      <c r="UE56" s="78"/>
      <c r="UF56" s="78"/>
      <c r="UG56" s="78"/>
      <c r="UH56" s="78"/>
      <c r="UI56" s="78"/>
      <c r="UJ56" s="78"/>
      <c r="UK56" s="78"/>
      <c r="UL56" s="78"/>
      <c r="UM56" s="78"/>
      <c r="UN56" s="78"/>
      <c r="UO56" s="78"/>
      <c r="UP56" s="78"/>
      <c r="UQ56" s="78"/>
      <c r="UR56" s="78"/>
      <c r="US56" s="78"/>
      <c r="UT56" s="78"/>
      <c r="UU56" s="78"/>
      <c r="UV56" s="78"/>
      <c r="UW56" s="78"/>
      <c r="UX56" s="78"/>
      <c r="UY56" s="78"/>
      <c r="UZ56" s="78"/>
      <c r="VA56" s="78"/>
      <c r="VB56" s="78"/>
      <c r="VC56" s="78"/>
      <c r="VD56" s="78"/>
      <c r="VE56" s="78"/>
      <c r="VF56" s="78"/>
      <c r="VG56" s="78"/>
      <c r="VH56" s="78"/>
      <c r="VI56" s="78"/>
      <c r="VJ56" s="78"/>
      <c r="VK56" s="78"/>
      <c r="VL56" s="78"/>
      <c r="VM56" s="78"/>
      <c r="VN56" s="78"/>
      <c r="VO56" s="78"/>
      <c r="VP56" s="78"/>
      <c r="VQ56" s="78"/>
      <c r="VR56" s="78"/>
      <c r="VS56" s="78"/>
      <c r="VT56" s="78"/>
      <c r="VU56" s="78"/>
      <c r="VV56" s="78"/>
      <c r="VW56" s="78"/>
      <c r="VX56" s="78"/>
      <c r="VY56" s="78"/>
      <c r="VZ56" s="78"/>
      <c r="WA56" s="78"/>
      <c r="WB56" s="78"/>
      <c r="WC56" s="78"/>
      <c r="WD56" s="78"/>
      <c r="WE56" s="78"/>
      <c r="WF56" s="78"/>
      <c r="WG56" s="78"/>
      <c r="WH56" s="78"/>
      <c r="WI56" s="78"/>
      <c r="WJ56" s="78"/>
      <c r="WK56" s="78"/>
      <c r="WL56" s="78"/>
      <c r="WM56" s="78"/>
      <c r="WN56" s="78"/>
      <c r="WO56" s="78"/>
      <c r="WP56" s="78"/>
      <c r="WQ56" s="78"/>
      <c r="WR56" s="78"/>
      <c r="WS56" s="78"/>
      <c r="WT56" s="78"/>
      <c r="WU56" s="78"/>
      <c r="WV56" s="78"/>
      <c r="WW56" s="78"/>
      <c r="WX56" s="78"/>
      <c r="WY56" s="78"/>
      <c r="WZ56" s="78"/>
      <c r="XA56" s="78"/>
      <c r="XB56" s="78"/>
      <c r="XC56" s="78"/>
      <c r="XD56" s="78"/>
      <c r="XE56" s="78"/>
      <c r="XF56" s="78"/>
      <c r="XG56" s="78"/>
      <c r="XH56" s="78"/>
      <c r="XI56" s="78"/>
      <c r="XJ56" s="78"/>
      <c r="XK56" s="78"/>
      <c r="XL56" s="78"/>
      <c r="XM56" s="78"/>
      <c r="XN56" s="78"/>
      <c r="XO56" s="78"/>
      <c r="XP56" s="78"/>
      <c r="XQ56" s="78"/>
      <c r="XR56" s="78"/>
      <c r="XS56" s="78"/>
      <c r="XT56" s="78"/>
      <c r="XU56" s="78"/>
      <c r="XV56" s="78"/>
      <c r="XW56" s="78"/>
      <c r="XX56" s="78"/>
      <c r="XY56" s="78"/>
      <c r="XZ56" s="78"/>
      <c r="YA56" s="78"/>
      <c r="YB56" s="78"/>
      <c r="YC56" s="78"/>
      <c r="YD56" s="78"/>
      <c r="YE56" s="78"/>
      <c r="YF56" s="78"/>
      <c r="YG56" s="78"/>
      <c r="YH56" s="78"/>
      <c r="YI56" s="78"/>
      <c r="YJ56" s="78"/>
      <c r="YK56" s="78"/>
      <c r="YL56" s="78"/>
      <c r="YM56" s="78"/>
      <c r="YN56" s="78"/>
      <c r="YO56" s="78"/>
      <c r="YP56" s="78"/>
      <c r="YQ56" s="78"/>
      <c r="YR56" s="78"/>
      <c r="YS56" s="78"/>
      <c r="YT56" s="78"/>
      <c r="YU56" s="78"/>
      <c r="YV56" s="78"/>
      <c r="YW56" s="78"/>
      <c r="YX56" s="78"/>
      <c r="YY56" s="78"/>
      <c r="YZ56" s="78"/>
      <c r="ZA56" s="78"/>
      <c r="ZB56" s="78"/>
      <c r="ZC56" s="78"/>
      <c r="ZD56" s="78"/>
      <c r="ZE56" s="78"/>
      <c r="ZF56" s="78"/>
      <c r="ZG56" s="78"/>
      <c r="ZH56" s="78"/>
      <c r="ZI56" s="78"/>
      <c r="ZJ56" s="78"/>
      <c r="ZK56" s="78"/>
      <c r="ZL56" s="78"/>
      <c r="ZM56" s="78"/>
      <c r="ZN56" s="78"/>
      <c r="ZO56" s="78"/>
      <c r="ZP56" s="78"/>
      <c r="ZQ56" s="78"/>
      <c r="ZR56" s="78"/>
      <c r="ZS56" s="78"/>
      <c r="ZT56" s="78"/>
      <c r="ZU56" s="78"/>
      <c r="ZV56" s="78"/>
      <c r="ZW56" s="78"/>
      <c r="ZX56" s="78"/>
      <c r="ZY56" s="78"/>
      <c r="ZZ56" s="78"/>
      <c r="AAA56" s="78"/>
      <c r="AAB56" s="78"/>
      <c r="AAC56" s="78"/>
      <c r="AAD56" s="78"/>
      <c r="AAE56" s="78"/>
      <c r="AAF56" s="78"/>
      <c r="AAG56" s="78"/>
      <c r="AAH56" s="78"/>
      <c r="AAI56" s="78"/>
      <c r="AAJ56" s="78"/>
      <c r="AAK56" s="78"/>
      <c r="AAL56" s="78"/>
      <c r="AAM56" s="78"/>
      <c r="AAN56" s="78"/>
      <c r="AAO56" s="78"/>
      <c r="AAP56" s="78"/>
      <c r="AAQ56" s="78"/>
      <c r="AAR56" s="78"/>
      <c r="AAS56" s="78"/>
      <c r="AAT56" s="132"/>
      <c r="AAU56" s="78"/>
      <c r="AAV56" s="78"/>
      <c r="AAW56" s="78"/>
      <c r="AAX56" s="78"/>
      <c r="AAY56" s="78"/>
      <c r="AAZ56" s="78"/>
      <c r="ABA56" s="78"/>
      <c r="ABB56" s="78"/>
      <c r="ABC56" s="78"/>
      <c r="ABD56" s="78"/>
      <c r="ABE56" s="78"/>
      <c r="ABF56" s="78"/>
      <c r="ABG56" s="78"/>
      <c r="ABH56" s="78"/>
      <c r="ABI56" s="78"/>
      <c r="ABJ56" s="78"/>
      <c r="ABK56" s="78"/>
      <c r="ABL56" s="78"/>
      <c r="ABM56" s="78"/>
      <c r="ABN56" s="78"/>
      <c r="ABO56" s="78"/>
      <c r="ABP56" s="78"/>
      <c r="ABQ56" s="78"/>
      <c r="ABR56" s="78"/>
      <c r="ABS56" s="78"/>
      <c r="ABT56" s="78"/>
      <c r="ABU56" s="78"/>
      <c r="ABV56" s="78"/>
      <c r="ABW56" s="78"/>
      <c r="ABX56" s="78"/>
      <c r="ABY56" s="78"/>
      <c r="ABZ56" s="78"/>
      <c r="ACA56" s="78"/>
      <c r="ACB56" s="78"/>
      <c r="ACC56" s="78"/>
      <c r="ACD56" s="78"/>
      <c r="ACE56" s="78"/>
      <c r="ACF56" s="78"/>
      <c r="ACG56" s="78"/>
      <c r="ACH56" s="78"/>
      <c r="ACI56" s="78"/>
      <c r="ACJ56" s="78"/>
      <c r="ACK56" s="78"/>
      <c r="ACL56" s="78"/>
      <c r="ACM56" s="78"/>
      <c r="ACN56" s="78"/>
      <c r="ACO56" s="78"/>
      <c r="ACP56" s="78"/>
      <c r="ACQ56" s="78"/>
      <c r="ACR56" s="78"/>
      <c r="ACS56" s="78"/>
      <c r="ACT56" s="78"/>
      <c r="ACU56" s="78"/>
      <c r="ACV56" s="78"/>
      <c r="ACW56" s="78"/>
      <c r="ACX56" s="78"/>
      <c r="ACY56" s="78"/>
      <c r="ACZ56" s="78"/>
      <c r="ADA56" s="78"/>
      <c r="ADB56" s="78"/>
      <c r="ADC56" s="78"/>
      <c r="ADD56" s="78"/>
      <c r="ADE56" s="78"/>
      <c r="ADF56" s="78"/>
      <c r="ADG56" s="78"/>
      <c r="ADH56" s="78"/>
      <c r="ADI56" s="78"/>
      <c r="ADJ56" s="78"/>
      <c r="ADK56" s="78"/>
      <c r="ADL56" s="78"/>
      <c r="ADM56" s="78"/>
      <c r="ADN56" s="78"/>
      <c r="ADO56" s="78"/>
      <c r="ADP56" s="78"/>
      <c r="ADQ56" s="78"/>
      <c r="ADR56" s="78"/>
      <c r="ADS56" s="78"/>
      <c r="ADT56" s="78"/>
      <c r="ADU56" s="78"/>
      <c r="ADV56" s="78"/>
      <c r="ADW56" s="78"/>
      <c r="ADX56" s="78"/>
      <c r="ADY56" s="78"/>
      <c r="ADZ56" s="78"/>
      <c r="AEA56" s="78"/>
      <c r="AEB56" s="78"/>
      <c r="AEC56" s="78"/>
      <c r="AED56" s="78"/>
      <c r="AEE56" s="78"/>
      <c r="AEF56" s="78"/>
      <c r="AEG56" s="78"/>
      <c r="AEH56" s="78"/>
      <c r="AEI56" s="78"/>
      <c r="AEJ56" s="78"/>
      <c r="AEK56" s="78"/>
      <c r="AEL56" s="78"/>
      <c r="AEM56" s="78"/>
      <c r="AEN56" s="78"/>
      <c r="AEO56" s="78"/>
      <c r="AEP56" s="78"/>
      <c r="AEQ56" s="78"/>
      <c r="AER56" s="78"/>
      <c r="AES56" s="78"/>
      <c r="AET56" s="78"/>
      <c r="AEU56" s="78"/>
      <c r="AEV56" s="78"/>
      <c r="AEW56" s="78"/>
      <c r="AEX56" s="78"/>
      <c r="AEY56" s="78"/>
      <c r="AEZ56" s="78"/>
      <c r="AFA56" s="78"/>
      <c r="AFB56" s="78"/>
      <c r="AFC56" s="78"/>
      <c r="AFD56" s="78"/>
      <c r="AFE56" s="78"/>
      <c r="AFF56" s="78"/>
      <c r="AFG56" s="78"/>
      <c r="AFH56" s="78"/>
      <c r="AFI56" s="78"/>
      <c r="AFJ56" s="78"/>
      <c r="AFK56" s="78"/>
      <c r="AFL56" s="78"/>
      <c r="AFM56" s="78"/>
      <c r="AFN56" s="78"/>
      <c r="AFO56" s="78"/>
      <c r="AFP56" s="78"/>
      <c r="AFQ56" s="78"/>
      <c r="AFR56" s="78"/>
      <c r="AFS56" s="78"/>
      <c r="AFT56" s="78"/>
      <c r="AFU56" s="78"/>
      <c r="AFV56" s="78"/>
      <c r="AFW56" s="78"/>
      <c r="AFX56" s="78"/>
      <c r="AFY56" s="78"/>
      <c r="AFZ56" s="78"/>
      <c r="AGA56" s="78"/>
      <c r="AGB56" s="78"/>
      <c r="AGC56" s="78"/>
      <c r="AGD56" s="78"/>
      <c r="AGE56" s="78"/>
      <c r="AGF56" s="78"/>
      <c r="AGG56" s="78"/>
      <c r="AGH56" s="78"/>
      <c r="AGI56" s="78"/>
      <c r="AGJ56" s="78"/>
      <c r="AGK56" s="78"/>
      <c r="AGL56" s="78"/>
      <c r="AGM56" s="78"/>
      <c r="AGN56" s="78"/>
      <c r="AGO56" s="78"/>
      <c r="AGP56" s="78"/>
      <c r="AGQ56" s="78"/>
      <c r="AGR56" s="78"/>
      <c r="AGS56" s="78"/>
      <c r="AGT56" s="78"/>
      <c r="AGU56" s="78"/>
      <c r="AGV56" s="158"/>
    </row>
    <row r="57" spans="1:880" s="134" customFormat="1" x14ac:dyDescent="0.2">
      <c r="A57" s="67" t="s">
        <v>2197</v>
      </c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63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63"/>
      <c r="FS57" s="63"/>
      <c r="FT57" s="63"/>
      <c r="FU57" s="63"/>
      <c r="FV57" s="63"/>
      <c r="FW57" s="63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63"/>
      <c r="HD57" s="78"/>
      <c r="HE57" s="78"/>
      <c r="HF57" s="78"/>
      <c r="HG57" s="78"/>
      <c r="HH57" s="63"/>
      <c r="HI57" s="63"/>
      <c r="HJ57" s="63"/>
      <c r="HK57" s="63"/>
      <c r="HL57" s="63"/>
      <c r="HM57" s="63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  <c r="IW57" s="78"/>
      <c r="IX57" s="78"/>
      <c r="IY57" s="78"/>
      <c r="IZ57" s="78"/>
      <c r="JA57" s="78"/>
      <c r="JB57" s="78"/>
      <c r="JC57" s="78"/>
      <c r="JD57" s="78"/>
      <c r="JE57" s="78"/>
      <c r="JF57" s="78"/>
      <c r="JG57" s="78"/>
      <c r="JH57" s="78"/>
      <c r="JI57" s="78"/>
      <c r="JJ57" s="78"/>
      <c r="JK57" s="78"/>
      <c r="JL57" s="78"/>
      <c r="JM57" s="78"/>
      <c r="JN57" s="78"/>
      <c r="JO57" s="78"/>
      <c r="JP57" s="78"/>
      <c r="JQ57" s="78"/>
      <c r="JR57" s="78"/>
      <c r="JS57" s="78"/>
      <c r="JT57" s="78"/>
      <c r="JU57" s="78"/>
      <c r="JV57" s="78"/>
      <c r="JW57" s="78"/>
      <c r="JX57" s="78"/>
      <c r="JY57" s="78"/>
      <c r="JZ57" s="78"/>
      <c r="KA57" s="78"/>
      <c r="KB57" s="63"/>
      <c r="KC57" s="63"/>
      <c r="KD57" s="63"/>
      <c r="KE57" s="63"/>
      <c r="KF57" s="63"/>
      <c r="KG57" s="63"/>
      <c r="KH57" s="78"/>
      <c r="KI57" s="78"/>
      <c r="KJ57" s="78"/>
      <c r="KK57" s="78"/>
      <c r="KL57" s="78"/>
      <c r="KM57" s="78"/>
      <c r="KN57" s="63"/>
      <c r="KO57" s="63"/>
      <c r="KP57" s="63"/>
      <c r="KQ57" s="63"/>
      <c r="KR57" s="63"/>
      <c r="KS57" s="63"/>
      <c r="KT57" s="78"/>
      <c r="KU57" s="78"/>
      <c r="KV57" s="78"/>
      <c r="KW57" s="78"/>
      <c r="KX57" s="78"/>
      <c r="KY57" s="78"/>
      <c r="KZ57" s="78"/>
      <c r="LA57" s="78"/>
      <c r="LB57" s="78"/>
      <c r="LC57" s="78"/>
      <c r="LD57" s="78"/>
      <c r="LE57" s="78"/>
      <c r="LF57" s="78"/>
      <c r="LG57" s="78"/>
      <c r="LH57" s="78"/>
      <c r="LI57" s="78"/>
      <c r="LJ57" s="78"/>
      <c r="LK57" s="78"/>
      <c r="LL57" s="78"/>
      <c r="LM57" s="78"/>
      <c r="LN57" s="78"/>
      <c r="LO57" s="78"/>
      <c r="LP57" s="78"/>
      <c r="LQ57" s="78"/>
      <c r="LR57" s="78"/>
      <c r="LS57" s="78"/>
      <c r="LT57" s="78"/>
      <c r="LU57" s="78"/>
      <c r="LV57" s="78"/>
      <c r="LW57" s="78"/>
      <c r="LX57" s="78"/>
      <c r="LY57" s="78"/>
      <c r="LZ57" s="78"/>
      <c r="MA57" s="78"/>
      <c r="MB57" s="78"/>
      <c r="MC57" s="63"/>
      <c r="MD57" s="78"/>
      <c r="ME57" s="78"/>
      <c r="MF57" s="78"/>
      <c r="MG57" s="78"/>
      <c r="MH57" s="78"/>
      <c r="MI57" s="78"/>
      <c r="MJ57" s="78"/>
      <c r="MK57" s="78"/>
      <c r="ML57" s="78"/>
      <c r="MM57" s="78"/>
      <c r="MN57" s="78"/>
      <c r="MO57" s="78"/>
      <c r="MP57" s="78"/>
      <c r="MQ57" s="78"/>
      <c r="MR57" s="78"/>
      <c r="MS57" s="78"/>
      <c r="MT57" s="78"/>
      <c r="MU57" s="78"/>
      <c r="MV57" s="78"/>
      <c r="MW57" s="78"/>
      <c r="MX57" s="78"/>
      <c r="MY57" s="78"/>
      <c r="MZ57" s="78"/>
      <c r="NA57" s="78"/>
      <c r="NB57" s="78"/>
      <c r="NC57" s="78"/>
      <c r="ND57" s="78"/>
      <c r="NE57" s="78"/>
      <c r="NF57" s="78"/>
      <c r="NG57" s="78"/>
      <c r="NH57" s="78"/>
      <c r="NI57" s="78"/>
      <c r="NJ57" s="78"/>
      <c r="NK57" s="78"/>
      <c r="NL57" s="78"/>
      <c r="NM57" s="78"/>
      <c r="NN57" s="78"/>
      <c r="NO57" s="78"/>
      <c r="NP57" s="78"/>
      <c r="NQ57" s="78"/>
      <c r="NR57" s="78"/>
      <c r="NS57" s="78"/>
      <c r="NT57" s="78"/>
      <c r="NU57" s="78"/>
      <c r="NV57" s="78"/>
      <c r="NW57" s="78"/>
      <c r="NX57" s="78"/>
      <c r="NY57" s="78"/>
      <c r="NZ57" s="78"/>
      <c r="OA57" s="78"/>
      <c r="OB57" s="78"/>
      <c r="OC57" s="78"/>
      <c r="OD57" s="78"/>
      <c r="OE57" s="78"/>
      <c r="OF57" s="78"/>
      <c r="OG57" s="78"/>
      <c r="OH57" s="78"/>
      <c r="OI57" s="78"/>
      <c r="OJ57" s="78"/>
      <c r="OK57" s="78"/>
      <c r="OL57" s="78"/>
      <c r="OM57" s="78"/>
      <c r="ON57" s="78"/>
      <c r="OO57" s="78"/>
      <c r="OP57" s="78"/>
      <c r="OQ57" s="78"/>
      <c r="OR57" s="78"/>
      <c r="OS57" s="78"/>
      <c r="OT57" s="78"/>
      <c r="OU57" s="78"/>
      <c r="OV57" s="78"/>
      <c r="OW57" s="78"/>
      <c r="OX57" s="78"/>
      <c r="OY57" s="78"/>
      <c r="OZ57" s="78"/>
      <c r="PA57" s="78"/>
      <c r="PB57" s="78"/>
      <c r="PC57" s="78"/>
      <c r="PD57" s="78"/>
      <c r="PE57" s="78"/>
      <c r="PF57" s="78"/>
      <c r="PG57" s="78"/>
      <c r="PH57" s="78"/>
      <c r="PI57" s="78"/>
      <c r="PJ57" s="78"/>
      <c r="PK57" s="78"/>
      <c r="PL57" s="78"/>
      <c r="PM57" s="78"/>
      <c r="PN57" s="78"/>
      <c r="PO57" s="78"/>
      <c r="PP57" s="78"/>
      <c r="PQ57" s="78"/>
      <c r="PR57" s="78"/>
      <c r="PS57" s="78"/>
      <c r="PT57" s="78"/>
      <c r="PU57" s="78"/>
      <c r="PV57" s="78"/>
      <c r="PW57" s="78"/>
      <c r="PX57" s="78"/>
      <c r="PY57" s="78"/>
      <c r="PZ57" s="78"/>
      <c r="QA57" s="78"/>
      <c r="QB57" s="78"/>
      <c r="QC57" s="78"/>
      <c r="QD57" s="78"/>
      <c r="QE57" s="78"/>
      <c r="QF57" s="78"/>
      <c r="QG57" s="78"/>
      <c r="QH57" s="78"/>
      <c r="QI57" s="78"/>
      <c r="QJ57" s="78"/>
      <c r="QK57" s="78"/>
      <c r="QL57" s="78"/>
      <c r="QM57" s="63"/>
      <c r="QN57" s="78"/>
      <c r="QO57" s="78"/>
      <c r="QP57" s="78"/>
      <c r="QQ57" s="78"/>
      <c r="QR57" s="78"/>
      <c r="QS57" s="78"/>
      <c r="QT57" s="78"/>
      <c r="QU57" s="63"/>
      <c r="QV57" s="63"/>
      <c r="QW57" s="63"/>
      <c r="QX57" s="63"/>
      <c r="QY57" s="63"/>
      <c r="QZ57" s="78"/>
      <c r="RA57" s="78"/>
      <c r="RB57" s="78"/>
      <c r="RC57" s="78"/>
      <c r="RD57" s="78"/>
      <c r="RE57" s="78"/>
      <c r="RF57" s="60"/>
      <c r="RG57" s="60"/>
      <c r="RH57" s="60"/>
      <c r="RI57" s="60"/>
      <c r="RJ57" s="60"/>
      <c r="RK57" s="60"/>
      <c r="RL57" s="60"/>
      <c r="RM57" s="60"/>
      <c r="RN57" s="60"/>
      <c r="RO57" s="60"/>
      <c r="RP57" s="60"/>
      <c r="RQ57" s="60"/>
      <c r="RR57" s="78"/>
      <c r="RS57" s="78"/>
      <c r="RT57" s="78"/>
      <c r="RU57" s="78"/>
      <c r="RV57" s="78"/>
      <c r="RW57" s="78"/>
      <c r="RX57" s="78"/>
      <c r="RY57" s="78"/>
      <c r="RZ57" s="78"/>
      <c r="SA57" s="78"/>
      <c r="SB57" s="78"/>
      <c r="SC57" s="78"/>
      <c r="SD57" s="78"/>
      <c r="SE57" s="63"/>
      <c r="SF57" s="63"/>
      <c r="SG57" s="63"/>
      <c r="SH57" s="63"/>
      <c r="SI57" s="63"/>
      <c r="SJ57" s="63"/>
      <c r="SK57" s="63"/>
      <c r="SL57" s="63"/>
      <c r="SM57" s="78"/>
      <c r="SN57" s="78"/>
      <c r="SO57" s="78"/>
      <c r="SP57" s="78"/>
      <c r="SQ57" s="78"/>
      <c r="SR57" s="78"/>
      <c r="SS57" s="78"/>
      <c r="ST57" s="78"/>
      <c r="SU57" s="78"/>
      <c r="SV57" s="78"/>
      <c r="SW57" s="78"/>
      <c r="SX57" s="78"/>
      <c r="SY57" s="78"/>
      <c r="SZ57" s="78"/>
      <c r="TA57" s="78"/>
      <c r="TB57" s="78"/>
      <c r="TC57" s="78"/>
      <c r="TD57" s="78"/>
      <c r="TE57" s="78"/>
      <c r="TF57" s="78"/>
      <c r="TG57" s="78"/>
      <c r="TH57" s="78"/>
      <c r="TI57" s="78"/>
      <c r="TJ57" s="78"/>
      <c r="TK57" s="78"/>
      <c r="TL57" s="78"/>
      <c r="TM57" s="78"/>
      <c r="TN57" s="78"/>
      <c r="TO57" s="78"/>
      <c r="TP57" s="78"/>
      <c r="TQ57" s="78"/>
      <c r="TR57" s="78"/>
      <c r="TS57" s="78"/>
      <c r="TT57" s="78"/>
      <c r="TU57" s="78"/>
      <c r="TV57" s="78"/>
      <c r="TW57" s="78"/>
      <c r="TX57" s="78"/>
      <c r="TY57" s="78"/>
      <c r="TZ57" s="78"/>
      <c r="UA57" s="78"/>
      <c r="UB57" s="78"/>
      <c r="UC57" s="78"/>
      <c r="UD57" s="78"/>
      <c r="UE57" s="78"/>
      <c r="UF57" s="78"/>
      <c r="UG57" s="78"/>
      <c r="UH57" s="78"/>
      <c r="UI57" s="78"/>
      <c r="UJ57" s="78"/>
      <c r="UK57" s="78"/>
      <c r="UL57" s="78"/>
      <c r="UM57" s="78"/>
      <c r="UN57" s="78"/>
      <c r="UO57" s="78"/>
      <c r="UP57" s="78"/>
      <c r="UQ57" s="78"/>
      <c r="UR57" s="78"/>
      <c r="US57" s="78"/>
      <c r="UT57" s="78"/>
      <c r="UU57" s="78"/>
      <c r="UV57" s="78"/>
      <c r="UW57" s="78"/>
      <c r="UX57" s="78"/>
      <c r="UY57" s="78"/>
      <c r="UZ57" s="78"/>
      <c r="VA57" s="78"/>
      <c r="VB57" s="78"/>
      <c r="VC57" s="78"/>
      <c r="VD57" s="78"/>
      <c r="VE57" s="78"/>
      <c r="VF57" s="78"/>
      <c r="VG57" s="78"/>
      <c r="VH57" s="78"/>
      <c r="VI57" s="78"/>
      <c r="VJ57" s="78"/>
      <c r="VK57" s="78"/>
      <c r="VL57" s="78"/>
      <c r="VM57" s="78"/>
      <c r="VN57" s="78"/>
      <c r="VO57" s="78"/>
      <c r="VP57" s="78"/>
      <c r="VQ57" s="78"/>
      <c r="VR57" s="78"/>
      <c r="VS57" s="78"/>
      <c r="VT57" s="78"/>
      <c r="VU57" s="78"/>
      <c r="VV57" s="78"/>
      <c r="VW57" s="78"/>
      <c r="VX57" s="78"/>
      <c r="VY57" s="78"/>
      <c r="VZ57" s="78"/>
      <c r="WA57" s="78"/>
      <c r="WB57" s="78"/>
      <c r="WC57" s="78"/>
      <c r="WD57" s="78"/>
      <c r="WE57" s="78"/>
      <c r="WF57" s="78"/>
      <c r="WG57" s="78"/>
      <c r="WH57" s="78"/>
      <c r="WI57" s="78"/>
      <c r="WJ57" s="78"/>
      <c r="WK57" s="78"/>
      <c r="WL57" s="78"/>
      <c r="WM57" s="78"/>
      <c r="WN57" s="78"/>
      <c r="WO57" s="78"/>
      <c r="WP57" s="78"/>
      <c r="WQ57" s="78"/>
      <c r="WR57" s="78"/>
      <c r="WS57" s="78"/>
      <c r="WT57" s="78"/>
      <c r="WU57" s="78"/>
      <c r="WV57" s="78"/>
      <c r="WW57" s="78"/>
      <c r="WX57" s="78"/>
      <c r="WY57" s="78"/>
      <c r="WZ57" s="78"/>
      <c r="XA57" s="78"/>
      <c r="XB57" s="78"/>
      <c r="XC57" s="78"/>
      <c r="XD57" s="78"/>
      <c r="XE57" s="78"/>
      <c r="XF57" s="78"/>
      <c r="XG57" s="78"/>
      <c r="XH57" s="78"/>
      <c r="XI57" s="78"/>
      <c r="XJ57" s="78"/>
      <c r="XK57" s="78"/>
      <c r="XL57" s="78"/>
      <c r="XM57" s="78"/>
      <c r="XN57" s="78"/>
      <c r="XO57" s="78"/>
      <c r="XP57" s="78"/>
      <c r="XQ57" s="78"/>
      <c r="XR57" s="78"/>
      <c r="XS57" s="78"/>
      <c r="XT57" s="78"/>
      <c r="XU57" s="78"/>
      <c r="XV57" s="78"/>
      <c r="XW57" s="78"/>
      <c r="XX57" s="78"/>
      <c r="XY57" s="78"/>
      <c r="XZ57" s="78"/>
      <c r="YA57" s="78"/>
      <c r="YB57" s="78"/>
      <c r="YC57" s="78"/>
      <c r="YD57" s="78"/>
      <c r="YE57" s="78"/>
      <c r="YF57" s="78"/>
      <c r="YG57" s="78"/>
      <c r="YH57" s="78"/>
      <c r="YI57" s="78"/>
      <c r="YJ57" s="78"/>
      <c r="YK57" s="78"/>
      <c r="YL57" s="78"/>
      <c r="YM57" s="78"/>
      <c r="YN57" s="78"/>
      <c r="YO57" s="78"/>
      <c r="YP57" s="78"/>
      <c r="YQ57" s="78"/>
      <c r="YR57" s="78"/>
      <c r="YS57" s="78"/>
      <c r="YT57" s="78"/>
      <c r="YU57" s="78"/>
      <c r="YV57" s="78"/>
      <c r="YW57" s="78"/>
      <c r="YX57" s="78"/>
      <c r="YY57" s="78"/>
      <c r="YZ57" s="78"/>
      <c r="ZA57" s="78"/>
      <c r="ZB57" s="78"/>
      <c r="ZC57" s="78"/>
      <c r="ZD57" s="78"/>
      <c r="ZE57" s="78"/>
      <c r="ZF57" s="78"/>
      <c r="ZG57" s="78"/>
      <c r="ZH57" s="78"/>
      <c r="ZI57" s="78"/>
      <c r="ZJ57" s="78"/>
      <c r="ZK57" s="78"/>
      <c r="ZL57" s="78"/>
      <c r="ZM57" s="78"/>
      <c r="ZN57" s="78"/>
      <c r="ZO57" s="78"/>
      <c r="ZP57" s="78"/>
      <c r="ZQ57" s="78"/>
      <c r="ZR57" s="78"/>
      <c r="ZS57" s="78"/>
      <c r="ZT57" s="78"/>
      <c r="ZU57" s="78"/>
      <c r="ZV57" s="78"/>
      <c r="ZW57" s="78"/>
      <c r="ZX57" s="78"/>
      <c r="ZY57" s="78"/>
      <c r="ZZ57" s="78"/>
      <c r="AAA57" s="78"/>
      <c r="AAB57" s="78"/>
      <c r="AAC57" s="78"/>
      <c r="AAD57" s="78"/>
      <c r="AAE57" s="78"/>
      <c r="AAF57" s="78"/>
      <c r="AAG57" s="78"/>
      <c r="AAH57" s="78"/>
      <c r="AAI57" s="78"/>
      <c r="AAJ57" s="78"/>
      <c r="AAK57" s="78"/>
      <c r="AAL57" s="78"/>
      <c r="AAM57" s="78"/>
      <c r="AAN57" s="78"/>
      <c r="AAO57" s="78"/>
      <c r="AAP57" s="78"/>
      <c r="AAQ57" s="78"/>
      <c r="AAR57" s="78"/>
      <c r="AAS57" s="78"/>
      <c r="AAT57" s="132"/>
      <c r="AAU57" s="78"/>
      <c r="AAV57" s="78"/>
      <c r="AAW57" s="78"/>
      <c r="AAX57" s="78"/>
      <c r="AAY57" s="78"/>
      <c r="AAZ57" s="78"/>
      <c r="ABA57" s="78"/>
      <c r="ABB57" s="78"/>
      <c r="ABC57" s="78"/>
      <c r="ABD57" s="78"/>
      <c r="ABE57" s="78"/>
      <c r="ABF57" s="78"/>
      <c r="ABG57" s="78"/>
      <c r="ABH57" s="78"/>
      <c r="ABI57" s="78"/>
      <c r="ABJ57" s="78"/>
      <c r="ABK57" s="78"/>
      <c r="ABL57" s="78"/>
      <c r="ABM57" s="78"/>
      <c r="ABN57" s="78"/>
      <c r="ABO57" s="78"/>
      <c r="ABP57" s="78"/>
      <c r="ABQ57" s="78"/>
      <c r="ABR57" s="78"/>
      <c r="ABS57" s="78"/>
      <c r="ABT57" s="78"/>
      <c r="ABU57" s="78"/>
      <c r="ABV57" s="78"/>
      <c r="ABW57" s="78"/>
      <c r="ABX57" s="78"/>
      <c r="ABY57" s="78"/>
      <c r="ABZ57" s="78"/>
      <c r="ACA57" s="78"/>
      <c r="ACB57" s="78"/>
      <c r="ACC57" s="78"/>
      <c r="ACD57" s="78"/>
      <c r="ACE57" s="78"/>
      <c r="ACF57" s="78"/>
      <c r="ACG57" s="78"/>
      <c r="ACH57" s="78"/>
      <c r="ACI57" s="78"/>
      <c r="ACJ57" s="78"/>
      <c r="ACK57" s="78"/>
      <c r="ACL57" s="78"/>
      <c r="ACM57" s="78"/>
      <c r="ACN57" s="78"/>
      <c r="ACO57" s="78"/>
      <c r="ACP57" s="78"/>
      <c r="ACQ57" s="78"/>
      <c r="ACR57" s="78"/>
      <c r="ACS57" s="78"/>
      <c r="ACT57" s="78"/>
      <c r="ACU57" s="78"/>
      <c r="ACV57" s="78"/>
      <c r="ACW57" s="78"/>
      <c r="ACX57" s="78"/>
      <c r="ACY57" s="78"/>
      <c r="ACZ57" s="78"/>
      <c r="ADA57" s="78"/>
      <c r="ADB57" s="78"/>
      <c r="ADC57" s="78"/>
      <c r="ADD57" s="78"/>
      <c r="ADE57" s="78"/>
      <c r="ADF57" s="78"/>
      <c r="ADG57" s="78"/>
      <c r="ADH57" s="78"/>
      <c r="ADI57" s="78"/>
      <c r="ADJ57" s="78"/>
      <c r="ADK57" s="78"/>
      <c r="ADL57" s="78"/>
      <c r="ADM57" s="78"/>
      <c r="ADN57" s="78"/>
      <c r="ADO57" s="78"/>
      <c r="ADP57" s="78"/>
      <c r="ADQ57" s="78"/>
      <c r="ADR57" s="78"/>
      <c r="ADS57" s="78"/>
      <c r="ADT57" s="78"/>
      <c r="ADU57" s="78"/>
      <c r="ADV57" s="78"/>
      <c r="ADW57" s="78"/>
      <c r="ADX57" s="78"/>
      <c r="ADY57" s="78"/>
      <c r="ADZ57" s="78"/>
      <c r="AEA57" s="78"/>
      <c r="AEB57" s="78"/>
      <c r="AEC57" s="78"/>
      <c r="AED57" s="78"/>
      <c r="AEE57" s="78"/>
      <c r="AEF57" s="78"/>
      <c r="AEG57" s="78"/>
      <c r="AEH57" s="78"/>
      <c r="AEI57" s="78"/>
      <c r="AEJ57" s="78"/>
      <c r="AEK57" s="78"/>
      <c r="AEL57" s="78"/>
      <c r="AEM57" s="78"/>
      <c r="AEN57" s="78"/>
      <c r="AEO57" s="78"/>
      <c r="AEP57" s="78"/>
      <c r="AEQ57" s="78"/>
      <c r="AER57" s="78"/>
      <c r="AES57" s="78"/>
      <c r="AET57" s="78"/>
      <c r="AEU57" s="78"/>
      <c r="AEV57" s="78"/>
      <c r="AEW57" s="78"/>
      <c r="AEX57" s="78"/>
      <c r="AEY57" s="78"/>
      <c r="AEZ57" s="78"/>
      <c r="AFA57" s="78"/>
      <c r="AFB57" s="78"/>
      <c r="AFC57" s="78"/>
      <c r="AFD57" s="78"/>
      <c r="AFE57" s="78"/>
      <c r="AFF57" s="78"/>
      <c r="AFG57" s="78"/>
      <c r="AFH57" s="78"/>
      <c r="AFI57" s="78"/>
      <c r="AFJ57" s="78"/>
      <c r="AFK57" s="78"/>
      <c r="AFL57" s="78"/>
      <c r="AFM57" s="78"/>
      <c r="AFN57" s="78"/>
      <c r="AFO57" s="78"/>
      <c r="AFP57" s="78"/>
      <c r="AFQ57" s="78"/>
      <c r="AFR57" s="78"/>
      <c r="AFS57" s="78"/>
      <c r="AFT57" s="78"/>
      <c r="AFU57" s="78"/>
      <c r="AFV57" s="78"/>
      <c r="AFW57" s="78"/>
      <c r="AFX57" s="78"/>
      <c r="AFY57" s="78"/>
      <c r="AFZ57" s="78"/>
      <c r="AGA57" s="78"/>
      <c r="AGB57" s="78"/>
      <c r="AGC57" s="78"/>
      <c r="AGD57" s="78"/>
      <c r="AGE57" s="78"/>
      <c r="AGF57" s="78"/>
      <c r="AGG57" s="78"/>
      <c r="AGH57" s="78"/>
      <c r="AGI57" s="78"/>
      <c r="AGJ57" s="78"/>
      <c r="AGK57" s="78"/>
      <c r="AGL57" s="78"/>
      <c r="AGM57" s="78"/>
      <c r="AGN57" s="78"/>
      <c r="AGO57" s="78"/>
      <c r="AGP57" s="78"/>
      <c r="AGQ57" s="78"/>
      <c r="AGR57" s="78"/>
      <c r="AGS57" s="78"/>
      <c r="AGT57" s="78"/>
      <c r="AGU57" s="78"/>
      <c r="AGV57" s="158"/>
    </row>
    <row r="58" spans="1:880" s="134" customFormat="1" x14ac:dyDescent="0.2">
      <c r="A58" s="267" t="s">
        <v>2294</v>
      </c>
      <c r="B58" s="88"/>
      <c r="C58" s="129">
        <f t="shared" ref="C58:BN58" si="14">SUM(C19,C21:C33,C35)</f>
        <v>36900000</v>
      </c>
      <c r="D58" s="129">
        <f t="shared" si="14"/>
        <v>36999220</v>
      </c>
      <c r="E58" s="129">
        <f t="shared" si="14"/>
        <v>36951140</v>
      </c>
      <c r="F58" s="129">
        <f t="shared" si="14"/>
        <v>37751140</v>
      </c>
      <c r="G58" s="129">
        <f t="shared" si="14"/>
        <v>38251140</v>
      </c>
      <c r="H58" s="129">
        <f t="shared" si="14"/>
        <v>38451140</v>
      </c>
      <c r="I58" s="129">
        <f t="shared" si="14"/>
        <v>38551140</v>
      </c>
      <c r="J58" s="129">
        <f t="shared" si="14"/>
        <v>41451140</v>
      </c>
      <c r="K58" s="129">
        <f t="shared" si="14"/>
        <v>38051140</v>
      </c>
      <c r="L58" s="129">
        <f t="shared" si="14"/>
        <v>38351140</v>
      </c>
      <c r="M58" s="129">
        <f t="shared" si="14"/>
        <v>38751140</v>
      </c>
      <c r="N58" s="129">
        <f t="shared" si="14"/>
        <v>40211140</v>
      </c>
      <c r="O58" s="129">
        <f t="shared" si="14"/>
        <v>42411140</v>
      </c>
      <c r="P58" s="129">
        <f t="shared" si="14"/>
        <v>44575420</v>
      </c>
      <c r="Q58" s="129">
        <f t="shared" si="14"/>
        <v>43375420</v>
      </c>
      <c r="R58" s="129">
        <f t="shared" si="14"/>
        <v>42075420</v>
      </c>
      <c r="S58" s="129">
        <f t="shared" si="14"/>
        <v>42194250</v>
      </c>
      <c r="T58" s="129">
        <f t="shared" si="14"/>
        <v>42055920</v>
      </c>
      <c r="U58" s="129">
        <f t="shared" si="14"/>
        <v>43055920</v>
      </c>
      <c r="V58" s="129">
        <f t="shared" si="14"/>
        <v>45255920</v>
      </c>
      <c r="W58" s="129">
        <f t="shared" si="14"/>
        <v>32384270</v>
      </c>
      <c r="X58" s="129">
        <f t="shared" si="14"/>
        <v>31022868</v>
      </c>
      <c r="Y58" s="129">
        <f t="shared" si="14"/>
        <v>31434230</v>
      </c>
      <c r="Z58" s="129">
        <f t="shared" si="14"/>
        <v>30734230</v>
      </c>
      <c r="AA58" s="129">
        <f t="shared" si="14"/>
        <v>28627220</v>
      </c>
      <c r="AB58" s="129">
        <f t="shared" si="14"/>
        <v>29783020</v>
      </c>
      <c r="AC58" s="129">
        <f t="shared" si="14"/>
        <v>30024849</v>
      </c>
      <c r="AD58" s="129">
        <f t="shared" si="14"/>
        <v>29530680</v>
      </c>
      <c r="AE58" s="129">
        <f t="shared" si="14"/>
        <v>32707740</v>
      </c>
      <c r="AF58" s="129">
        <f t="shared" si="14"/>
        <v>33261520</v>
      </c>
      <c r="AG58" s="129">
        <f t="shared" si="14"/>
        <v>34400720</v>
      </c>
      <c r="AH58" s="129">
        <f t="shared" si="14"/>
        <v>40475580</v>
      </c>
      <c r="AI58" s="129">
        <f t="shared" si="14"/>
        <v>40900030</v>
      </c>
      <c r="AJ58" s="129">
        <f t="shared" si="14"/>
        <v>44396329</v>
      </c>
      <c r="AK58" s="129">
        <f t="shared" si="14"/>
        <v>38185809</v>
      </c>
      <c r="AL58" s="129">
        <f t="shared" si="14"/>
        <v>37775748</v>
      </c>
      <c r="AM58" s="129">
        <f t="shared" si="14"/>
        <v>38533426</v>
      </c>
      <c r="AN58" s="129">
        <f t="shared" si="14"/>
        <v>34957850</v>
      </c>
      <c r="AO58" s="129">
        <f t="shared" si="14"/>
        <v>33292153</v>
      </c>
      <c r="AP58" s="129">
        <f t="shared" si="14"/>
        <v>43615980</v>
      </c>
      <c r="AQ58" s="129">
        <f t="shared" si="14"/>
        <v>45972460</v>
      </c>
      <c r="AR58" s="129">
        <f t="shared" si="14"/>
        <v>47133880</v>
      </c>
      <c r="AS58" s="129">
        <f t="shared" si="14"/>
        <v>48867720</v>
      </c>
      <c r="AT58" s="129">
        <f t="shared" si="14"/>
        <v>38603580</v>
      </c>
      <c r="AU58" s="129">
        <f t="shared" si="14"/>
        <v>38491060</v>
      </c>
      <c r="AV58" s="129">
        <f t="shared" si="14"/>
        <v>34159908</v>
      </c>
      <c r="AW58" s="129">
        <f t="shared" si="14"/>
        <v>29253128</v>
      </c>
      <c r="AX58" s="129">
        <f t="shared" si="14"/>
        <v>28945488</v>
      </c>
      <c r="AY58" s="129">
        <f t="shared" si="14"/>
        <v>29182278.041666601</v>
      </c>
      <c r="AZ58" s="129">
        <f t="shared" si="14"/>
        <v>30400008</v>
      </c>
      <c r="BA58" s="129">
        <f t="shared" si="14"/>
        <v>38916438</v>
      </c>
      <c r="BB58" s="129">
        <f t="shared" si="14"/>
        <v>47062968</v>
      </c>
      <c r="BC58" s="129">
        <f t="shared" si="14"/>
        <v>47880497</v>
      </c>
      <c r="BD58" s="129">
        <f t="shared" si="14"/>
        <v>47710105</v>
      </c>
      <c r="BE58" s="129">
        <f t="shared" si="14"/>
        <v>56356256</v>
      </c>
      <c r="BF58" s="129">
        <f t="shared" si="14"/>
        <v>65180180</v>
      </c>
      <c r="BG58" s="129">
        <f t="shared" si="14"/>
        <v>64521550</v>
      </c>
      <c r="BH58" s="129">
        <f t="shared" si="14"/>
        <v>63165190</v>
      </c>
      <c r="BI58" s="129">
        <f t="shared" si="14"/>
        <v>53168290</v>
      </c>
      <c r="BJ58" s="129">
        <f t="shared" si="14"/>
        <v>55055460</v>
      </c>
      <c r="BK58" s="129">
        <f t="shared" si="14"/>
        <v>48388130</v>
      </c>
      <c r="BL58" s="129">
        <f t="shared" si="14"/>
        <v>45834340</v>
      </c>
      <c r="BM58" s="129">
        <f t="shared" si="14"/>
        <v>49416490</v>
      </c>
      <c r="BN58" s="129">
        <f t="shared" si="14"/>
        <v>52735902</v>
      </c>
      <c r="BO58" s="129">
        <f t="shared" ref="BO58:DZ58" si="15">SUM(BO19,BO21:BO33,BO35)</f>
        <v>54655352</v>
      </c>
      <c r="BP58" s="129">
        <f t="shared" si="15"/>
        <v>61342212</v>
      </c>
      <c r="BQ58" s="129">
        <f t="shared" si="15"/>
        <v>62761092</v>
      </c>
      <c r="BR58" s="129">
        <f t="shared" si="15"/>
        <v>67061522</v>
      </c>
      <c r="BS58" s="129">
        <f t="shared" si="15"/>
        <v>69576112</v>
      </c>
      <c r="BT58" s="129">
        <f t="shared" si="15"/>
        <v>70716042</v>
      </c>
      <c r="BU58" s="129">
        <f t="shared" si="15"/>
        <v>68599762</v>
      </c>
      <c r="BV58" s="129">
        <f t="shared" si="15"/>
        <v>63090962</v>
      </c>
      <c r="BW58" s="129">
        <f t="shared" si="15"/>
        <v>58175142</v>
      </c>
      <c r="BX58" s="129">
        <f t="shared" si="15"/>
        <v>56643422</v>
      </c>
      <c r="BY58" s="129">
        <f t="shared" si="15"/>
        <v>67845802</v>
      </c>
      <c r="BZ58" s="129">
        <f t="shared" si="15"/>
        <v>67800094</v>
      </c>
      <c r="CA58" s="129">
        <f t="shared" si="15"/>
        <v>68015374</v>
      </c>
      <c r="CB58" s="129">
        <f t="shared" si="15"/>
        <v>68685854</v>
      </c>
      <c r="CC58" s="129">
        <f t="shared" si="15"/>
        <v>71554074</v>
      </c>
      <c r="CD58" s="129">
        <f t="shared" si="15"/>
        <v>73104384</v>
      </c>
      <c r="CE58" s="129">
        <f t="shared" si="15"/>
        <v>66809229</v>
      </c>
      <c r="CF58" s="129">
        <f t="shared" si="15"/>
        <v>63825232</v>
      </c>
      <c r="CG58" s="129">
        <f t="shared" si="15"/>
        <v>62847022</v>
      </c>
      <c r="CH58" s="129">
        <f t="shared" si="15"/>
        <v>67093612</v>
      </c>
      <c r="CI58" s="129">
        <f t="shared" si="15"/>
        <v>60462899</v>
      </c>
      <c r="CJ58" s="129">
        <f t="shared" si="15"/>
        <v>58901949</v>
      </c>
      <c r="CK58" s="129">
        <f t="shared" si="15"/>
        <v>64231850</v>
      </c>
      <c r="CL58" s="129">
        <f t="shared" si="15"/>
        <v>68229908</v>
      </c>
      <c r="CM58" s="129">
        <f t="shared" si="15"/>
        <v>65364995</v>
      </c>
      <c r="CN58" s="129">
        <f t="shared" si="15"/>
        <v>62127725</v>
      </c>
      <c r="CO58" s="129">
        <f t="shared" si="15"/>
        <v>61872295</v>
      </c>
      <c r="CP58" s="129">
        <f t="shared" si="15"/>
        <v>67614705</v>
      </c>
      <c r="CQ58" s="129">
        <f t="shared" si="15"/>
        <v>73329555</v>
      </c>
      <c r="CR58" s="129">
        <f t="shared" si="15"/>
        <v>73117145</v>
      </c>
      <c r="CS58" s="129">
        <f t="shared" si="15"/>
        <v>74788625</v>
      </c>
      <c r="CT58" s="129">
        <f t="shared" si="15"/>
        <v>69993542</v>
      </c>
      <c r="CU58" s="129">
        <f t="shared" si="15"/>
        <v>68695329</v>
      </c>
      <c r="CV58" s="129">
        <f t="shared" si="15"/>
        <v>61695893</v>
      </c>
      <c r="CW58" s="129">
        <f t="shared" si="15"/>
        <v>55563666</v>
      </c>
      <c r="CX58" s="129">
        <f t="shared" si="15"/>
        <v>55790226</v>
      </c>
      <c r="CY58" s="129">
        <f t="shared" si="15"/>
        <v>59961996</v>
      </c>
      <c r="CZ58" s="129">
        <f t="shared" si="15"/>
        <v>65078056</v>
      </c>
      <c r="DA58" s="129">
        <f t="shared" si="15"/>
        <v>71210496</v>
      </c>
      <c r="DB58" s="129">
        <f t="shared" si="15"/>
        <v>72462446</v>
      </c>
      <c r="DC58" s="129">
        <f t="shared" si="15"/>
        <v>72891386</v>
      </c>
      <c r="DD58" s="129">
        <f t="shared" si="15"/>
        <v>71247841</v>
      </c>
      <c r="DE58" s="129">
        <f t="shared" si="15"/>
        <v>75281161</v>
      </c>
      <c r="DF58" s="129">
        <f t="shared" si="15"/>
        <v>68461061</v>
      </c>
      <c r="DG58" s="129">
        <f t="shared" si="15"/>
        <v>70222901</v>
      </c>
      <c r="DH58" s="129">
        <f t="shared" si="15"/>
        <v>69034831</v>
      </c>
      <c r="DI58" s="129">
        <f t="shared" si="15"/>
        <v>72674541</v>
      </c>
      <c r="DJ58" s="129">
        <f t="shared" si="15"/>
        <v>76023251</v>
      </c>
      <c r="DK58" s="129">
        <f t="shared" si="15"/>
        <v>74942201</v>
      </c>
      <c r="DL58" s="129">
        <f t="shared" si="15"/>
        <v>80068273</v>
      </c>
      <c r="DM58" s="129">
        <f t="shared" si="15"/>
        <v>80317793</v>
      </c>
      <c r="DN58" s="129">
        <f t="shared" si="15"/>
        <v>80214243</v>
      </c>
      <c r="DO58" s="129">
        <f t="shared" si="15"/>
        <v>78019713</v>
      </c>
      <c r="DP58" s="129">
        <f t="shared" si="15"/>
        <v>75833053</v>
      </c>
      <c r="DQ58" s="129">
        <f t="shared" si="15"/>
        <v>71684623</v>
      </c>
      <c r="DR58" s="129">
        <f t="shared" si="15"/>
        <v>67779283</v>
      </c>
      <c r="DS58" s="129">
        <f t="shared" si="15"/>
        <v>72585413</v>
      </c>
      <c r="DT58" s="129">
        <f t="shared" si="15"/>
        <v>74259193</v>
      </c>
      <c r="DU58" s="129">
        <f t="shared" si="15"/>
        <v>77268012</v>
      </c>
      <c r="DV58" s="129">
        <f t="shared" si="15"/>
        <v>77424702</v>
      </c>
      <c r="DW58" s="129">
        <f t="shared" si="15"/>
        <v>77065377</v>
      </c>
      <c r="DX58" s="129">
        <f t="shared" si="15"/>
        <v>74580622</v>
      </c>
      <c r="DY58" s="129">
        <f t="shared" si="15"/>
        <v>75876252</v>
      </c>
      <c r="DZ58" s="129">
        <f t="shared" si="15"/>
        <v>72350047</v>
      </c>
      <c r="EA58" s="129">
        <f t="shared" ref="EA58:GL58" si="16">SUM(EA19,EA21:EA33,EA35)</f>
        <v>75355907</v>
      </c>
      <c r="EB58" s="129">
        <f t="shared" si="16"/>
        <v>71815502</v>
      </c>
      <c r="EC58" s="129">
        <f t="shared" si="16"/>
        <v>64622142</v>
      </c>
      <c r="ED58" s="129">
        <f t="shared" si="16"/>
        <v>58264307</v>
      </c>
      <c r="EE58" s="129">
        <f t="shared" si="16"/>
        <v>55411082</v>
      </c>
      <c r="EF58" s="129">
        <f t="shared" si="16"/>
        <v>53126802</v>
      </c>
      <c r="EG58" s="129">
        <f t="shared" si="16"/>
        <v>55116807</v>
      </c>
      <c r="EH58" s="129">
        <f t="shared" si="16"/>
        <v>61353660</v>
      </c>
      <c r="EI58" s="129">
        <f t="shared" si="16"/>
        <v>62568480</v>
      </c>
      <c r="EJ58" s="129">
        <f t="shared" si="16"/>
        <v>63553050</v>
      </c>
      <c r="EK58" s="129">
        <f t="shared" si="16"/>
        <v>63928140</v>
      </c>
      <c r="EL58" s="129">
        <f t="shared" si="16"/>
        <v>63624230</v>
      </c>
      <c r="EM58" s="129">
        <f t="shared" si="16"/>
        <v>60385720</v>
      </c>
      <c r="EN58" s="129">
        <f t="shared" si="16"/>
        <v>52168450</v>
      </c>
      <c r="EO58" s="129">
        <f t="shared" si="16"/>
        <v>42849030</v>
      </c>
      <c r="EP58" s="129">
        <f t="shared" si="16"/>
        <v>39916050</v>
      </c>
      <c r="EQ58" s="129">
        <f t="shared" si="16"/>
        <v>35558080</v>
      </c>
      <c r="ER58" s="129">
        <f t="shared" si="16"/>
        <v>35803860</v>
      </c>
      <c r="ES58" s="129">
        <f t="shared" si="16"/>
        <v>42704140</v>
      </c>
      <c r="ET58" s="129">
        <f t="shared" si="16"/>
        <v>44610090</v>
      </c>
      <c r="EU58" s="129">
        <f t="shared" si="16"/>
        <v>50399140</v>
      </c>
      <c r="EV58" s="129">
        <f t="shared" si="16"/>
        <v>51805780</v>
      </c>
      <c r="EW58" s="129">
        <f t="shared" si="16"/>
        <v>49058710</v>
      </c>
      <c r="EX58" s="129">
        <f t="shared" si="16"/>
        <v>51887210</v>
      </c>
      <c r="EY58" s="129">
        <f t="shared" si="16"/>
        <v>53250890</v>
      </c>
      <c r="EZ58" s="129">
        <f t="shared" si="16"/>
        <v>53872502</v>
      </c>
      <c r="FA58" s="129">
        <f t="shared" si="16"/>
        <v>54029797</v>
      </c>
      <c r="FB58" s="129">
        <f t="shared" si="16"/>
        <v>54327512</v>
      </c>
      <c r="FC58" s="129">
        <f t="shared" si="16"/>
        <v>55424852</v>
      </c>
      <c r="FD58" s="129">
        <f t="shared" si="16"/>
        <v>50605112</v>
      </c>
      <c r="FE58" s="129">
        <f t="shared" si="16"/>
        <v>53640077</v>
      </c>
      <c r="FF58" s="129">
        <f t="shared" si="16"/>
        <v>55911662</v>
      </c>
      <c r="FG58" s="129">
        <f t="shared" si="16"/>
        <v>54860102</v>
      </c>
      <c r="FH58" s="129">
        <f t="shared" si="16"/>
        <v>54981622</v>
      </c>
      <c r="FI58" s="129">
        <f t="shared" si="16"/>
        <v>60736912</v>
      </c>
      <c r="FJ58" s="129">
        <f t="shared" si="16"/>
        <v>63424057</v>
      </c>
      <c r="FK58" s="129">
        <f t="shared" si="16"/>
        <v>59969342</v>
      </c>
      <c r="FL58" s="129">
        <f t="shared" si="16"/>
        <v>55219102</v>
      </c>
      <c r="FM58" s="129">
        <f t="shared" si="16"/>
        <v>60761817</v>
      </c>
      <c r="FN58" s="129">
        <f t="shared" si="16"/>
        <v>55875567</v>
      </c>
      <c r="FO58" s="129">
        <f t="shared" si="16"/>
        <v>53059722</v>
      </c>
      <c r="FP58" s="129">
        <f t="shared" si="16"/>
        <v>50379712</v>
      </c>
      <c r="FQ58" s="129">
        <f t="shared" si="16"/>
        <v>50099012</v>
      </c>
      <c r="FR58" s="129">
        <f t="shared" si="16"/>
        <v>58918520</v>
      </c>
      <c r="FS58" s="129">
        <f t="shared" si="16"/>
        <v>58441690</v>
      </c>
      <c r="FT58" s="129">
        <f t="shared" si="16"/>
        <v>62158780</v>
      </c>
      <c r="FU58" s="129">
        <f t="shared" si="16"/>
        <v>60580830</v>
      </c>
      <c r="FV58" s="129">
        <f t="shared" si="16"/>
        <v>57567610</v>
      </c>
      <c r="FW58" s="129">
        <f t="shared" si="16"/>
        <v>62368360</v>
      </c>
      <c r="FX58" s="129">
        <f t="shared" si="16"/>
        <v>61709877</v>
      </c>
      <c r="FY58" s="129">
        <f t="shared" si="16"/>
        <v>64381572</v>
      </c>
      <c r="FZ58" s="129">
        <f t="shared" si="16"/>
        <v>60726577</v>
      </c>
      <c r="GA58" s="129">
        <f t="shared" si="16"/>
        <v>56197212</v>
      </c>
      <c r="GB58" s="129">
        <f t="shared" si="16"/>
        <v>52224377</v>
      </c>
      <c r="GC58" s="129">
        <f t="shared" si="16"/>
        <v>55471552</v>
      </c>
      <c r="GD58" s="129">
        <f t="shared" si="16"/>
        <v>69811494</v>
      </c>
      <c r="GE58" s="129">
        <f t="shared" si="16"/>
        <v>71587774</v>
      </c>
      <c r="GF58" s="129">
        <f t="shared" si="16"/>
        <v>64559474</v>
      </c>
      <c r="GG58" s="129">
        <f t="shared" si="16"/>
        <v>63984914</v>
      </c>
      <c r="GH58" s="129">
        <f t="shared" si="16"/>
        <v>74946254</v>
      </c>
      <c r="GI58" s="129">
        <f t="shared" si="16"/>
        <v>90489359</v>
      </c>
      <c r="GJ58" s="129">
        <f t="shared" si="16"/>
        <v>93530014</v>
      </c>
      <c r="GK58" s="129">
        <f t="shared" si="16"/>
        <v>99424225</v>
      </c>
      <c r="GL58" s="129">
        <f t="shared" si="16"/>
        <v>83798679</v>
      </c>
      <c r="GM58" s="129">
        <f t="shared" ref="GM58:IX58" si="17">SUM(GM19,GM21:GM33,GM35)</f>
        <v>78815034</v>
      </c>
      <c r="GN58" s="129">
        <f t="shared" si="17"/>
        <v>76062484</v>
      </c>
      <c r="GO58" s="129">
        <f t="shared" si="17"/>
        <v>73979680</v>
      </c>
      <c r="GP58" s="129">
        <f t="shared" si="17"/>
        <v>81736084</v>
      </c>
      <c r="GQ58" s="129">
        <f t="shared" si="17"/>
        <v>83770854</v>
      </c>
      <c r="GR58" s="129">
        <f t="shared" si="17"/>
        <v>85807809</v>
      </c>
      <c r="GS58" s="129">
        <f t="shared" si="17"/>
        <v>81219968</v>
      </c>
      <c r="GT58" s="129">
        <f t="shared" si="17"/>
        <v>77045959</v>
      </c>
      <c r="GU58" s="129">
        <f t="shared" si="17"/>
        <v>74613764</v>
      </c>
      <c r="GV58" s="129">
        <f t="shared" si="17"/>
        <v>66883964</v>
      </c>
      <c r="GW58" s="129">
        <f t="shared" si="17"/>
        <v>61551475</v>
      </c>
      <c r="GX58" s="129">
        <f t="shared" si="17"/>
        <v>62052894</v>
      </c>
      <c r="GY58" s="129">
        <f t="shared" si="17"/>
        <v>54245275</v>
      </c>
      <c r="GZ58" s="129">
        <f t="shared" si="17"/>
        <v>53074818</v>
      </c>
      <c r="HA58" s="129">
        <f t="shared" si="17"/>
        <v>52539579</v>
      </c>
      <c r="HB58" s="129">
        <f t="shared" si="17"/>
        <v>58226597</v>
      </c>
      <c r="HC58" s="129">
        <f t="shared" si="17"/>
        <v>62422240</v>
      </c>
      <c r="HD58" s="129">
        <f t="shared" si="17"/>
        <v>67408529</v>
      </c>
      <c r="HE58" s="129">
        <f t="shared" si="17"/>
        <v>73303734</v>
      </c>
      <c r="HF58" s="129">
        <f t="shared" si="17"/>
        <v>77114584</v>
      </c>
      <c r="HG58" s="129">
        <f t="shared" si="17"/>
        <v>77528724</v>
      </c>
      <c r="HH58" s="129">
        <f t="shared" si="17"/>
        <v>77979240</v>
      </c>
      <c r="HI58" s="129">
        <f t="shared" si="17"/>
        <v>82295950</v>
      </c>
      <c r="HJ58" s="129">
        <f t="shared" si="17"/>
        <v>72831650</v>
      </c>
      <c r="HK58" s="129">
        <f t="shared" si="17"/>
        <v>63606520</v>
      </c>
      <c r="HL58" s="129">
        <f t="shared" si="17"/>
        <v>68881900</v>
      </c>
      <c r="HM58" s="129">
        <f t="shared" si="17"/>
        <v>70999290</v>
      </c>
      <c r="HN58" s="129">
        <f t="shared" si="17"/>
        <v>76433103</v>
      </c>
      <c r="HO58" s="129">
        <f t="shared" si="17"/>
        <v>79147423</v>
      </c>
      <c r="HP58" s="129">
        <f t="shared" si="17"/>
        <v>77723458</v>
      </c>
      <c r="HQ58" s="129">
        <f t="shared" si="17"/>
        <v>74721793</v>
      </c>
      <c r="HR58" s="129">
        <f t="shared" si="17"/>
        <v>76122543</v>
      </c>
      <c r="HS58" s="129">
        <f t="shared" si="17"/>
        <v>85509650</v>
      </c>
      <c r="HT58" s="129">
        <f t="shared" si="17"/>
        <v>83298170</v>
      </c>
      <c r="HU58" s="129">
        <f t="shared" si="17"/>
        <v>81443110</v>
      </c>
      <c r="HV58" s="129">
        <f t="shared" si="17"/>
        <v>72726210</v>
      </c>
      <c r="HW58" s="129">
        <f t="shared" si="17"/>
        <v>74093181</v>
      </c>
      <c r="HX58" s="129">
        <f t="shared" si="17"/>
        <v>68634111</v>
      </c>
      <c r="HY58" s="129">
        <f t="shared" si="17"/>
        <v>70175007</v>
      </c>
      <c r="HZ58" s="129">
        <f t="shared" si="17"/>
        <v>75279031</v>
      </c>
      <c r="IA58" s="129">
        <f t="shared" si="17"/>
        <v>81504511</v>
      </c>
      <c r="IB58" s="129">
        <f t="shared" si="17"/>
        <v>88531781</v>
      </c>
      <c r="IC58" s="129">
        <f t="shared" si="17"/>
        <v>75552546</v>
      </c>
      <c r="ID58" s="129">
        <f t="shared" si="17"/>
        <v>73918031</v>
      </c>
      <c r="IE58" s="129">
        <f t="shared" si="17"/>
        <v>71222161</v>
      </c>
      <c r="IF58" s="129">
        <f t="shared" si="17"/>
        <v>71374549</v>
      </c>
      <c r="IG58" s="129">
        <f t="shared" si="17"/>
        <v>73913479</v>
      </c>
      <c r="IH58" s="129">
        <f t="shared" si="17"/>
        <v>77416329</v>
      </c>
      <c r="II58" s="129">
        <f t="shared" si="17"/>
        <v>79067854</v>
      </c>
      <c r="IJ58" s="129">
        <f t="shared" si="17"/>
        <v>81999214</v>
      </c>
      <c r="IK58" s="129">
        <f t="shared" si="17"/>
        <v>86725974</v>
      </c>
      <c r="IL58" s="129">
        <f t="shared" si="17"/>
        <v>89110504</v>
      </c>
      <c r="IM58" s="129">
        <f t="shared" si="17"/>
        <v>92888084</v>
      </c>
      <c r="IN58" s="129">
        <f t="shared" si="17"/>
        <v>92885439</v>
      </c>
      <c r="IO58" s="129">
        <f t="shared" si="17"/>
        <v>92792124</v>
      </c>
      <c r="IP58" s="129">
        <f t="shared" si="17"/>
        <v>98179269</v>
      </c>
      <c r="IQ58" s="129">
        <f t="shared" si="17"/>
        <v>102544174</v>
      </c>
      <c r="IR58" s="129">
        <f t="shared" si="17"/>
        <v>101614349</v>
      </c>
      <c r="IS58" s="129">
        <f t="shared" si="17"/>
        <v>93679964</v>
      </c>
      <c r="IT58" s="129">
        <f t="shared" si="17"/>
        <v>84202554</v>
      </c>
      <c r="IU58" s="129">
        <f t="shared" si="17"/>
        <v>85064109</v>
      </c>
      <c r="IV58" s="129">
        <f t="shared" si="17"/>
        <v>73487419</v>
      </c>
      <c r="IW58" s="129">
        <f t="shared" si="17"/>
        <v>70963709</v>
      </c>
      <c r="IX58" s="129">
        <f t="shared" si="17"/>
        <v>70154604</v>
      </c>
      <c r="IY58" s="129">
        <f t="shared" ref="IY58:LJ58" si="18">SUM(IY19,IY21:IY33,IY35)</f>
        <v>75392559</v>
      </c>
      <c r="IZ58" s="129">
        <f t="shared" si="18"/>
        <v>77882684</v>
      </c>
      <c r="JA58" s="129">
        <f t="shared" si="18"/>
        <v>83980189</v>
      </c>
      <c r="JB58" s="129">
        <f t="shared" si="18"/>
        <v>84856849</v>
      </c>
      <c r="JC58" s="129">
        <f t="shared" si="18"/>
        <v>84948869</v>
      </c>
      <c r="JD58" s="129">
        <f t="shared" si="18"/>
        <v>73854719</v>
      </c>
      <c r="JE58" s="129">
        <f t="shared" si="18"/>
        <v>61291134</v>
      </c>
      <c r="JF58" s="129">
        <f t="shared" si="18"/>
        <v>62958280</v>
      </c>
      <c r="JG58" s="129">
        <f t="shared" si="18"/>
        <v>67565410</v>
      </c>
      <c r="JH58" s="129">
        <f t="shared" si="18"/>
        <v>63424505</v>
      </c>
      <c r="JI58" s="129">
        <f t="shared" si="18"/>
        <v>72412765</v>
      </c>
      <c r="JJ58" s="129">
        <f t="shared" si="18"/>
        <v>78355265</v>
      </c>
      <c r="JK58" s="129">
        <f t="shared" si="18"/>
        <v>85607070</v>
      </c>
      <c r="JL58" s="129">
        <f t="shared" si="18"/>
        <v>89726115</v>
      </c>
      <c r="JM58" s="129">
        <f t="shared" si="18"/>
        <v>90143415</v>
      </c>
      <c r="JN58" s="129">
        <f t="shared" si="18"/>
        <v>96119810</v>
      </c>
      <c r="JO58" s="129">
        <f t="shared" si="18"/>
        <v>97627420</v>
      </c>
      <c r="JP58" s="129">
        <f t="shared" si="18"/>
        <v>91344130</v>
      </c>
      <c r="JQ58" s="129">
        <f t="shared" si="18"/>
        <v>89778485</v>
      </c>
      <c r="JR58" s="129">
        <f t="shared" si="18"/>
        <v>85639035</v>
      </c>
      <c r="JS58" s="129">
        <f t="shared" si="18"/>
        <v>85771540</v>
      </c>
      <c r="JT58" s="129">
        <f t="shared" si="18"/>
        <v>70180970</v>
      </c>
      <c r="JU58" s="129">
        <f t="shared" si="18"/>
        <v>75881820</v>
      </c>
      <c r="JV58" s="129">
        <f t="shared" si="18"/>
        <v>88631235</v>
      </c>
      <c r="JW58" s="129">
        <f t="shared" si="18"/>
        <v>85038365</v>
      </c>
      <c r="JX58" s="129">
        <f t="shared" si="18"/>
        <v>83842435</v>
      </c>
      <c r="JY58" s="129">
        <f t="shared" si="18"/>
        <v>95482580</v>
      </c>
      <c r="JZ58" s="129">
        <f t="shared" si="18"/>
        <v>97138555</v>
      </c>
      <c r="KA58" s="129">
        <f t="shared" si="18"/>
        <v>96378030</v>
      </c>
      <c r="KB58" s="129">
        <f t="shared" si="18"/>
        <v>91972420</v>
      </c>
      <c r="KC58" s="129">
        <f t="shared" si="18"/>
        <v>94118390</v>
      </c>
      <c r="KD58" s="129">
        <f t="shared" si="18"/>
        <v>85560610</v>
      </c>
      <c r="KE58" s="129">
        <f t="shared" si="18"/>
        <v>81737720</v>
      </c>
      <c r="KF58" s="129">
        <f t="shared" si="18"/>
        <v>77799000</v>
      </c>
      <c r="KG58" s="129">
        <f t="shared" si="18"/>
        <v>81692830</v>
      </c>
      <c r="KH58" s="129">
        <f t="shared" si="18"/>
        <v>77310545</v>
      </c>
      <c r="KI58" s="129">
        <f t="shared" si="18"/>
        <v>82648910</v>
      </c>
      <c r="KJ58" s="129">
        <f t="shared" si="18"/>
        <v>84449880</v>
      </c>
      <c r="KK58" s="129">
        <f t="shared" si="18"/>
        <v>83046545</v>
      </c>
      <c r="KL58" s="129">
        <f t="shared" si="18"/>
        <v>85576865</v>
      </c>
      <c r="KM58" s="129">
        <f t="shared" si="18"/>
        <v>86788435</v>
      </c>
      <c r="KN58" s="129">
        <f t="shared" si="18"/>
        <v>84122030</v>
      </c>
      <c r="KO58" s="129">
        <f t="shared" si="18"/>
        <v>80990590</v>
      </c>
      <c r="KP58" s="129">
        <f t="shared" si="18"/>
        <v>80749910</v>
      </c>
      <c r="KQ58" s="129">
        <f t="shared" si="18"/>
        <v>78775860</v>
      </c>
      <c r="KR58" s="129">
        <f t="shared" si="18"/>
        <v>80172060</v>
      </c>
      <c r="KS58" s="129">
        <f t="shared" si="18"/>
        <v>79039920</v>
      </c>
      <c r="KT58" s="129">
        <f t="shared" si="18"/>
        <v>80780110</v>
      </c>
      <c r="KU58" s="129">
        <f t="shared" si="18"/>
        <v>94965930</v>
      </c>
      <c r="KV58" s="129">
        <f t="shared" si="18"/>
        <v>96739680</v>
      </c>
      <c r="KW58" s="129">
        <f t="shared" si="18"/>
        <v>107837040</v>
      </c>
      <c r="KX58" s="129">
        <f t="shared" si="18"/>
        <v>117813280</v>
      </c>
      <c r="KY58" s="129">
        <f t="shared" si="18"/>
        <v>126111600</v>
      </c>
      <c r="KZ58" s="129">
        <f t="shared" si="18"/>
        <v>119435265</v>
      </c>
      <c r="LA58" s="129">
        <f t="shared" si="18"/>
        <v>110771935</v>
      </c>
      <c r="LB58" s="129">
        <f t="shared" si="18"/>
        <v>104508865</v>
      </c>
      <c r="LC58" s="129">
        <f t="shared" si="18"/>
        <v>104253766</v>
      </c>
      <c r="LD58" s="129">
        <f t="shared" si="18"/>
        <v>105413156</v>
      </c>
      <c r="LE58" s="129">
        <f t="shared" si="18"/>
        <v>110413591</v>
      </c>
      <c r="LF58" s="129">
        <f t="shared" si="18"/>
        <v>117400976</v>
      </c>
      <c r="LG58" s="129">
        <f t="shared" si="18"/>
        <v>121063106</v>
      </c>
      <c r="LH58" s="129">
        <f t="shared" si="18"/>
        <v>117427256</v>
      </c>
      <c r="LI58" s="129">
        <f t="shared" si="18"/>
        <v>111068481</v>
      </c>
      <c r="LJ58" s="129">
        <f t="shared" si="18"/>
        <v>107923401</v>
      </c>
      <c r="LK58" s="129">
        <f t="shared" ref="LK58:NV58" si="19">SUM(LK19,LK21:LK33,LK35)</f>
        <v>95803481</v>
      </c>
      <c r="LL58" s="129">
        <f t="shared" si="19"/>
        <v>92233101</v>
      </c>
      <c r="LM58" s="129">
        <f t="shared" si="19"/>
        <v>93272426</v>
      </c>
      <c r="LN58" s="129">
        <f t="shared" si="19"/>
        <v>88908026</v>
      </c>
      <c r="LO58" s="129">
        <f t="shared" si="19"/>
        <v>97558106</v>
      </c>
      <c r="LP58" s="129">
        <f t="shared" si="19"/>
        <v>98433176</v>
      </c>
      <c r="LQ58" s="129">
        <f t="shared" si="19"/>
        <v>98045611</v>
      </c>
      <c r="LR58" s="129">
        <f t="shared" si="19"/>
        <v>103110021</v>
      </c>
      <c r="LS58" s="129">
        <f t="shared" si="19"/>
        <v>105131101</v>
      </c>
      <c r="LT58" s="129">
        <f t="shared" si="19"/>
        <v>101523530</v>
      </c>
      <c r="LU58" s="129">
        <f t="shared" si="19"/>
        <v>101380915</v>
      </c>
      <c r="LV58" s="129">
        <f t="shared" si="19"/>
        <v>106673124</v>
      </c>
      <c r="LW58" s="129">
        <f t="shared" si="19"/>
        <v>106677625</v>
      </c>
      <c r="LX58" s="129">
        <f t="shared" si="19"/>
        <v>94664750</v>
      </c>
      <c r="LY58" s="129">
        <f t="shared" si="19"/>
        <v>102894075</v>
      </c>
      <c r="LZ58" s="129">
        <f t="shared" si="19"/>
        <v>104722850</v>
      </c>
      <c r="MA58" s="129">
        <f t="shared" si="19"/>
        <v>97717825</v>
      </c>
      <c r="MB58" s="129">
        <f t="shared" si="19"/>
        <v>114195645</v>
      </c>
      <c r="MC58" s="129">
        <f t="shared" si="19"/>
        <v>116468850</v>
      </c>
      <c r="MD58" s="129">
        <f t="shared" si="19"/>
        <v>119358875</v>
      </c>
      <c r="ME58" s="129">
        <f t="shared" si="19"/>
        <v>131850074</v>
      </c>
      <c r="MF58" s="129">
        <f t="shared" si="19"/>
        <v>144997575</v>
      </c>
      <c r="MG58" s="129">
        <f t="shared" si="19"/>
        <v>170411425</v>
      </c>
      <c r="MH58" s="129">
        <f t="shared" si="19"/>
        <v>196559515</v>
      </c>
      <c r="MI58" s="129">
        <f t="shared" si="19"/>
        <v>205435655</v>
      </c>
      <c r="MJ58" s="129">
        <f t="shared" si="19"/>
        <v>210407070</v>
      </c>
      <c r="MK58" s="129">
        <f t="shared" si="19"/>
        <v>214400220</v>
      </c>
      <c r="ML58" s="129">
        <f t="shared" si="19"/>
        <v>195589970</v>
      </c>
      <c r="MM58" s="129">
        <f t="shared" si="19"/>
        <v>186904530</v>
      </c>
      <c r="MN58" s="129">
        <f t="shared" si="19"/>
        <v>187147480</v>
      </c>
      <c r="MO58" s="129">
        <f t="shared" si="19"/>
        <v>191803930</v>
      </c>
      <c r="MP58" s="129">
        <f t="shared" si="19"/>
        <v>198142080</v>
      </c>
      <c r="MQ58" s="129">
        <f t="shared" si="19"/>
        <v>200407420</v>
      </c>
      <c r="MR58" s="129">
        <f t="shared" si="19"/>
        <v>199303870</v>
      </c>
      <c r="MS58" s="129">
        <f t="shared" si="19"/>
        <v>192427410</v>
      </c>
      <c r="MT58" s="129">
        <f t="shared" si="19"/>
        <v>189897180</v>
      </c>
      <c r="MU58" s="129">
        <f t="shared" si="19"/>
        <v>188752990</v>
      </c>
      <c r="MV58" s="129">
        <f t="shared" si="19"/>
        <v>178625127</v>
      </c>
      <c r="MW58" s="129">
        <f t="shared" si="19"/>
        <v>157841746</v>
      </c>
      <c r="MX58" s="129">
        <f t="shared" si="19"/>
        <v>156288899</v>
      </c>
      <c r="MY58" s="129">
        <f t="shared" si="19"/>
        <v>160764085</v>
      </c>
      <c r="MZ58" s="129">
        <f t="shared" si="19"/>
        <v>159606430</v>
      </c>
      <c r="NA58" s="129">
        <f t="shared" si="19"/>
        <v>172767005</v>
      </c>
      <c r="NB58" s="129">
        <f t="shared" si="19"/>
        <v>187688145</v>
      </c>
      <c r="NC58" s="129">
        <f t="shared" si="19"/>
        <v>204605820</v>
      </c>
      <c r="ND58" s="129">
        <f t="shared" si="19"/>
        <v>210650390</v>
      </c>
      <c r="NE58" s="129">
        <f t="shared" si="19"/>
        <v>209675400</v>
      </c>
      <c r="NF58" s="129">
        <f t="shared" si="19"/>
        <v>209409815</v>
      </c>
      <c r="NG58" s="129">
        <f t="shared" si="19"/>
        <v>208892290</v>
      </c>
      <c r="NH58" s="129">
        <f t="shared" si="19"/>
        <v>181184110</v>
      </c>
      <c r="NI58" s="129">
        <f t="shared" si="19"/>
        <v>186886195</v>
      </c>
      <c r="NJ58" s="129">
        <f t="shared" si="19"/>
        <v>178666760</v>
      </c>
      <c r="NK58" s="129">
        <f t="shared" si="19"/>
        <v>184068200</v>
      </c>
      <c r="NL58" s="129">
        <f t="shared" si="19"/>
        <v>162359950</v>
      </c>
      <c r="NM58" s="129">
        <f t="shared" si="19"/>
        <v>171294300</v>
      </c>
      <c r="NN58" s="129">
        <f t="shared" si="19"/>
        <v>184894215</v>
      </c>
      <c r="NO58" s="129">
        <f t="shared" si="19"/>
        <v>190469130</v>
      </c>
      <c r="NP58" s="129">
        <f t="shared" si="19"/>
        <v>203009835</v>
      </c>
      <c r="NQ58" s="129">
        <f t="shared" si="19"/>
        <v>209814995</v>
      </c>
      <c r="NR58" s="129">
        <f t="shared" si="19"/>
        <v>205902285</v>
      </c>
      <c r="NS58" s="129">
        <f t="shared" si="19"/>
        <v>216212080</v>
      </c>
      <c r="NT58" s="129">
        <f t="shared" si="19"/>
        <v>222331885</v>
      </c>
      <c r="NU58" s="129">
        <f t="shared" si="19"/>
        <v>225159100</v>
      </c>
      <c r="NV58" s="129">
        <f t="shared" si="19"/>
        <v>221978765</v>
      </c>
      <c r="NW58" s="129">
        <f t="shared" ref="NW58:QH58" si="20">SUM(NW19,NW21:NW33,NW35)</f>
        <v>224116310</v>
      </c>
      <c r="NX58" s="129">
        <f t="shared" si="20"/>
        <v>226428230</v>
      </c>
      <c r="NY58" s="129">
        <f t="shared" si="20"/>
        <v>231329955</v>
      </c>
      <c r="NZ58" s="129">
        <f t="shared" si="20"/>
        <v>234185925</v>
      </c>
      <c r="OA58" s="129">
        <f t="shared" si="20"/>
        <v>231966025</v>
      </c>
      <c r="OB58" s="129">
        <f t="shared" si="20"/>
        <v>235704035</v>
      </c>
      <c r="OC58" s="129">
        <f t="shared" si="20"/>
        <v>232302150</v>
      </c>
      <c r="OD58" s="129">
        <f t="shared" si="20"/>
        <v>238083885</v>
      </c>
      <c r="OE58" s="129">
        <f t="shared" si="20"/>
        <v>243553840</v>
      </c>
      <c r="OF58" s="129">
        <f t="shared" si="20"/>
        <v>235485155</v>
      </c>
      <c r="OG58" s="129">
        <f t="shared" si="20"/>
        <v>217200135</v>
      </c>
      <c r="OH58" s="129">
        <f t="shared" si="20"/>
        <v>223497440</v>
      </c>
      <c r="OI58" s="129">
        <f t="shared" si="20"/>
        <v>227000105</v>
      </c>
      <c r="OJ58" s="129">
        <f t="shared" si="20"/>
        <v>227648430</v>
      </c>
      <c r="OK58" s="129">
        <f t="shared" si="20"/>
        <v>223878055</v>
      </c>
      <c r="OL58" s="129">
        <f t="shared" si="20"/>
        <v>228564430</v>
      </c>
      <c r="OM58" s="129">
        <f t="shared" si="20"/>
        <v>244285745</v>
      </c>
      <c r="ON58" s="129">
        <f t="shared" si="20"/>
        <v>235375930</v>
      </c>
      <c r="OO58" s="129">
        <f t="shared" si="20"/>
        <v>223730140</v>
      </c>
      <c r="OP58" s="129">
        <f t="shared" si="20"/>
        <v>219833130</v>
      </c>
      <c r="OQ58" s="129">
        <f t="shared" si="20"/>
        <v>203871850</v>
      </c>
      <c r="OR58" s="129">
        <f t="shared" si="20"/>
        <v>198162275</v>
      </c>
      <c r="OS58" s="129">
        <f t="shared" si="20"/>
        <v>191179360</v>
      </c>
      <c r="OT58" s="129">
        <f t="shared" si="20"/>
        <v>180237180</v>
      </c>
      <c r="OU58" s="129">
        <f t="shared" si="20"/>
        <v>179681990</v>
      </c>
      <c r="OV58" s="129">
        <f t="shared" si="20"/>
        <v>179186160</v>
      </c>
      <c r="OW58" s="129">
        <f t="shared" si="20"/>
        <v>188868500</v>
      </c>
      <c r="OX58" s="129">
        <f t="shared" si="20"/>
        <v>197841130</v>
      </c>
      <c r="OY58" s="129">
        <f t="shared" si="20"/>
        <v>215899440</v>
      </c>
      <c r="OZ58" s="129">
        <f t="shared" si="20"/>
        <v>203317480</v>
      </c>
      <c r="PA58" s="129">
        <f t="shared" si="20"/>
        <v>189273085</v>
      </c>
      <c r="PB58" s="129">
        <f t="shared" si="20"/>
        <v>172511570</v>
      </c>
      <c r="PC58" s="129">
        <f t="shared" si="20"/>
        <v>166329555</v>
      </c>
      <c r="PD58" s="129">
        <f t="shared" si="20"/>
        <v>152859119</v>
      </c>
      <c r="PE58" s="129">
        <f t="shared" si="20"/>
        <v>142667714</v>
      </c>
      <c r="PF58" s="129">
        <f t="shared" si="20"/>
        <v>136384884</v>
      </c>
      <c r="PG58" s="129">
        <f t="shared" si="20"/>
        <v>137533124</v>
      </c>
      <c r="PH58" s="129">
        <f t="shared" si="20"/>
        <v>139090214</v>
      </c>
      <c r="PI58" s="129">
        <f t="shared" si="20"/>
        <v>129216269</v>
      </c>
      <c r="PJ58" s="129">
        <f t="shared" si="20"/>
        <v>134413944</v>
      </c>
      <c r="PK58" s="129">
        <f t="shared" si="20"/>
        <v>147614274</v>
      </c>
      <c r="PL58" s="129">
        <f t="shared" si="20"/>
        <v>146976444</v>
      </c>
      <c r="PM58" s="129">
        <f t="shared" si="20"/>
        <v>148227439</v>
      </c>
      <c r="PN58" s="129">
        <f t="shared" si="20"/>
        <v>145905024</v>
      </c>
      <c r="PO58" s="129">
        <f t="shared" si="20"/>
        <v>146458684</v>
      </c>
      <c r="PP58" s="129">
        <f t="shared" si="20"/>
        <v>137931729</v>
      </c>
      <c r="PQ58" s="129">
        <f t="shared" si="20"/>
        <v>143182709</v>
      </c>
      <c r="PR58" s="129">
        <f t="shared" si="20"/>
        <v>145273369</v>
      </c>
      <c r="PS58" s="129">
        <f t="shared" si="20"/>
        <v>147840544</v>
      </c>
      <c r="PT58" s="129">
        <f t="shared" si="20"/>
        <v>142841869</v>
      </c>
      <c r="PU58" s="129">
        <f t="shared" si="20"/>
        <v>132455014</v>
      </c>
      <c r="PV58" s="129">
        <f t="shared" si="20"/>
        <v>149191289</v>
      </c>
      <c r="PW58" s="129">
        <f t="shared" si="20"/>
        <v>162420614</v>
      </c>
      <c r="PX58" s="129">
        <f t="shared" si="20"/>
        <v>163153709</v>
      </c>
      <c r="PY58" s="129">
        <f t="shared" si="20"/>
        <v>156430074</v>
      </c>
      <c r="PZ58" s="129">
        <f t="shared" si="20"/>
        <v>158362469</v>
      </c>
      <c r="QA58" s="129">
        <f t="shared" si="20"/>
        <v>157948309</v>
      </c>
      <c r="QB58" s="129">
        <f t="shared" si="20"/>
        <v>152020984</v>
      </c>
      <c r="QC58" s="129">
        <f t="shared" si="20"/>
        <v>156699844</v>
      </c>
      <c r="QD58" s="129">
        <f t="shared" si="20"/>
        <v>162434794</v>
      </c>
      <c r="QE58" s="129">
        <f t="shared" si="20"/>
        <v>182032809</v>
      </c>
      <c r="QF58" s="129">
        <f t="shared" si="20"/>
        <v>180194419</v>
      </c>
      <c r="QG58" s="129">
        <f t="shared" si="20"/>
        <v>182509454</v>
      </c>
      <c r="QH58" s="129">
        <f t="shared" si="20"/>
        <v>191450449</v>
      </c>
      <c r="QI58" s="129">
        <f t="shared" ref="QI58:ST58" si="21">SUM(QI19,QI21:QI33,QI35)</f>
        <v>192700000</v>
      </c>
      <c r="QJ58" s="129">
        <f t="shared" si="21"/>
        <v>187700000</v>
      </c>
      <c r="QK58" s="129">
        <f t="shared" si="21"/>
        <v>176384959</v>
      </c>
      <c r="QL58" s="129">
        <f t="shared" si="21"/>
        <v>176800000</v>
      </c>
      <c r="QM58" s="129">
        <f t="shared" si="21"/>
        <v>173200000</v>
      </c>
      <c r="QN58" s="129">
        <f t="shared" si="21"/>
        <v>162752714</v>
      </c>
      <c r="QO58" s="129">
        <f t="shared" si="21"/>
        <v>171955204</v>
      </c>
      <c r="QP58" s="129">
        <f t="shared" si="21"/>
        <v>171820074</v>
      </c>
      <c r="QQ58" s="129">
        <f t="shared" si="21"/>
        <v>188772309</v>
      </c>
      <c r="QR58" s="129">
        <f t="shared" si="21"/>
        <v>179000000</v>
      </c>
      <c r="QS58" s="129">
        <f t="shared" si="21"/>
        <v>186450709</v>
      </c>
      <c r="QT58" s="129">
        <f t="shared" si="21"/>
        <v>204100000</v>
      </c>
      <c r="QU58" s="129">
        <f t="shared" si="21"/>
        <v>207800000</v>
      </c>
      <c r="QV58" s="129">
        <f t="shared" si="21"/>
        <v>184400000</v>
      </c>
      <c r="QW58" s="129">
        <f t="shared" si="21"/>
        <v>183100000</v>
      </c>
      <c r="QX58" s="129">
        <f t="shared" si="21"/>
        <v>183000000</v>
      </c>
      <c r="QY58" s="129">
        <f t="shared" si="21"/>
        <v>183500000</v>
      </c>
      <c r="QZ58" s="129">
        <f t="shared" si="21"/>
        <v>180629344</v>
      </c>
      <c r="RA58" s="129">
        <f t="shared" si="21"/>
        <v>194660929</v>
      </c>
      <c r="RB58" s="129">
        <f t="shared" si="21"/>
        <v>182038824</v>
      </c>
      <c r="RC58" s="129">
        <f t="shared" si="21"/>
        <v>198659054</v>
      </c>
      <c r="RD58" s="129">
        <f t="shared" si="21"/>
        <v>185949109</v>
      </c>
      <c r="RE58" s="129">
        <f t="shared" si="21"/>
        <v>190786124</v>
      </c>
      <c r="RF58" s="129">
        <f t="shared" si="21"/>
        <v>218200000</v>
      </c>
      <c r="RG58" s="129">
        <f t="shared" si="21"/>
        <v>216900000</v>
      </c>
      <c r="RH58" s="129">
        <f t="shared" si="21"/>
        <v>208900000</v>
      </c>
      <c r="RI58" s="129">
        <f t="shared" si="21"/>
        <v>205500000</v>
      </c>
      <c r="RJ58" s="129">
        <f t="shared" si="21"/>
        <v>218600000</v>
      </c>
      <c r="RK58" s="129">
        <f t="shared" si="21"/>
        <v>206000000</v>
      </c>
      <c r="RL58" s="129">
        <f t="shared" si="21"/>
        <v>180700000</v>
      </c>
      <c r="RM58" s="129">
        <f t="shared" si="21"/>
        <v>179300000</v>
      </c>
      <c r="RN58" s="129">
        <f t="shared" si="21"/>
        <v>176800000</v>
      </c>
      <c r="RO58" s="129">
        <f t="shared" si="21"/>
        <v>216600000</v>
      </c>
      <c r="RP58" s="129">
        <f t="shared" si="21"/>
        <v>212500000</v>
      </c>
      <c r="RQ58" s="129">
        <f t="shared" si="21"/>
        <v>215600000</v>
      </c>
      <c r="RR58" s="129">
        <f t="shared" si="21"/>
        <v>237095849</v>
      </c>
      <c r="RS58" s="129">
        <f t="shared" si="21"/>
        <v>252107324</v>
      </c>
      <c r="RT58" s="129">
        <f t="shared" si="21"/>
        <v>255765064</v>
      </c>
      <c r="RU58" s="129">
        <f t="shared" si="21"/>
        <v>246506684</v>
      </c>
      <c r="RV58" s="129">
        <f t="shared" si="21"/>
        <v>243561074</v>
      </c>
      <c r="RW58" s="129">
        <f t="shared" si="21"/>
        <v>242586804</v>
      </c>
      <c r="RX58" s="129">
        <f t="shared" si="21"/>
        <v>237549909</v>
      </c>
      <c r="RY58" s="129">
        <f t="shared" si="21"/>
        <v>223453899</v>
      </c>
      <c r="RZ58" s="129">
        <f t="shared" si="21"/>
        <v>228503164</v>
      </c>
      <c r="SA58" s="129">
        <f t="shared" si="21"/>
        <v>257200000</v>
      </c>
      <c r="SB58" s="129">
        <f t="shared" si="21"/>
        <v>240509399</v>
      </c>
      <c r="SC58" s="129">
        <f t="shared" si="21"/>
        <v>251343929</v>
      </c>
      <c r="SD58" s="129">
        <f t="shared" si="21"/>
        <v>265700000</v>
      </c>
      <c r="SE58" s="129">
        <f t="shared" si="21"/>
        <v>275700000</v>
      </c>
      <c r="SF58" s="129">
        <f t="shared" si="21"/>
        <v>277000000</v>
      </c>
      <c r="SG58" s="129">
        <f t="shared" si="21"/>
        <v>266100000</v>
      </c>
      <c r="SH58" s="129">
        <f t="shared" si="21"/>
        <v>270000000</v>
      </c>
      <c r="SI58" s="129">
        <f t="shared" si="21"/>
        <v>269800000</v>
      </c>
      <c r="SJ58" s="129">
        <f t="shared" si="21"/>
        <v>244300000</v>
      </c>
      <c r="SK58" s="129">
        <f t="shared" si="21"/>
        <v>254700000</v>
      </c>
      <c r="SL58" s="129">
        <f t="shared" si="21"/>
        <v>272900000</v>
      </c>
      <c r="SM58" s="129">
        <f t="shared" si="21"/>
        <v>282116594</v>
      </c>
      <c r="SN58" s="129">
        <f t="shared" si="21"/>
        <v>261106599</v>
      </c>
      <c r="SO58" s="129">
        <f t="shared" si="21"/>
        <v>272972754</v>
      </c>
      <c r="SP58" s="129">
        <f t="shared" si="21"/>
        <v>306547779</v>
      </c>
      <c r="SQ58" s="129">
        <f t="shared" si="21"/>
        <v>325161329</v>
      </c>
      <c r="SR58" s="129">
        <f t="shared" si="21"/>
        <v>313500000</v>
      </c>
      <c r="SS58" s="129">
        <f t="shared" si="21"/>
        <v>299568414</v>
      </c>
      <c r="ST58" s="129">
        <f t="shared" si="21"/>
        <v>294488134</v>
      </c>
      <c r="SU58" s="129">
        <f t="shared" ref="SU58:VF58" si="22">SUM(SU19,SU21:SU33,SU35)</f>
        <v>298000000</v>
      </c>
      <c r="SV58" s="129">
        <f t="shared" si="22"/>
        <v>287861169</v>
      </c>
      <c r="SW58" s="129">
        <f t="shared" si="22"/>
        <v>276200000</v>
      </c>
      <c r="SX58" s="129">
        <f t="shared" si="22"/>
        <v>277370889</v>
      </c>
      <c r="SY58" s="129">
        <f t="shared" si="22"/>
        <v>291759924</v>
      </c>
      <c r="SZ58" s="129">
        <f t="shared" si="22"/>
        <v>297800000</v>
      </c>
      <c r="TA58" s="129">
        <f t="shared" si="22"/>
        <v>302091684</v>
      </c>
      <c r="TB58" s="129">
        <f t="shared" si="22"/>
        <v>313600000</v>
      </c>
      <c r="TC58" s="129">
        <f t="shared" si="22"/>
        <v>315819744</v>
      </c>
      <c r="TD58" s="129">
        <f t="shared" si="22"/>
        <v>337894379</v>
      </c>
      <c r="TE58" s="129">
        <f t="shared" si="22"/>
        <v>327300000</v>
      </c>
      <c r="TF58" s="129">
        <f t="shared" si="22"/>
        <v>315827714</v>
      </c>
      <c r="TG58" s="129">
        <f t="shared" si="22"/>
        <v>296311944</v>
      </c>
      <c r="TH58" s="129">
        <f t="shared" si="22"/>
        <v>298389929</v>
      </c>
      <c r="TI58" s="129">
        <f t="shared" si="22"/>
        <v>305843619</v>
      </c>
      <c r="TJ58" s="129">
        <f t="shared" si="22"/>
        <v>326976829</v>
      </c>
      <c r="TK58" s="129">
        <f t="shared" si="22"/>
        <v>346565864</v>
      </c>
      <c r="TL58" s="129">
        <f t="shared" si="22"/>
        <v>337888204</v>
      </c>
      <c r="TM58" s="129">
        <f t="shared" si="22"/>
        <v>329024114</v>
      </c>
      <c r="TN58" s="129">
        <f t="shared" si="22"/>
        <v>356255899</v>
      </c>
      <c r="TO58" s="129">
        <f t="shared" si="22"/>
        <v>373020549</v>
      </c>
      <c r="TP58" s="129">
        <f t="shared" si="22"/>
        <v>356959539</v>
      </c>
      <c r="TQ58" s="129">
        <f t="shared" si="22"/>
        <v>344045299</v>
      </c>
      <c r="TR58" s="129">
        <f t="shared" si="22"/>
        <v>352643659</v>
      </c>
      <c r="TS58" s="129">
        <f t="shared" si="22"/>
        <v>341784929</v>
      </c>
      <c r="TT58" s="129">
        <f t="shared" si="22"/>
        <v>358188389</v>
      </c>
      <c r="TU58" s="129">
        <f t="shared" si="22"/>
        <v>347023274</v>
      </c>
      <c r="TV58" s="129">
        <f t="shared" si="22"/>
        <v>354953564</v>
      </c>
      <c r="TW58" s="129">
        <f t="shared" si="22"/>
        <v>369669314</v>
      </c>
      <c r="TX58" s="129">
        <f t="shared" si="22"/>
        <v>362468239</v>
      </c>
      <c r="TY58" s="129">
        <f t="shared" si="22"/>
        <v>361054104</v>
      </c>
      <c r="TZ58" s="129">
        <f t="shared" si="22"/>
        <v>380950924</v>
      </c>
      <c r="UA58" s="129">
        <f t="shared" si="22"/>
        <v>403218644</v>
      </c>
      <c r="UB58" s="129">
        <f t="shared" si="22"/>
        <v>418082944</v>
      </c>
      <c r="UC58" s="129">
        <f t="shared" si="22"/>
        <v>427933859</v>
      </c>
      <c r="UD58" s="129">
        <f t="shared" si="22"/>
        <v>406522574</v>
      </c>
      <c r="UE58" s="129">
        <f t="shared" si="22"/>
        <v>374300000</v>
      </c>
      <c r="UF58" s="129">
        <f t="shared" si="22"/>
        <v>335043484</v>
      </c>
      <c r="UG58" s="129">
        <f t="shared" si="22"/>
        <v>318164564</v>
      </c>
      <c r="UH58" s="129">
        <f t="shared" si="22"/>
        <v>329062079</v>
      </c>
      <c r="UI58" s="129">
        <f t="shared" si="22"/>
        <v>369800399</v>
      </c>
      <c r="UJ58" s="129">
        <f t="shared" si="22"/>
        <v>362681709</v>
      </c>
      <c r="UK58" s="129">
        <f t="shared" si="22"/>
        <v>348112459</v>
      </c>
      <c r="UL58" s="129">
        <f t="shared" si="22"/>
        <v>351709214</v>
      </c>
      <c r="UM58" s="129">
        <f t="shared" si="22"/>
        <v>380987059</v>
      </c>
      <c r="UN58" s="129">
        <f t="shared" si="22"/>
        <v>346063529</v>
      </c>
      <c r="UO58" s="129">
        <f t="shared" si="22"/>
        <v>338410879</v>
      </c>
      <c r="UP58" s="129">
        <f t="shared" si="22"/>
        <v>342624269</v>
      </c>
      <c r="UQ58" s="129">
        <f t="shared" si="22"/>
        <v>335952249</v>
      </c>
      <c r="UR58" s="129">
        <f t="shared" si="22"/>
        <v>321000634</v>
      </c>
      <c r="US58" s="129">
        <f t="shared" si="22"/>
        <v>324056594</v>
      </c>
      <c r="UT58" s="129">
        <f t="shared" si="22"/>
        <v>339150369</v>
      </c>
      <c r="UU58" s="129">
        <f t="shared" si="22"/>
        <v>355029559</v>
      </c>
      <c r="UV58" s="129">
        <f t="shared" si="22"/>
        <v>336598729</v>
      </c>
      <c r="UW58" s="129">
        <f t="shared" si="22"/>
        <v>368601984</v>
      </c>
      <c r="UX58" s="129">
        <f t="shared" si="22"/>
        <v>393748489</v>
      </c>
      <c r="UY58" s="129">
        <f t="shared" si="22"/>
        <v>415946019</v>
      </c>
      <c r="UZ58" s="129">
        <f t="shared" si="22"/>
        <v>417354159</v>
      </c>
      <c r="VA58" s="129">
        <f t="shared" si="22"/>
        <v>408200000</v>
      </c>
      <c r="VB58" s="129">
        <f t="shared" si="22"/>
        <v>405345179</v>
      </c>
      <c r="VC58" s="129">
        <f t="shared" si="22"/>
        <v>365978209</v>
      </c>
      <c r="VD58" s="129">
        <f t="shared" si="22"/>
        <v>383405919</v>
      </c>
      <c r="VE58" s="129">
        <f t="shared" si="22"/>
        <v>420126944</v>
      </c>
      <c r="VF58" s="129">
        <f t="shared" si="22"/>
        <v>405700000</v>
      </c>
      <c r="VG58" s="129">
        <f t="shared" ref="VG58:XR58" si="23">SUM(VG19,VG21:VG33,VG35)</f>
        <v>444659304</v>
      </c>
      <c r="VH58" s="129">
        <f t="shared" si="23"/>
        <v>428994344</v>
      </c>
      <c r="VI58" s="129">
        <f t="shared" si="23"/>
        <v>443309614</v>
      </c>
      <c r="VJ58" s="129">
        <f t="shared" si="23"/>
        <v>471021654</v>
      </c>
      <c r="VK58" s="129">
        <f t="shared" si="23"/>
        <v>491645234</v>
      </c>
      <c r="VL58" s="129">
        <f t="shared" si="23"/>
        <v>480870754</v>
      </c>
      <c r="VM58" s="129">
        <f t="shared" si="23"/>
        <v>461161169</v>
      </c>
      <c r="VN58" s="129">
        <f t="shared" si="23"/>
        <v>433585789</v>
      </c>
      <c r="VO58" s="129">
        <f t="shared" si="23"/>
        <v>421644379</v>
      </c>
      <c r="VP58" s="129">
        <f t="shared" si="23"/>
        <v>397201014</v>
      </c>
      <c r="VQ58" s="129">
        <f t="shared" si="23"/>
        <v>412161334</v>
      </c>
      <c r="VR58" s="129">
        <f t="shared" si="23"/>
        <v>435462134</v>
      </c>
      <c r="VS58" s="129">
        <f t="shared" si="23"/>
        <v>450845869</v>
      </c>
      <c r="VT58" s="129">
        <f t="shared" si="23"/>
        <v>447158104</v>
      </c>
      <c r="VU58" s="129">
        <f t="shared" si="23"/>
        <v>451587524</v>
      </c>
      <c r="VV58" s="129">
        <f t="shared" si="23"/>
        <v>483267169</v>
      </c>
      <c r="VW58" s="129">
        <f t="shared" si="23"/>
        <v>502930824</v>
      </c>
      <c r="VX58" s="129">
        <f t="shared" si="23"/>
        <v>496921824</v>
      </c>
      <c r="VY58" s="129">
        <f t="shared" si="23"/>
        <v>464150754</v>
      </c>
      <c r="VZ58" s="129">
        <f t="shared" si="23"/>
        <v>467334769</v>
      </c>
      <c r="WA58" s="129">
        <f t="shared" si="23"/>
        <v>480562999</v>
      </c>
      <c r="WB58" s="129">
        <f t="shared" si="23"/>
        <v>461765999</v>
      </c>
      <c r="WC58" s="129">
        <f t="shared" si="23"/>
        <v>448245944</v>
      </c>
      <c r="WD58" s="129">
        <f t="shared" si="23"/>
        <v>472921504</v>
      </c>
      <c r="WE58" s="129">
        <f t="shared" si="23"/>
        <v>514525149</v>
      </c>
      <c r="WF58" s="129">
        <f t="shared" si="23"/>
        <v>484106724</v>
      </c>
      <c r="WG58" s="129">
        <f t="shared" si="23"/>
        <v>490991359</v>
      </c>
      <c r="WH58" s="129">
        <f t="shared" si="23"/>
        <v>541427489</v>
      </c>
      <c r="WI58" s="129">
        <f t="shared" si="23"/>
        <v>566006224</v>
      </c>
      <c r="WJ58" s="129">
        <f t="shared" si="23"/>
        <v>581598509</v>
      </c>
      <c r="WK58" s="129">
        <f t="shared" si="23"/>
        <v>585151639</v>
      </c>
      <c r="WL58" s="129">
        <f t="shared" si="23"/>
        <v>558401869</v>
      </c>
      <c r="WM58" s="129">
        <f t="shared" si="23"/>
        <v>572702624</v>
      </c>
      <c r="WN58" s="129">
        <f t="shared" si="23"/>
        <v>558015899</v>
      </c>
      <c r="WO58" s="129">
        <f t="shared" si="23"/>
        <v>582194774</v>
      </c>
      <c r="WP58" s="129">
        <f t="shared" si="23"/>
        <v>578761394</v>
      </c>
      <c r="WQ58" s="129">
        <f t="shared" si="23"/>
        <v>589778294</v>
      </c>
      <c r="WR58" s="129">
        <f t="shared" si="23"/>
        <v>564956089</v>
      </c>
      <c r="WS58" s="129">
        <f t="shared" si="23"/>
        <v>562805104</v>
      </c>
      <c r="WT58" s="129">
        <f t="shared" si="23"/>
        <v>586099694</v>
      </c>
      <c r="WU58" s="129">
        <f t="shared" si="23"/>
        <v>599814389</v>
      </c>
      <c r="WV58" s="129">
        <f t="shared" si="23"/>
        <v>572348594</v>
      </c>
      <c r="WW58" s="129">
        <f t="shared" si="23"/>
        <v>520944729</v>
      </c>
      <c r="WX58" s="129">
        <f t="shared" si="23"/>
        <v>519348269</v>
      </c>
      <c r="WY58" s="129">
        <f t="shared" si="23"/>
        <v>547954849</v>
      </c>
      <c r="WZ58" s="129">
        <f t="shared" si="23"/>
        <v>545878429</v>
      </c>
      <c r="XA58" s="129">
        <f t="shared" si="23"/>
        <v>539440724</v>
      </c>
      <c r="XB58" s="129">
        <f t="shared" si="23"/>
        <v>552030659</v>
      </c>
      <c r="XC58" s="129">
        <f t="shared" si="23"/>
        <v>561200989</v>
      </c>
      <c r="XD58" s="129">
        <f t="shared" si="23"/>
        <v>554600000</v>
      </c>
      <c r="XE58" s="129">
        <f t="shared" si="23"/>
        <v>568585689</v>
      </c>
      <c r="XF58" s="129">
        <f t="shared" si="23"/>
        <v>602799409</v>
      </c>
      <c r="XG58" s="129">
        <f t="shared" si="23"/>
        <v>654503054</v>
      </c>
      <c r="XH58" s="129">
        <f t="shared" si="23"/>
        <v>558071534</v>
      </c>
      <c r="XI58" s="129">
        <f t="shared" si="23"/>
        <v>505374839</v>
      </c>
      <c r="XJ58" s="129">
        <f t="shared" si="23"/>
        <v>508022944</v>
      </c>
      <c r="XK58" s="129">
        <f t="shared" si="23"/>
        <v>511955694</v>
      </c>
      <c r="XL58" s="129">
        <f t="shared" si="23"/>
        <v>508418044</v>
      </c>
      <c r="XM58" s="129">
        <f t="shared" si="23"/>
        <v>505094189</v>
      </c>
      <c r="XN58" s="129">
        <f t="shared" si="23"/>
        <v>496017399</v>
      </c>
      <c r="XO58" s="129">
        <f t="shared" si="23"/>
        <v>516364669</v>
      </c>
      <c r="XP58" s="129">
        <f t="shared" si="23"/>
        <v>503022864</v>
      </c>
      <c r="XQ58" s="129">
        <f t="shared" si="23"/>
        <v>519433429</v>
      </c>
      <c r="XR58" s="129">
        <f t="shared" si="23"/>
        <v>564948404</v>
      </c>
      <c r="XS58" s="129">
        <f t="shared" ref="XS58:AAD58" si="24">SUM(XS19,XS21:XS33,XS35)</f>
        <v>580720544</v>
      </c>
      <c r="XT58" s="129">
        <f t="shared" si="24"/>
        <v>564598499</v>
      </c>
      <c r="XU58" s="129">
        <f t="shared" si="24"/>
        <v>538324229</v>
      </c>
      <c r="XV58" s="129">
        <f t="shared" si="24"/>
        <v>536011094</v>
      </c>
      <c r="XW58" s="129">
        <f t="shared" si="24"/>
        <v>520797504</v>
      </c>
      <c r="XX58" s="129">
        <f t="shared" si="24"/>
        <v>524049124</v>
      </c>
      <c r="XY58" s="129">
        <f t="shared" si="24"/>
        <v>525215384</v>
      </c>
      <c r="XZ58" s="129">
        <f t="shared" si="24"/>
        <v>542779964</v>
      </c>
      <c r="YA58" s="129">
        <f t="shared" si="24"/>
        <v>577334594</v>
      </c>
      <c r="YB58" s="129">
        <f t="shared" si="24"/>
        <v>554990159</v>
      </c>
      <c r="YC58" s="129">
        <f t="shared" si="24"/>
        <v>563389649</v>
      </c>
      <c r="YD58" s="129">
        <f t="shared" si="24"/>
        <v>614024384</v>
      </c>
      <c r="YE58" s="129">
        <f t="shared" si="24"/>
        <v>655258784</v>
      </c>
      <c r="YF58" s="129">
        <f t="shared" si="24"/>
        <v>640698709</v>
      </c>
      <c r="YG58" s="129">
        <f t="shared" si="24"/>
        <v>617023144</v>
      </c>
      <c r="YH58" s="129">
        <f t="shared" si="24"/>
        <v>633605349</v>
      </c>
      <c r="YI58" s="129">
        <f t="shared" si="24"/>
        <v>665417194</v>
      </c>
      <c r="YJ58" s="129">
        <f t="shared" si="24"/>
        <v>722117564</v>
      </c>
      <c r="YK58" s="129">
        <f t="shared" si="24"/>
        <v>746930064</v>
      </c>
      <c r="YL58" s="129">
        <f t="shared" si="24"/>
        <v>767612829</v>
      </c>
      <c r="YM58" s="129">
        <f t="shared" si="24"/>
        <v>764001789</v>
      </c>
      <c r="YN58" s="129">
        <f t="shared" si="24"/>
        <v>728759849</v>
      </c>
      <c r="YO58" s="129">
        <f t="shared" si="24"/>
        <v>783711039</v>
      </c>
      <c r="YP58" s="129">
        <f t="shared" si="24"/>
        <v>833784669</v>
      </c>
      <c r="YQ58" s="129">
        <f t="shared" si="24"/>
        <v>895733064</v>
      </c>
      <c r="YR58" s="129">
        <f t="shared" si="24"/>
        <v>953620204</v>
      </c>
      <c r="YS58" s="129">
        <f t="shared" si="24"/>
        <v>984377019</v>
      </c>
      <c r="YT58" s="129">
        <f t="shared" si="24"/>
        <v>1047766829</v>
      </c>
      <c r="YU58" s="129">
        <f t="shared" si="24"/>
        <v>1030258984</v>
      </c>
      <c r="YV58" s="129">
        <f t="shared" si="24"/>
        <v>984431721</v>
      </c>
      <c r="YW58" s="129">
        <f t="shared" si="24"/>
        <v>948363272</v>
      </c>
      <c r="YX58" s="129">
        <f t="shared" si="24"/>
        <v>938098079</v>
      </c>
      <c r="YY58" s="129">
        <f t="shared" si="24"/>
        <v>900110653</v>
      </c>
      <c r="YZ58" s="129">
        <f t="shared" si="24"/>
        <v>959953220</v>
      </c>
      <c r="ZA58" s="129">
        <f t="shared" si="24"/>
        <v>1015428885</v>
      </c>
      <c r="ZB58" s="129">
        <f t="shared" si="24"/>
        <v>1048291813</v>
      </c>
      <c r="ZC58" s="129">
        <f t="shared" si="24"/>
        <v>1114083093</v>
      </c>
      <c r="ZD58" s="129">
        <f t="shared" si="24"/>
        <v>1214126032</v>
      </c>
      <c r="ZE58" s="129">
        <f t="shared" si="24"/>
        <v>1243838502</v>
      </c>
      <c r="ZF58" s="129">
        <f t="shared" si="24"/>
        <v>1264296187</v>
      </c>
      <c r="ZG58" s="129">
        <f t="shared" si="24"/>
        <v>1307578462</v>
      </c>
      <c r="ZH58" s="129">
        <f t="shared" si="24"/>
        <v>1344290393</v>
      </c>
      <c r="ZI58" s="129">
        <f t="shared" si="24"/>
        <v>1336588664</v>
      </c>
      <c r="ZJ58" s="129">
        <f t="shared" si="24"/>
        <v>1354034565</v>
      </c>
      <c r="ZK58" s="129">
        <f t="shared" si="24"/>
        <v>1373847844</v>
      </c>
      <c r="ZL58" s="129">
        <f t="shared" si="24"/>
        <v>1376406679</v>
      </c>
      <c r="ZM58" s="129">
        <f t="shared" si="24"/>
        <v>1390962884</v>
      </c>
      <c r="ZN58" s="129">
        <f t="shared" si="24"/>
        <v>1466831098</v>
      </c>
      <c r="ZO58" s="129">
        <f t="shared" si="24"/>
        <v>1510350947</v>
      </c>
      <c r="ZP58" s="129">
        <f t="shared" si="24"/>
        <v>1528427729</v>
      </c>
      <c r="ZQ58" s="129">
        <f t="shared" si="24"/>
        <v>1548334762</v>
      </c>
      <c r="ZR58" s="129">
        <f t="shared" si="24"/>
        <v>1582605126</v>
      </c>
      <c r="ZS58" s="129">
        <f t="shared" si="24"/>
        <v>1626393854</v>
      </c>
      <c r="ZT58" s="129">
        <f t="shared" si="24"/>
        <v>1658809891</v>
      </c>
      <c r="ZU58" s="129">
        <f t="shared" si="24"/>
        <v>1695524319</v>
      </c>
      <c r="ZV58" s="129">
        <f t="shared" si="24"/>
        <v>1674321049</v>
      </c>
      <c r="ZW58" s="129">
        <f t="shared" si="24"/>
        <v>1549391014</v>
      </c>
      <c r="ZX58" s="129">
        <f t="shared" si="24"/>
        <v>1469734012</v>
      </c>
      <c r="ZY58" s="129">
        <f t="shared" si="24"/>
        <v>1357426496</v>
      </c>
      <c r="ZZ58" s="129">
        <f t="shared" si="24"/>
        <v>1287971463</v>
      </c>
      <c r="AAA58" s="129">
        <f t="shared" si="24"/>
        <v>1243803740.5663784</v>
      </c>
      <c r="AAB58" s="129">
        <f t="shared" si="24"/>
        <v>1179392009.1931639</v>
      </c>
      <c r="AAC58" s="129">
        <f t="shared" si="24"/>
        <v>1104851184</v>
      </c>
      <c r="AAD58" s="129">
        <f t="shared" si="24"/>
        <v>915120435</v>
      </c>
      <c r="AAE58" s="129">
        <f t="shared" ref="AAE58:ACP58" si="25">SUM(AAE19,AAE21:AAE33,AAE35)</f>
        <v>921406064</v>
      </c>
      <c r="AAF58" s="129">
        <f t="shared" si="25"/>
        <v>933292204</v>
      </c>
      <c r="AAG58" s="129">
        <f t="shared" si="25"/>
        <v>953409079</v>
      </c>
      <c r="AAH58" s="129">
        <f t="shared" si="25"/>
        <v>965275589</v>
      </c>
      <c r="AAI58" s="129">
        <f t="shared" si="25"/>
        <v>980557804</v>
      </c>
      <c r="AAJ58" s="129">
        <f t="shared" si="25"/>
        <v>992576436</v>
      </c>
      <c r="AAK58" s="129">
        <f t="shared" si="25"/>
        <v>998122755</v>
      </c>
      <c r="AAL58" s="129">
        <f t="shared" si="25"/>
        <v>1047685959</v>
      </c>
      <c r="AAM58" s="129">
        <f t="shared" si="25"/>
        <v>1075145206</v>
      </c>
      <c r="AAN58" s="129">
        <f t="shared" si="25"/>
        <v>1091010618</v>
      </c>
      <c r="AAO58" s="129">
        <f t="shared" si="25"/>
        <v>1114500508</v>
      </c>
      <c r="AAP58" s="129">
        <f t="shared" si="25"/>
        <v>1126555048</v>
      </c>
      <c r="AAQ58" s="129">
        <f t="shared" si="25"/>
        <v>1090821174</v>
      </c>
      <c r="AAR58" s="129">
        <f t="shared" si="25"/>
        <v>1041332200</v>
      </c>
      <c r="AAS58" s="129">
        <f t="shared" si="25"/>
        <v>1050018488</v>
      </c>
      <c r="AAT58" s="129">
        <f t="shared" si="25"/>
        <v>1064692033.1064341</v>
      </c>
      <c r="AAU58" s="129">
        <f t="shared" si="25"/>
        <v>1076853681</v>
      </c>
      <c r="AAV58" s="129">
        <f t="shared" si="25"/>
        <v>1068197015</v>
      </c>
      <c r="AAW58" s="129">
        <f t="shared" si="25"/>
        <v>1072225118</v>
      </c>
      <c r="AAX58" s="129">
        <f t="shared" si="25"/>
        <v>1108905604</v>
      </c>
      <c r="AAY58" s="129">
        <f t="shared" si="25"/>
        <v>1152572986</v>
      </c>
      <c r="AAZ58" s="129">
        <f t="shared" si="25"/>
        <v>1184833583</v>
      </c>
      <c r="ABA58" s="129">
        <f t="shared" si="25"/>
        <v>1198376616</v>
      </c>
      <c r="ABB58" s="129">
        <f t="shared" si="25"/>
        <v>1212592655</v>
      </c>
      <c r="ABC58" s="129">
        <f t="shared" si="25"/>
        <v>1198833655</v>
      </c>
      <c r="ABD58" s="129">
        <f t="shared" si="25"/>
        <v>1167614500</v>
      </c>
      <c r="ABE58" s="129">
        <f t="shared" si="25"/>
        <v>1152148266</v>
      </c>
      <c r="ABF58" s="129">
        <f t="shared" si="25"/>
        <v>1164538017</v>
      </c>
      <c r="ABG58" s="129">
        <f t="shared" si="25"/>
        <v>1172207209</v>
      </c>
      <c r="ABH58" s="129">
        <f t="shared" si="25"/>
        <v>1138170583</v>
      </c>
      <c r="ABI58" s="129">
        <f t="shared" si="25"/>
        <v>1137329670</v>
      </c>
      <c r="ABJ58" s="129">
        <f t="shared" si="25"/>
        <v>1161122085</v>
      </c>
      <c r="ABK58" s="129">
        <f t="shared" si="25"/>
        <v>1182070558</v>
      </c>
      <c r="ABL58" s="129">
        <f t="shared" si="25"/>
        <v>1187840552</v>
      </c>
      <c r="ABM58" s="129">
        <f t="shared" si="25"/>
        <v>1218070212</v>
      </c>
      <c r="ABN58" s="129">
        <f t="shared" si="25"/>
        <v>1233368869</v>
      </c>
      <c r="ABO58" s="129">
        <f t="shared" si="25"/>
        <v>1208107600</v>
      </c>
      <c r="ABP58" s="129">
        <f t="shared" si="25"/>
        <v>1179264477</v>
      </c>
      <c r="ABQ58" s="129">
        <f t="shared" si="25"/>
        <v>1184978661</v>
      </c>
      <c r="ABR58" s="129">
        <f t="shared" si="25"/>
        <v>1166623586</v>
      </c>
      <c r="ABS58" s="129">
        <f t="shared" si="25"/>
        <v>1163232278</v>
      </c>
      <c r="ABT58" s="129">
        <f t="shared" si="25"/>
        <v>1138067498</v>
      </c>
      <c r="ABU58" s="129">
        <f t="shared" si="25"/>
        <v>1129774639</v>
      </c>
      <c r="ABV58" s="129">
        <f t="shared" si="25"/>
        <v>1149864203.948849</v>
      </c>
      <c r="ABW58" s="129">
        <f t="shared" si="25"/>
        <v>1188882822</v>
      </c>
      <c r="ABX58" s="129">
        <f t="shared" si="25"/>
        <v>1207902268</v>
      </c>
      <c r="ABY58" s="129">
        <f t="shared" si="25"/>
        <v>1219422574</v>
      </c>
      <c r="ABZ58" s="129">
        <f t="shared" si="25"/>
        <v>1238487955</v>
      </c>
      <c r="ACA58" s="129">
        <f t="shared" si="25"/>
        <v>1229325771</v>
      </c>
      <c r="ACB58" s="129">
        <f t="shared" si="25"/>
        <v>1200824062</v>
      </c>
      <c r="ACC58" s="129">
        <f t="shared" si="25"/>
        <v>1199887329</v>
      </c>
      <c r="ACD58" s="129">
        <f t="shared" si="25"/>
        <v>1185946292</v>
      </c>
      <c r="ACE58" s="129">
        <f t="shared" si="25"/>
        <v>1190677282</v>
      </c>
      <c r="ACF58" s="129">
        <f t="shared" si="25"/>
        <v>1164884384</v>
      </c>
      <c r="ACG58" s="129">
        <f t="shared" si="25"/>
        <v>1160714470</v>
      </c>
      <c r="ACH58" s="129">
        <f t="shared" si="25"/>
        <v>1210664900</v>
      </c>
      <c r="ACI58" s="129">
        <f t="shared" si="25"/>
        <v>1271188655</v>
      </c>
      <c r="ACJ58" s="129">
        <f t="shared" si="25"/>
        <v>1310976028</v>
      </c>
      <c r="ACK58" s="129">
        <f t="shared" si="25"/>
        <v>1323988893</v>
      </c>
      <c r="ACL58" s="129">
        <f t="shared" si="25"/>
        <v>1346616821</v>
      </c>
      <c r="ACM58" s="129">
        <f t="shared" si="25"/>
        <v>1325712066</v>
      </c>
      <c r="ACN58" s="129">
        <f t="shared" si="25"/>
        <v>1346505479</v>
      </c>
      <c r="ACO58" s="129">
        <f t="shared" si="25"/>
        <v>1340677913</v>
      </c>
      <c r="ACP58" s="129">
        <f t="shared" si="25"/>
        <v>1346452573</v>
      </c>
      <c r="ACQ58" s="129">
        <f t="shared" ref="ACQ58:AFB58" si="26">SUM(ACQ19,ACQ21:ACQ33,ACQ35)</f>
        <v>1362294819</v>
      </c>
      <c r="ACR58" s="129">
        <f t="shared" si="26"/>
        <v>1280181317</v>
      </c>
      <c r="ACS58" s="129">
        <f t="shared" si="26"/>
        <v>1299177233</v>
      </c>
      <c r="ACT58" s="129">
        <f t="shared" si="26"/>
        <v>1342375417</v>
      </c>
      <c r="ACU58" s="129">
        <f t="shared" si="26"/>
        <v>1401669530</v>
      </c>
      <c r="ACV58" s="129">
        <f t="shared" si="26"/>
        <v>1431538773</v>
      </c>
      <c r="ACW58" s="129">
        <f t="shared" si="26"/>
        <v>1390459243</v>
      </c>
      <c r="ACX58" s="129">
        <f t="shared" si="26"/>
        <v>1411927234</v>
      </c>
      <c r="ACY58" s="129">
        <f t="shared" si="26"/>
        <v>1378777356</v>
      </c>
      <c r="ACZ58" s="129">
        <f t="shared" si="26"/>
        <v>1314180815</v>
      </c>
      <c r="ADA58" s="129">
        <f t="shared" si="26"/>
        <v>1307061696</v>
      </c>
      <c r="ADB58" s="129">
        <f t="shared" si="26"/>
        <v>1309737622</v>
      </c>
      <c r="ADC58" s="129">
        <f t="shared" si="26"/>
        <v>1323662768</v>
      </c>
      <c r="ADD58" s="129">
        <f t="shared" si="26"/>
        <v>1362493772</v>
      </c>
      <c r="ADE58" s="129">
        <f t="shared" si="26"/>
        <v>1359836461</v>
      </c>
      <c r="ADF58" s="129">
        <f t="shared" si="26"/>
        <v>1371036206</v>
      </c>
      <c r="ADG58" s="129">
        <f t="shared" si="26"/>
        <v>1421792554</v>
      </c>
      <c r="ADH58" s="129">
        <f t="shared" si="26"/>
        <v>1448520071</v>
      </c>
      <c r="ADI58" s="129">
        <f t="shared" si="26"/>
        <v>1454699804</v>
      </c>
      <c r="ADJ58" s="129">
        <f t="shared" si="26"/>
        <v>1466304506</v>
      </c>
      <c r="ADK58" s="129">
        <f t="shared" si="26"/>
        <v>1446549676</v>
      </c>
      <c r="ADL58" s="129">
        <f t="shared" si="26"/>
        <v>1417182358</v>
      </c>
      <c r="ADM58" s="129">
        <f t="shared" si="26"/>
        <v>1401261276</v>
      </c>
      <c r="ADN58" s="129">
        <f t="shared" si="26"/>
        <v>1398899637</v>
      </c>
      <c r="ADO58" s="129">
        <f t="shared" si="26"/>
        <v>1399152937</v>
      </c>
      <c r="ADP58" s="129">
        <f t="shared" si="26"/>
        <v>1363010389</v>
      </c>
      <c r="ADQ58" s="129">
        <f t="shared" si="26"/>
        <v>1344071012</v>
      </c>
      <c r="ADR58" s="129">
        <f t="shared" si="26"/>
        <v>1353188013</v>
      </c>
      <c r="ADS58" s="129">
        <f t="shared" si="26"/>
        <v>1380563970</v>
      </c>
      <c r="ADT58" s="129">
        <f t="shared" si="26"/>
        <v>1403024374</v>
      </c>
      <c r="ADU58" s="129">
        <f t="shared" si="26"/>
        <v>1422556122</v>
      </c>
      <c r="ADV58" s="129">
        <f t="shared" si="26"/>
        <v>1423371499</v>
      </c>
      <c r="ADW58" s="129">
        <f t="shared" si="26"/>
        <v>1409224651</v>
      </c>
      <c r="ADX58" s="129">
        <f t="shared" si="26"/>
        <v>1388274530</v>
      </c>
      <c r="ADY58" s="129">
        <f t="shared" si="26"/>
        <v>1394640246</v>
      </c>
      <c r="ADZ58" s="129">
        <f t="shared" si="26"/>
        <v>1427000000</v>
      </c>
      <c r="AEA58" s="129">
        <f t="shared" si="26"/>
        <v>1428000000</v>
      </c>
      <c r="AEB58" s="129">
        <f t="shared" si="26"/>
        <v>1404300000</v>
      </c>
      <c r="AEC58" s="129">
        <f t="shared" si="26"/>
        <v>1409300000</v>
      </c>
      <c r="AED58" s="129">
        <f t="shared" si="26"/>
        <v>1444900000</v>
      </c>
      <c r="AEE58" s="129">
        <f t="shared" si="26"/>
        <v>1425304761</v>
      </c>
      <c r="AEF58" s="129">
        <f t="shared" si="26"/>
        <v>1460672752</v>
      </c>
      <c r="AEG58" s="129">
        <f t="shared" si="26"/>
        <v>1476290992</v>
      </c>
      <c r="AEH58" s="129">
        <f t="shared" si="26"/>
        <v>1485122023</v>
      </c>
      <c r="AEI58" s="129">
        <f t="shared" si="26"/>
        <v>1444506933</v>
      </c>
      <c r="AEJ58" s="129">
        <f t="shared" si="26"/>
        <v>1420799040</v>
      </c>
      <c r="AEK58" s="129">
        <f t="shared" si="26"/>
        <v>1413586228</v>
      </c>
      <c r="AEL58" s="129">
        <f t="shared" si="26"/>
        <v>1427171095</v>
      </c>
      <c r="AEM58" s="129">
        <f t="shared" si="26"/>
        <v>1433810255</v>
      </c>
      <c r="AEN58" s="129">
        <f t="shared" si="26"/>
        <v>1431734550</v>
      </c>
      <c r="AEO58" s="129">
        <f t="shared" si="26"/>
        <v>1434195292</v>
      </c>
      <c r="AEP58" s="129">
        <f t="shared" si="26"/>
        <v>1453970951</v>
      </c>
      <c r="AEQ58" s="129">
        <f t="shared" si="26"/>
        <v>1498670504</v>
      </c>
      <c r="AER58" s="129">
        <f t="shared" si="26"/>
        <v>1541838171</v>
      </c>
      <c r="AES58" s="129">
        <f t="shared" si="26"/>
        <v>1558757716</v>
      </c>
      <c r="AET58" s="129">
        <f t="shared" si="26"/>
        <v>1574035083</v>
      </c>
      <c r="AEU58" s="129">
        <f t="shared" si="26"/>
        <v>1561670825</v>
      </c>
      <c r="AEV58" s="129">
        <f t="shared" si="26"/>
        <v>1517300000</v>
      </c>
      <c r="AEW58" s="129">
        <f t="shared" si="26"/>
        <v>1473300000</v>
      </c>
      <c r="AEX58" s="129">
        <f t="shared" si="26"/>
        <v>1464400000</v>
      </c>
      <c r="AEY58" s="129">
        <f t="shared" si="26"/>
        <v>1506500000</v>
      </c>
      <c r="AEZ58" s="129">
        <f t="shared" si="26"/>
        <v>1529400000</v>
      </c>
      <c r="AFA58" s="129">
        <f t="shared" si="26"/>
        <v>1476500000</v>
      </c>
      <c r="AFB58" s="129">
        <f t="shared" si="26"/>
        <v>1471667668</v>
      </c>
      <c r="AFC58" s="129">
        <f t="shared" ref="AFC58:AGU58" si="27">SUM(AFC19,AFC21:AFC33,AFC35)</f>
        <v>1491193105</v>
      </c>
      <c r="AFD58" s="129">
        <f t="shared" si="27"/>
        <v>1444137757</v>
      </c>
      <c r="AFE58" s="129">
        <f t="shared" si="27"/>
        <v>1367497996</v>
      </c>
      <c r="AFF58" s="129">
        <f t="shared" si="27"/>
        <v>1358719759</v>
      </c>
      <c r="AFG58" s="129">
        <f t="shared" si="27"/>
        <v>1338389760</v>
      </c>
      <c r="AFH58" s="129">
        <f t="shared" si="27"/>
        <v>1275500000</v>
      </c>
      <c r="AFI58" s="129">
        <f t="shared" si="27"/>
        <v>1206600000</v>
      </c>
      <c r="AFJ58" s="129">
        <f t="shared" si="27"/>
        <v>1171300000</v>
      </c>
      <c r="AFK58" s="129">
        <f t="shared" si="27"/>
        <v>1164500000</v>
      </c>
      <c r="AFL58" s="129">
        <f t="shared" si="27"/>
        <v>1160300000</v>
      </c>
      <c r="AFM58" s="129">
        <f t="shared" si="27"/>
        <v>1212100000</v>
      </c>
      <c r="AFN58" s="129">
        <f t="shared" si="27"/>
        <v>1226600000</v>
      </c>
      <c r="AFO58" s="129">
        <f t="shared" si="27"/>
        <v>1252500000</v>
      </c>
      <c r="AFP58" s="129">
        <f t="shared" si="27"/>
        <v>1261300000</v>
      </c>
      <c r="AFQ58" s="129">
        <f t="shared" si="27"/>
        <v>1266300000</v>
      </c>
      <c r="AFR58" s="129">
        <f t="shared" si="27"/>
        <v>1264500000</v>
      </c>
      <c r="AFS58" s="129">
        <f t="shared" si="27"/>
        <v>1247200000</v>
      </c>
      <c r="AFT58" s="129">
        <f t="shared" si="27"/>
        <v>1293410165</v>
      </c>
      <c r="AFU58" s="129">
        <f t="shared" si="27"/>
        <v>1350629134</v>
      </c>
      <c r="AFV58" s="129">
        <f t="shared" si="27"/>
        <v>1360539148</v>
      </c>
      <c r="AFW58" s="129">
        <f t="shared" si="27"/>
        <v>1378511879</v>
      </c>
      <c r="AFX58" s="129">
        <f t="shared" si="27"/>
        <v>1378443560</v>
      </c>
      <c r="AFY58" s="129">
        <f t="shared" si="27"/>
        <v>1356570582</v>
      </c>
      <c r="AFZ58" s="129">
        <f t="shared" si="27"/>
        <v>1325040812</v>
      </c>
      <c r="AGA58" s="129">
        <f t="shared" si="27"/>
        <v>1342519924</v>
      </c>
      <c r="AGB58" s="129">
        <f t="shared" si="27"/>
        <v>1347244882</v>
      </c>
      <c r="AGC58" s="129">
        <f t="shared" si="27"/>
        <v>1342845986</v>
      </c>
      <c r="AGD58" s="129">
        <f t="shared" si="27"/>
        <v>1339352010</v>
      </c>
      <c r="AGE58" s="129">
        <f t="shared" si="27"/>
        <v>1335058358</v>
      </c>
      <c r="AGF58" s="129">
        <f t="shared" si="27"/>
        <v>1317353722</v>
      </c>
      <c r="AGG58" s="129">
        <f t="shared" si="27"/>
        <v>1376255713</v>
      </c>
      <c r="AGH58" s="129">
        <f t="shared" si="27"/>
        <v>1364995842</v>
      </c>
      <c r="AGI58" s="129">
        <f t="shared" si="27"/>
        <v>1477673056</v>
      </c>
      <c r="AGJ58" s="129">
        <f t="shared" si="27"/>
        <v>1474025073</v>
      </c>
      <c r="AGK58" s="129">
        <f t="shared" si="27"/>
        <v>1495500015</v>
      </c>
      <c r="AGL58" s="129">
        <f t="shared" si="27"/>
        <v>1506950826</v>
      </c>
      <c r="AGM58" s="129">
        <f t="shared" si="27"/>
        <v>1531510712</v>
      </c>
      <c r="AGN58" s="129">
        <f t="shared" si="27"/>
        <v>1533872556</v>
      </c>
      <c r="AGO58" s="129">
        <f t="shared" si="27"/>
        <v>1530970740</v>
      </c>
      <c r="AGP58" s="129">
        <f t="shared" si="27"/>
        <v>1527991604</v>
      </c>
      <c r="AGQ58" s="129">
        <f t="shared" si="27"/>
        <v>1523549053</v>
      </c>
      <c r="AGR58" s="129">
        <f t="shared" si="27"/>
        <v>1508675542</v>
      </c>
      <c r="AGS58" s="129">
        <f t="shared" si="27"/>
        <v>1497686609</v>
      </c>
      <c r="AGT58" s="129">
        <f t="shared" si="27"/>
        <v>1475972095</v>
      </c>
      <c r="AGU58" s="129">
        <f t="shared" si="27"/>
        <v>1502052151</v>
      </c>
      <c r="AGV58" s="158"/>
    </row>
    <row r="59" spans="1:880" s="134" customFormat="1" x14ac:dyDescent="0.2">
      <c r="A59" s="183" t="s">
        <v>2265</v>
      </c>
      <c r="B59" s="88"/>
      <c r="C59" s="129">
        <f t="shared" ref="C59:BN59" si="28">C19+C22+C23+C24+C27+C30+C32</f>
        <v>36900000</v>
      </c>
      <c r="D59" s="129">
        <f t="shared" si="28"/>
        <v>36999220</v>
      </c>
      <c r="E59" s="129">
        <f t="shared" si="28"/>
        <v>36951140</v>
      </c>
      <c r="F59" s="129">
        <f t="shared" si="28"/>
        <v>37751140</v>
      </c>
      <c r="G59" s="129">
        <f t="shared" si="28"/>
        <v>38251140</v>
      </c>
      <c r="H59" s="129">
        <f t="shared" si="28"/>
        <v>38451140</v>
      </c>
      <c r="I59" s="129">
        <f t="shared" si="28"/>
        <v>38551140</v>
      </c>
      <c r="J59" s="129">
        <f t="shared" si="28"/>
        <v>41451140</v>
      </c>
      <c r="K59" s="129">
        <f t="shared" si="28"/>
        <v>38051140</v>
      </c>
      <c r="L59" s="129">
        <f t="shared" si="28"/>
        <v>38351140</v>
      </c>
      <c r="M59" s="129">
        <f t="shared" si="28"/>
        <v>38751140</v>
      </c>
      <c r="N59" s="129">
        <f t="shared" si="28"/>
        <v>40211140</v>
      </c>
      <c r="O59" s="129">
        <f t="shared" si="28"/>
        <v>42411140</v>
      </c>
      <c r="P59" s="129">
        <f t="shared" si="28"/>
        <v>44575420</v>
      </c>
      <c r="Q59" s="129">
        <f t="shared" si="28"/>
        <v>43375420</v>
      </c>
      <c r="R59" s="129">
        <f t="shared" si="28"/>
        <v>42075420</v>
      </c>
      <c r="S59" s="129">
        <f t="shared" si="28"/>
        <v>42194250</v>
      </c>
      <c r="T59" s="129">
        <f t="shared" si="28"/>
        <v>42055920</v>
      </c>
      <c r="U59" s="129">
        <f t="shared" si="28"/>
        <v>43055920</v>
      </c>
      <c r="V59" s="129">
        <f t="shared" si="28"/>
        <v>45255920</v>
      </c>
      <c r="W59" s="129">
        <f t="shared" si="28"/>
        <v>32384270</v>
      </c>
      <c r="X59" s="129">
        <f t="shared" si="28"/>
        <v>31022868</v>
      </c>
      <c r="Y59" s="129">
        <f t="shared" si="28"/>
        <v>31434230</v>
      </c>
      <c r="Z59" s="129">
        <f t="shared" si="28"/>
        <v>30734230</v>
      </c>
      <c r="AA59" s="129">
        <f t="shared" si="28"/>
        <v>28627220</v>
      </c>
      <c r="AB59" s="129">
        <f t="shared" si="28"/>
        <v>29783020</v>
      </c>
      <c r="AC59" s="129">
        <f t="shared" si="28"/>
        <v>30024849</v>
      </c>
      <c r="AD59" s="129">
        <f t="shared" si="28"/>
        <v>29530680</v>
      </c>
      <c r="AE59" s="129">
        <f t="shared" si="28"/>
        <v>32707740</v>
      </c>
      <c r="AF59" s="129">
        <f t="shared" si="28"/>
        <v>33261520</v>
      </c>
      <c r="AG59" s="129">
        <f t="shared" si="28"/>
        <v>34400720</v>
      </c>
      <c r="AH59" s="129">
        <f t="shared" si="28"/>
        <v>40475580</v>
      </c>
      <c r="AI59" s="129">
        <f t="shared" si="28"/>
        <v>40900030</v>
      </c>
      <c r="AJ59" s="129">
        <f t="shared" si="28"/>
        <v>44396329</v>
      </c>
      <c r="AK59" s="129">
        <f t="shared" si="28"/>
        <v>38183279</v>
      </c>
      <c r="AL59" s="129">
        <f t="shared" si="28"/>
        <v>37255578</v>
      </c>
      <c r="AM59" s="129">
        <f t="shared" si="28"/>
        <v>36518586</v>
      </c>
      <c r="AN59" s="129">
        <f t="shared" si="28"/>
        <v>32953710</v>
      </c>
      <c r="AO59" s="129">
        <f t="shared" si="28"/>
        <v>31287978</v>
      </c>
      <c r="AP59" s="129">
        <f t="shared" si="28"/>
        <v>39811800</v>
      </c>
      <c r="AQ59" s="129">
        <f t="shared" si="28"/>
        <v>42268280</v>
      </c>
      <c r="AR59" s="129">
        <f t="shared" si="28"/>
        <v>42529700</v>
      </c>
      <c r="AS59" s="129">
        <f t="shared" si="28"/>
        <v>47788580</v>
      </c>
      <c r="AT59" s="129">
        <f t="shared" si="28"/>
        <v>38074380</v>
      </c>
      <c r="AU59" s="129">
        <f t="shared" si="28"/>
        <v>37890350</v>
      </c>
      <c r="AV59" s="129">
        <f t="shared" si="28"/>
        <v>32609908</v>
      </c>
      <c r="AW59" s="129">
        <f t="shared" si="28"/>
        <v>29203128</v>
      </c>
      <c r="AX59" s="129">
        <f t="shared" si="28"/>
        <v>28945318</v>
      </c>
      <c r="AY59" s="129">
        <f t="shared" si="28"/>
        <v>29182063.041666601</v>
      </c>
      <c r="AZ59" s="129">
        <f t="shared" si="28"/>
        <v>30399793</v>
      </c>
      <c r="BA59" s="129">
        <f t="shared" si="28"/>
        <v>38913873</v>
      </c>
      <c r="BB59" s="129">
        <f t="shared" si="28"/>
        <v>47060353</v>
      </c>
      <c r="BC59" s="129">
        <f t="shared" si="28"/>
        <v>47878122</v>
      </c>
      <c r="BD59" s="129">
        <f t="shared" si="28"/>
        <v>47707920</v>
      </c>
      <c r="BE59" s="129">
        <f t="shared" si="28"/>
        <v>56144071</v>
      </c>
      <c r="BF59" s="129">
        <f t="shared" si="28"/>
        <v>64968015</v>
      </c>
      <c r="BG59" s="129">
        <f t="shared" si="28"/>
        <v>64309420</v>
      </c>
      <c r="BH59" s="129">
        <f t="shared" si="28"/>
        <v>62953060</v>
      </c>
      <c r="BI59" s="129">
        <f t="shared" si="28"/>
        <v>53048650</v>
      </c>
      <c r="BJ59" s="129">
        <f t="shared" si="28"/>
        <v>54935860</v>
      </c>
      <c r="BK59" s="129">
        <f t="shared" si="28"/>
        <v>48268540</v>
      </c>
      <c r="BL59" s="129">
        <f t="shared" si="28"/>
        <v>45686850</v>
      </c>
      <c r="BM59" s="129">
        <f t="shared" si="28"/>
        <v>49269000</v>
      </c>
      <c r="BN59" s="129">
        <f t="shared" si="28"/>
        <v>52588407</v>
      </c>
      <c r="BO59" s="129">
        <f t="shared" ref="BO59:DZ59" si="29">BO19+BO22+BO23+BO24+BO27+BO30+BO32</f>
        <v>54507857</v>
      </c>
      <c r="BP59" s="129">
        <f t="shared" si="29"/>
        <v>61194717</v>
      </c>
      <c r="BQ59" s="129">
        <f t="shared" si="29"/>
        <v>62613597</v>
      </c>
      <c r="BR59" s="129">
        <f t="shared" si="29"/>
        <v>66914027</v>
      </c>
      <c r="BS59" s="129">
        <f t="shared" si="29"/>
        <v>69428617</v>
      </c>
      <c r="BT59" s="129">
        <f t="shared" si="29"/>
        <v>70568547</v>
      </c>
      <c r="BU59" s="129">
        <f t="shared" si="29"/>
        <v>68452267</v>
      </c>
      <c r="BV59" s="129">
        <f t="shared" si="29"/>
        <v>62943467</v>
      </c>
      <c r="BW59" s="129">
        <f t="shared" si="29"/>
        <v>58027627</v>
      </c>
      <c r="BX59" s="129">
        <f t="shared" si="29"/>
        <v>56495927</v>
      </c>
      <c r="BY59" s="129">
        <f t="shared" si="29"/>
        <v>67698307</v>
      </c>
      <c r="BZ59" s="129">
        <f t="shared" si="29"/>
        <v>67652599</v>
      </c>
      <c r="CA59" s="129">
        <f t="shared" si="29"/>
        <v>67867879</v>
      </c>
      <c r="CB59" s="129">
        <f t="shared" si="29"/>
        <v>68538359</v>
      </c>
      <c r="CC59" s="129">
        <f t="shared" si="29"/>
        <v>71406579</v>
      </c>
      <c r="CD59" s="129">
        <f t="shared" si="29"/>
        <v>72956889</v>
      </c>
      <c r="CE59" s="129">
        <f t="shared" si="29"/>
        <v>66661724</v>
      </c>
      <c r="CF59" s="129">
        <f t="shared" si="29"/>
        <v>63677737</v>
      </c>
      <c r="CG59" s="129">
        <f t="shared" si="29"/>
        <v>62698856</v>
      </c>
      <c r="CH59" s="129">
        <f t="shared" si="29"/>
        <v>66946117</v>
      </c>
      <c r="CI59" s="129">
        <f t="shared" si="29"/>
        <v>60150404</v>
      </c>
      <c r="CJ59" s="129">
        <f t="shared" si="29"/>
        <v>58589454</v>
      </c>
      <c r="CK59" s="129">
        <f t="shared" si="29"/>
        <v>63919360</v>
      </c>
      <c r="CL59" s="129">
        <f t="shared" si="29"/>
        <v>67917413</v>
      </c>
      <c r="CM59" s="129">
        <f t="shared" si="29"/>
        <v>65052500</v>
      </c>
      <c r="CN59" s="129">
        <f t="shared" si="29"/>
        <v>61815230</v>
      </c>
      <c r="CO59" s="129">
        <f t="shared" si="29"/>
        <v>61559800</v>
      </c>
      <c r="CP59" s="129">
        <f t="shared" si="29"/>
        <v>67302210</v>
      </c>
      <c r="CQ59" s="129">
        <f t="shared" si="29"/>
        <v>73017060</v>
      </c>
      <c r="CR59" s="129">
        <f t="shared" si="29"/>
        <v>72804650</v>
      </c>
      <c r="CS59" s="129">
        <f t="shared" si="29"/>
        <v>74476130</v>
      </c>
      <c r="CT59" s="129">
        <f t="shared" si="29"/>
        <v>69681047</v>
      </c>
      <c r="CU59" s="129">
        <f t="shared" si="29"/>
        <v>68382834</v>
      </c>
      <c r="CV59" s="129">
        <f t="shared" si="29"/>
        <v>61383398</v>
      </c>
      <c r="CW59" s="129">
        <f t="shared" si="29"/>
        <v>55251171</v>
      </c>
      <c r="CX59" s="129">
        <f t="shared" si="29"/>
        <v>55477731</v>
      </c>
      <c r="CY59" s="129">
        <f t="shared" si="29"/>
        <v>59649501</v>
      </c>
      <c r="CZ59" s="129">
        <f t="shared" si="29"/>
        <v>64765561</v>
      </c>
      <c r="DA59" s="129">
        <f t="shared" si="29"/>
        <v>70898001</v>
      </c>
      <c r="DB59" s="129">
        <f t="shared" si="29"/>
        <v>72149951</v>
      </c>
      <c r="DC59" s="129">
        <f t="shared" si="29"/>
        <v>72578891</v>
      </c>
      <c r="DD59" s="129">
        <f t="shared" si="29"/>
        <v>70935346</v>
      </c>
      <c r="DE59" s="129">
        <f t="shared" si="29"/>
        <v>74968666</v>
      </c>
      <c r="DF59" s="129">
        <f t="shared" si="29"/>
        <v>68388566</v>
      </c>
      <c r="DG59" s="129">
        <f t="shared" si="29"/>
        <v>70150376</v>
      </c>
      <c r="DH59" s="129">
        <f t="shared" si="29"/>
        <v>68962306</v>
      </c>
      <c r="DI59" s="129">
        <f t="shared" si="29"/>
        <v>72602046</v>
      </c>
      <c r="DJ59" s="129">
        <f t="shared" si="29"/>
        <v>75950756</v>
      </c>
      <c r="DK59" s="129">
        <f t="shared" si="29"/>
        <v>74869706</v>
      </c>
      <c r="DL59" s="129">
        <f t="shared" si="29"/>
        <v>79995778</v>
      </c>
      <c r="DM59" s="129">
        <f t="shared" si="29"/>
        <v>80245298</v>
      </c>
      <c r="DN59" s="129">
        <f t="shared" si="29"/>
        <v>80141748</v>
      </c>
      <c r="DO59" s="129">
        <f t="shared" si="29"/>
        <v>77947218</v>
      </c>
      <c r="DP59" s="129">
        <f t="shared" si="29"/>
        <v>75760558</v>
      </c>
      <c r="DQ59" s="129">
        <f t="shared" si="29"/>
        <v>71612128</v>
      </c>
      <c r="DR59" s="129">
        <f t="shared" si="29"/>
        <v>67706788</v>
      </c>
      <c r="DS59" s="129">
        <f t="shared" si="29"/>
        <v>72512918</v>
      </c>
      <c r="DT59" s="129">
        <f t="shared" si="29"/>
        <v>74186698</v>
      </c>
      <c r="DU59" s="129">
        <f t="shared" si="29"/>
        <v>77195517</v>
      </c>
      <c r="DV59" s="129">
        <f t="shared" si="29"/>
        <v>77352207</v>
      </c>
      <c r="DW59" s="129">
        <f t="shared" si="29"/>
        <v>76992882</v>
      </c>
      <c r="DX59" s="129">
        <f t="shared" si="29"/>
        <v>74508127</v>
      </c>
      <c r="DY59" s="129">
        <f t="shared" si="29"/>
        <v>75803757</v>
      </c>
      <c r="DZ59" s="129">
        <f t="shared" si="29"/>
        <v>72277552</v>
      </c>
      <c r="EA59" s="129">
        <f t="shared" ref="EA59:GL59" si="30">EA19+EA22+EA23+EA24+EA27+EA30+EA32</f>
        <v>75283412</v>
      </c>
      <c r="EB59" s="129">
        <f t="shared" si="30"/>
        <v>71743007</v>
      </c>
      <c r="EC59" s="129">
        <f t="shared" si="30"/>
        <v>64549647</v>
      </c>
      <c r="ED59" s="129">
        <f t="shared" si="30"/>
        <v>58191812</v>
      </c>
      <c r="EE59" s="129">
        <f t="shared" si="30"/>
        <v>55338587</v>
      </c>
      <c r="EF59" s="129">
        <f t="shared" si="30"/>
        <v>53054307</v>
      </c>
      <c r="EG59" s="129">
        <f t="shared" si="30"/>
        <v>55044312</v>
      </c>
      <c r="EH59" s="129">
        <f t="shared" si="30"/>
        <v>61281170</v>
      </c>
      <c r="EI59" s="129">
        <f t="shared" si="30"/>
        <v>62495990</v>
      </c>
      <c r="EJ59" s="129">
        <f t="shared" si="30"/>
        <v>63480560</v>
      </c>
      <c r="EK59" s="129">
        <f t="shared" si="30"/>
        <v>63855650</v>
      </c>
      <c r="EL59" s="129">
        <f t="shared" si="30"/>
        <v>63551740</v>
      </c>
      <c r="EM59" s="129">
        <f t="shared" si="30"/>
        <v>60313230</v>
      </c>
      <c r="EN59" s="129">
        <f t="shared" si="30"/>
        <v>52095960</v>
      </c>
      <c r="EO59" s="129">
        <f t="shared" si="30"/>
        <v>42776540</v>
      </c>
      <c r="EP59" s="129">
        <f t="shared" si="30"/>
        <v>39843560</v>
      </c>
      <c r="EQ59" s="129">
        <f t="shared" si="30"/>
        <v>35485590</v>
      </c>
      <c r="ER59" s="129">
        <f t="shared" si="30"/>
        <v>35731370</v>
      </c>
      <c r="ES59" s="129">
        <f t="shared" si="30"/>
        <v>42631650</v>
      </c>
      <c r="ET59" s="129">
        <f t="shared" si="30"/>
        <v>44537600</v>
      </c>
      <c r="EU59" s="129">
        <f t="shared" si="30"/>
        <v>50326650</v>
      </c>
      <c r="EV59" s="129">
        <f t="shared" si="30"/>
        <v>51733290</v>
      </c>
      <c r="EW59" s="129">
        <f t="shared" si="30"/>
        <v>48986220</v>
      </c>
      <c r="EX59" s="129">
        <f t="shared" si="30"/>
        <v>51814720</v>
      </c>
      <c r="EY59" s="129">
        <f t="shared" si="30"/>
        <v>53178400</v>
      </c>
      <c r="EZ59" s="129">
        <f t="shared" si="30"/>
        <v>53800007</v>
      </c>
      <c r="FA59" s="129">
        <f t="shared" si="30"/>
        <v>53957302</v>
      </c>
      <c r="FB59" s="129">
        <f t="shared" si="30"/>
        <v>54255017</v>
      </c>
      <c r="FC59" s="129">
        <f t="shared" si="30"/>
        <v>55352357</v>
      </c>
      <c r="FD59" s="129">
        <f t="shared" si="30"/>
        <v>50532617</v>
      </c>
      <c r="FE59" s="129">
        <f t="shared" si="30"/>
        <v>53567582</v>
      </c>
      <c r="FF59" s="129">
        <f t="shared" si="30"/>
        <v>55839167</v>
      </c>
      <c r="FG59" s="129">
        <f t="shared" si="30"/>
        <v>54787607</v>
      </c>
      <c r="FH59" s="129">
        <f t="shared" si="30"/>
        <v>54909127</v>
      </c>
      <c r="FI59" s="129">
        <f t="shared" si="30"/>
        <v>60664417</v>
      </c>
      <c r="FJ59" s="129">
        <f t="shared" si="30"/>
        <v>63351562</v>
      </c>
      <c r="FK59" s="129">
        <f t="shared" si="30"/>
        <v>59896847</v>
      </c>
      <c r="FL59" s="129">
        <f t="shared" si="30"/>
        <v>55146607</v>
      </c>
      <c r="FM59" s="129">
        <f t="shared" si="30"/>
        <v>60689322</v>
      </c>
      <c r="FN59" s="129">
        <f t="shared" si="30"/>
        <v>55803072</v>
      </c>
      <c r="FO59" s="129">
        <f t="shared" si="30"/>
        <v>53059722</v>
      </c>
      <c r="FP59" s="129">
        <f t="shared" si="30"/>
        <v>50379712</v>
      </c>
      <c r="FQ59" s="129">
        <f t="shared" si="30"/>
        <v>50099012</v>
      </c>
      <c r="FR59" s="129">
        <f t="shared" si="30"/>
        <v>58918520</v>
      </c>
      <c r="FS59" s="129">
        <f t="shared" si="30"/>
        <v>58441690</v>
      </c>
      <c r="FT59" s="129">
        <f t="shared" si="30"/>
        <v>62158780</v>
      </c>
      <c r="FU59" s="129">
        <f t="shared" si="30"/>
        <v>60580830</v>
      </c>
      <c r="FV59" s="129">
        <f t="shared" si="30"/>
        <v>57567610</v>
      </c>
      <c r="FW59" s="129">
        <f t="shared" si="30"/>
        <v>62368360</v>
      </c>
      <c r="FX59" s="129">
        <f t="shared" si="30"/>
        <v>61709877</v>
      </c>
      <c r="FY59" s="129">
        <f t="shared" si="30"/>
        <v>64381572</v>
      </c>
      <c r="FZ59" s="129">
        <f t="shared" si="30"/>
        <v>60726577</v>
      </c>
      <c r="GA59" s="129">
        <f t="shared" si="30"/>
        <v>56197212</v>
      </c>
      <c r="GB59" s="129">
        <f t="shared" si="30"/>
        <v>52224377</v>
      </c>
      <c r="GC59" s="129">
        <f t="shared" si="30"/>
        <v>55471552</v>
      </c>
      <c r="GD59" s="129">
        <f t="shared" si="30"/>
        <v>69811494</v>
      </c>
      <c r="GE59" s="129">
        <f t="shared" si="30"/>
        <v>71587774</v>
      </c>
      <c r="GF59" s="129">
        <f t="shared" si="30"/>
        <v>64559474</v>
      </c>
      <c r="GG59" s="129">
        <f t="shared" si="30"/>
        <v>63984914</v>
      </c>
      <c r="GH59" s="129">
        <f t="shared" si="30"/>
        <v>74946254</v>
      </c>
      <c r="GI59" s="129">
        <f t="shared" si="30"/>
        <v>90489359</v>
      </c>
      <c r="GJ59" s="129">
        <f t="shared" si="30"/>
        <v>93530014</v>
      </c>
      <c r="GK59" s="129">
        <f t="shared" si="30"/>
        <v>99424225</v>
      </c>
      <c r="GL59" s="129">
        <f t="shared" si="30"/>
        <v>83798679</v>
      </c>
      <c r="GM59" s="129">
        <f t="shared" ref="GM59:IX59" si="31">GM19+GM22+GM23+GM24+GM27+GM30+GM32</f>
        <v>78815034</v>
      </c>
      <c r="GN59" s="129">
        <f t="shared" si="31"/>
        <v>76062484</v>
      </c>
      <c r="GO59" s="129">
        <f t="shared" si="31"/>
        <v>73979680</v>
      </c>
      <c r="GP59" s="129">
        <f t="shared" si="31"/>
        <v>81736084</v>
      </c>
      <c r="GQ59" s="129">
        <f t="shared" si="31"/>
        <v>83770854</v>
      </c>
      <c r="GR59" s="129">
        <f t="shared" si="31"/>
        <v>85807809</v>
      </c>
      <c r="GS59" s="129">
        <f t="shared" si="31"/>
        <v>81219968</v>
      </c>
      <c r="GT59" s="129">
        <f t="shared" si="31"/>
        <v>77045959</v>
      </c>
      <c r="GU59" s="129">
        <f t="shared" si="31"/>
        <v>74613764</v>
      </c>
      <c r="GV59" s="129">
        <f t="shared" si="31"/>
        <v>66883964</v>
      </c>
      <c r="GW59" s="129">
        <f t="shared" si="31"/>
        <v>61551475</v>
      </c>
      <c r="GX59" s="129">
        <f t="shared" si="31"/>
        <v>62052894</v>
      </c>
      <c r="GY59" s="129">
        <f t="shared" si="31"/>
        <v>54245275</v>
      </c>
      <c r="GZ59" s="129">
        <f t="shared" si="31"/>
        <v>53074818</v>
      </c>
      <c r="HA59" s="129">
        <f t="shared" si="31"/>
        <v>52539579</v>
      </c>
      <c r="HB59" s="129">
        <f t="shared" si="31"/>
        <v>58226597</v>
      </c>
      <c r="HC59" s="129">
        <f t="shared" si="31"/>
        <v>62422240</v>
      </c>
      <c r="HD59" s="129">
        <f t="shared" si="31"/>
        <v>67408529</v>
      </c>
      <c r="HE59" s="129">
        <f t="shared" si="31"/>
        <v>73303734</v>
      </c>
      <c r="HF59" s="129">
        <f t="shared" si="31"/>
        <v>77114584</v>
      </c>
      <c r="HG59" s="129">
        <f t="shared" si="31"/>
        <v>77528724</v>
      </c>
      <c r="HH59" s="129">
        <f t="shared" si="31"/>
        <v>77979240</v>
      </c>
      <c r="HI59" s="129">
        <f t="shared" si="31"/>
        <v>82295950</v>
      </c>
      <c r="HJ59" s="129">
        <f t="shared" si="31"/>
        <v>72831650</v>
      </c>
      <c r="HK59" s="129">
        <f t="shared" si="31"/>
        <v>63606520</v>
      </c>
      <c r="HL59" s="129">
        <f t="shared" si="31"/>
        <v>68881900</v>
      </c>
      <c r="HM59" s="129">
        <f t="shared" si="31"/>
        <v>70999290</v>
      </c>
      <c r="HN59" s="129">
        <f t="shared" si="31"/>
        <v>76433103</v>
      </c>
      <c r="HO59" s="129">
        <f t="shared" si="31"/>
        <v>79147423</v>
      </c>
      <c r="HP59" s="129">
        <f t="shared" si="31"/>
        <v>77723458</v>
      </c>
      <c r="HQ59" s="129">
        <f t="shared" si="31"/>
        <v>74721793</v>
      </c>
      <c r="HR59" s="129">
        <f t="shared" si="31"/>
        <v>76122543</v>
      </c>
      <c r="HS59" s="129">
        <f t="shared" si="31"/>
        <v>85509650</v>
      </c>
      <c r="HT59" s="129">
        <f t="shared" si="31"/>
        <v>83298170</v>
      </c>
      <c r="HU59" s="129">
        <f t="shared" si="31"/>
        <v>81443110</v>
      </c>
      <c r="HV59" s="129">
        <f t="shared" si="31"/>
        <v>72726210</v>
      </c>
      <c r="HW59" s="129">
        <f t="shared" si="31"/>
        <v>74093181</v>
      </c>
      <c r="HX59" s="129">
        <f t="shared" si="31"/>
        <v>68634111</v>
      </c>
      <c r="HY59" s="129">
        <f t="shared" si="31"/>
        <v>70175007</v>
      </c>
      <c r="HZ59" s="129">
        <f t="shared" si="31"/>
        <v>75279031</v>
      </c>
      <c r="IA59" s="129">
        <f t="shared" si="31"/>
        <v>81504511</v>
      </c>
      <c r="IB59" s="129">
        <f t="shared" si="31"/>
        <v>88531781</v>
      </c>
      <c r="IC59" s="129">
        <f t="shared" si="31"/>
        <v>75552546</v>
      </c>
      <c r="ID59" s="129">
        <f t="shared" si="31"/>
        <v>73918031</v>
      </c>
      <c r="IE59" s="129">
        <f t="shared" si="31"/>
        <v>71222161</v>
      </c>
      <c r="IF59" s="129">
        <f t="shared" si="31"/>
        <v>71374549</v>
      </c>
      <c r="IG59" s="129">
        <f t="shared" si="31"/>
        <v>73913479</v>
      </c>
      <c r="IH59" s="129">
        <f t="shared" si="31"/>
        <v>77416329</v>
      </c>
      <c r="II59" s="129">
        <f t="shared" si="31"/>
        <v>79067854</v>
      </c>
      <c r="IJ59" s="129">
        <f t="shared" si="31"/>
        <v>81999214</v>
      </c>
      <c r="IK59" s="129">
        <f t="shared" si="31"/>
        <v>86725974</v>
      </c>
      <c r="IL59" s="129">
        <f t="shared" si="31"/>
        <v>89110504</v>
      </c>
      <c r="IM59" s="129">
        <f t="shared" si="31"/>
        <v>92888084</v>
      </c>
      <c r="IN59" s="129">
        <f t="shared" si="31"/>
        <v>92885439</v>
      </c>
      <c r="IO59" s="129">
        <f t="shared" si="31"/>
        <v>92792124</v>
      </c>
      <c r="IP59" s="129">
        <f t="shared" si="31"/>
        <v>98179269</v>
      </c>
      <c r="IQ59" s="129">
        <f t="shared" si="31"/>
        <v>102544174</v>
      </c>
      <c r="IR59" s="129">
        <f t="shared" si="31"/>
        <v>101614349</v>
      </c>
      <c r="IS59" s="129">
        <f t="shared" si="31"/>
        <v>93679964</v>
      </c>
      <c r="IT59" s="129">
        <f t="shared" si="31"/>
        <v>84202554</v>
      </c>
      <c r="IU59" s="129">
        <f t="shared" si="31"/>
        <v>85064109</v>
      </c>
      <c r="IV59" s="129">
        <f t="shared" si="31"/>
        <v>73487419</v>
      </c>
      <c r="IW59" s="129">
        <f t="shared" si="31"/>
        <v>70963709</v>
      </c>
      <c r="IX59" s="129">
        <f t="shared" si="31"/>
        <v>70154604</v>
      </c>
      <c r="IY59" s="129">
        <f t="shared" ref="IY59:LJ59" si="32">IY19+IY22+IY23+IY24+IY27+IY30+IY32</f>
        <v>75392559</v>
      </c>
      <c r="IZ59" s="129">
        <f t="shared" si="32"/>
        <v>77882684</v>
      </c>
      <c r="JA59" s="129">
        <f t="shared" si="32"/>
        <v>83980189</v>
      </c>
      <c r="JB59" s="129">
        <f t="shared" si="32"/>
        <v>84856849</v>
      </c>
      <c r="JC59" s="129">
        <f t="shared" si="32"/>
        <v>84948869</v>
      </c>
      <c r="JD59" s="129">
        <f t="shared" si="32"/>
        <v>73854719</v>
      </c>
      <c r="JE59" s="129">
        <f t="shared" si="32"/>
        <v>61291134</v>
      </c>
      <c r="JF59" s="129">
        <f t="shared" si="32"/>
        <v>62958280</v>
      </c>
      <c r="JG59" s="129">
        <f t="shared" si="32"/>
        <v>67565410</v>
      </c>
      <c r="JH59" s="129">
        <f t="shared" si="32"/>
        <v>63424505</v>
      </c>
      <c r="JI59" s="129">
        <f t="shared" si="32"/>
        <v>72412765</v>
      </c>
      <c r="JJ59" s="129">
        <f t="shared" si="32"/>
        <v>78355265</v>
      </c>
      <c r="JK59" s="129">
        <f t="shared" si="32"/>
        <v>85607070</v>
      </c>
      <c r="JL59" s="129">
        <f t="shared" si="32"/>
        <v>89726115</v>
      </c>
      <c r="JM59" s="129">
        <f t="shared" si="32"/>
        <v>90143415</v>
      </c>
      <c r="JN59" s="129">
        <f t="shared" si="32"/>
        <v>96119810</v>
      </c>
      <c r="JO59" s="129">
        <f t="shared" si="32"/>
        <v>97627420</v>
      </c>
      <c r="JP59" s="129">
        <f t="shared" si="32"/>
        <v>91344130</v>
      </c>
      <c r="JQ59" s="129">
        <f t="shared" si="32"/>
        <v>89778485</v>
      </c>
      <c r="JR59" s="129">
        <f t="shared" si="32"/>
        <v>85639035</v>
      </c>
      <c r="JS59" s="129">
        <f t="shared" si="32"/>
        <v>85771540</v>
      </c>
      <c r="JT59" s="129">
        <f t="shared" si="32"/>
        <v>70180970</v>
      </c>
      <c r="JU59" s="129">
        <f t="shared" si="32"/>
        <v>75881820</v>
      </c>
      <c r="JV59" s="129">
        <f t="shared" si="32"/>
        <v>88631235</v>
      </c>
      <c r="JW59" s="129">
        <f t="shared" si="32"/>
        <v>85038365</v>
      </c>
      <c r="JX59" s="129">
        <f t="shared" si="32"/>
        <v>83842435</v>
      </c>
      <c r="JY59" s="129">
        <f t="shared" si="32"/>
        <v>95482580</v>
      </c>
      <c r="JZ59" s="129">
        <f t="shared" si="32"/>
        <v>97138555</v>
      </c>
      <c r="KA59" s="129">
        <f t="shared" si="32"/>
        <v>96378030</v>
      </c>
      <c r="KB59" s="129">
        <f t="shared" si="32"/>
        <v>91972420</v>
      </c>
      <c r="KC59" s="129">
        <f t="shared" si="32"/>
        <v>94118390</v>
      </c>
      <c r="KD59" s="129">
        <f t="shared" si="32"/>
        <v>85560610</v>
      </c>
      <c r="KE59" s="129">
        <f t="shared" si="32"/>
        <v>81737720</v>
      </c>
      <c r="KF59" s="129">
        <f t="shared" si="32"/>
        <v>77799000</v>
      </c>
      <c r="KG59" s="129">
        <f t="shared" si="32"/>
        <v>81692830</v>
      </c>
      <c r="KH59" s="129">
        <f t="shared" si="32"/>
        <v>77310545</v>
      </c>
      <c r="KI59" s="129">
        <f t="shared" si="32"/>
        <v>82648910</v>
      </c>
      <c r="KJ59" s="129">
        <f t="shared" si="32"/>
        <v>84449880</v>
      </c>
      <c r="KK59" s="129">
        <f t="shared" si="32"/>
        <v>83046545</v>
      </c>
      <c r="KL59" s="129">
        <f t="shared" si="32"/>
        <v>85576865</v>
      </c>
      <c r="KM59" s="129">
        <f t="shared" si="32"/>
        <v>86788435</v>
      </c>
      <c r="KN59" s="129">
        <f t="shared" si="32"/>
        <v>84122030</v>
      </c>
      <c r="KO59" s="129">
        <f t="shared" si="32"/>
        <v>80990590</v>
      </c>
      <c r="KP59" s="129">
        <f t="shared" si="32"/>
        <v>80749910</v>
      </c>
      <c r="KQ59" s="129">
        <f t="shared" si="32"/>
        <v>78775860</v>
      </c>
      <c r="KR59" s="129">
        <f t="shared" si="32"/>
        <v>80172060</v>
      </c>
      <c r="KS59" s="129">
        <f t="shared" si="32"/>
        <v>79039920</v>
      </c>
      <c r="KT59" s="129">
        <f t="shared" si="32"/>
        <v>80780110</v>
      </c>
      <c r="KU59" s="129">
        <f t="shared" si="32"/>
        <v>94965930</v>
      </c>
      <c r="KV59" s="129">
        <f t="shared" si="32"/>
        <v>96739680</v>
      </c>
      <c r="KW59" s="129">
        <f t="shared" si="32"/>
        <v>107837040</v>
      </c>
      <c r="KX59" s="129">
        <f t="shared" si="32"/>
        <v>117813280</v>
      </c>
      <c r="KY59" s="129">
        <f t="shared" si="32"/>
        <v>126111600</v>
      </c>
      <c r="KZ59" s="129">
        <f t="shared" si="32"/>
        <v>119435265</v>
      </c>
      <c r="LA59" s="129">
        <f t="shared" si="32"/>
        <v>110771935</v>
      </c>
      <c r="LB59" s="129">
        <f t="shared" si="32"/>
        <v>104508865</v>
      </c>
      <c r="LC59" s="129">
        <f t="shared" si="32"/>
        <v>104253766</v>
      </c>
      <c r="LD59" s="129">
        <f t="shared" si="32"/>
        <v>105413156</v>
      </c>
      <c r="LE59" s="129">
        <f t="shared" si="32"/>
        <v>110413591</v>
      </c>
      <c r="LF59" s="129">
        <f t="shared" si="32"/>
        <v>117400976</v>
      </c>
      <c r="LG59" s="129">
        <f t="shared" si="32"/>
        <v>121063106</v>
      </c>
      <c r="LH59" s="129">
        <f t="shared" si="32"/>
        <v>117427256</v>
      </c>
      <c r="LI59" s="129">
        <f t="shared" si="32"/>
        <v>111068481</v>
      </c>
      <c r="LJ59" s="129">
        <f t="shared" si="32"/>
        <v>107923401</v>
      </c>
      <c r="LK59" s="129">
        <f t="shared" ref="LK59:NV59" si="33">LK19+LK22+LK23+LK24+LK27+LK30+LK32</f>
        <v>95803481</v>
      </c>
      <c r="LL59" s="129">
        <f t="shared" si="33"/>
        <v>92233101</v>
      </c>
      <c r="LM59" s="129">
        <f t="shared" si="33"/>
        <v>93272426</v>
      </c>
      <c r="LN59" s="129">
        <f t="shared" si="33"/>
        <v>88908026</v>
      </c>
      <c r="LO59" s="129">
        <f t="shared" si="33"/>
        <v>97558106</v>
      </c>
      <c r="LP59" s="129">
        <f t="shared" si="33"/>
        <v>98433176</v>
      </c>
      <c r="LQ59" s="129">
        <f t="shared" si="33"/>
        <v>98045611</v>
      </c>
      <c r="LR59" s="129">
        <f t="shared" si="33"/>
        <v>103110021</v>
      </c>
      <c r="LS59" s="129">
        <f t="shared" si="33"/>
        <v>105131101</v>
      </c>
      <c r="LT59" s="129">
        <f t="shared" si="33"/>
        <v>101523530</v>
      </c>
      <c r="LU59" s="129">
        <f t="shared" si="33"/>
        <v>101380915</v>
      </c>
      <c r="LV59" s="129">
        <f t="shared" si="33"/>
        <v>106673124</v>
      </c>
      <c r="LW59" s="129">
        <f t="shared" si="33"/>
        <v>106677625</v>
      </c>
      <c r="LX59" s="129">
        <f t="shared" si="33"/>
        <v>94664750</v>
      </c>
      <c r="LY59" s="129">
        <f t="shared" si="33"/>
        <v>102894075</v>
      </c>
      <c r="LZ59" s="129">
        <f t="shared" si="33"/>
        <v>104722850</v>
      </c>
      <c r="MA59" s="129">
        <f t="shared" si="33"/>
        <v>97717825</v>
      </c>
      <c r="MB59" s="129">
        <f t="shared" si="33"/>
        <v>114195645</v>
      </c>
      <c r="MC59" s="129">
        <f t="shared" si="33"/>
        <v>116468850</v>
      </c>
      <c r="MD59" s="129">
        <f t="shared" si="33"/>
        <v>119358875</v>
      </c>
      <c r="ME59" s="129">
        <f t="shared" si="33"/>
        <v>131850074</v>
      </c>
      <c r="MF59" s="129">
        <f t="shared" si="33"/>
        <v>144997575</v>
      </c>
      <c r="MG59" s="129">
        <f t="shared" si="33"/>
        <v>170411425</v>
      </c>
      <c r="MH59" s="129">
        <f t="shared" si="33"/>
        <v>196559515</v>
      </c>
      <c r="MI59" s="129">
        <f t="shared" si="33"/>
        <v>205435655</v>
      </c>
      <c r="MJ59" s="129">
        <f t="shared" si="33"/>
        <v>210407070</v>
      </c>
      <c r="MK59" s="129">
        <f t="shared" si="33"/>
        <v>214400220</v>
      </c>
      <c r="ML59" s="129">
        <f t="shared" si="33"/>
        <v>195589970</v>
      </c>
      <c r="MM59" s="129">
        <f t="shared" si="33"/>
        <v>186904530</v>
      </c>
      <c r="MN59" s="129">
        <f t="shared" si="33"/>
        <v>187147480</v>
      </c>
      <c r="MO59" s="129">
        <f t="shared" si="33"/>
        <v>191803930</v>
      </c>
      <c r="MP59" s="129">
        <f t="shared" si="33"/>
        <v>198142080</v>
      </c>
      <c r="MQ59" s="129">
        <f t="shared" si="33"/>
        <v>200407420</v>
      </c>
      <c r="MR59" s="129">
        <f t="shared" si="33"/>
        <v>199303870</v>
      </c>
      <c r="MS59" s="129">
        <f t="shared" si="33"/>
        <v>192427410</v>
      </c>
      <c r="MT59" s="129">
        <f t="shared" si="33"/>
        <v>189897180</v>
      </c>
      <c r="MU59" s="129">
        <f t="shared" si="33"/>
        <v>188752990</v>
      </c>
      <c r="MV59" s="129">
        <f t="shared" si="33"/>
        <v>178625127</v>
      </c>
      <c r="MW59" s="129">
        <f t="shared" si="33"/>
        <v>157841746</v>
      </c>
      <c r="MX59" s="129">
        <f t="shared" si="33"/>
        <v>156288899</v>
      </c>
      <c r="MY59" s="129">
        <f t="shared" si="33"/>
        <v>160764085</v>
      </c>
      <c r="MZ59" s="129">
        <f t="shared" si="33"/>
        <v>159606430</v>
      </c>
      <c r="NA59" s="129">
        <f t="shared" si="33"/>
        <v>172767005</v>
      </c>
      <c r="NB59" s="129">
        <f t="shared" si="33"/>
        <v>187688145</v>
      </c>
      <c r="NC59" s="129">
        <f t="shared" si="33"/>
        <v>204605820</v>
      </c>
      <c r="ND59" s="129">
        <f t="shared" si="33"/>
        <v>210650390</v>
      </c>
      <c r="NE59" s="129">
        <f t="shared" si="33"/>
        <v>209675400</v>
      </c>
      <c r="NF59" s="129">
        <f t="shared" si="33"/>
        <v>209409815</v>
      </c>
      <c r="NG59" s="129">
        <f t="shared" si="33"/>
        <v>208892290</v>
      </c>
      <c r="NH59" s="129">
        <f t="shared" si="33"/>
        <v>181184110</v>
      </c>
      <c r="NI59" s="129">
        <f t="shared" si="33"/>
        <v>186886195</v>
      </c>
      <c r="NJ59" s="129">
        <f t="shared" si="33"/>
        <v>178666760</v>
      </c>
      <c r="NK59" s="129">
        <f t="shared" si="33"/>
        <v>184068200</v>
      </c>
      <c r="NL59" s="129">
        <f t="shared" si="33"/>
        <v>162359950</v>
      </c>
      <c r="NM59" s="129">
        <f t="shared" si="33"/>
        <v>171294300</v>
      </c>
      <c r="NN59" s="129">
        <f t="shared" si="33"/>
        <v>184894215</v>
      </c>
      <c r="NO59" s="129">
        <f t="shared" si="33"/>
        <v>190469130</v>
      </c>
      <c r="NP59" s="129">
        <f t="shared" si="33"/>
        <v>203009835</v>
      </c>
      <c r="NQ59" s="129">
        <f t="shared" si="33"/>
        <v>209814995</v>
      </c>
      <c r="NR59" s="129">
        <f t="shared" si="33"/>
        <v>205902285</v>
      </c>
      <c r="NS59" s="129">
        <f t="shared" si="33"/>
        <v>216212080</v>
      </c>
      <c r="NT59" s="129">
        <f t="shared" si="33"/>
        <v>222331885</v>
      </c>
      <c r="NU59" s="129">
        <f t="shared" si="33"/>
        <v>225159100</v>
      </c>
      <c r="NV59" s="129">
        <f t="shared" si="33"/>
        <v>221978765</v>
      </c>
      <c r="NW59" s="129">
        <f t="shared" ref="NW59:QH59" si="34">NW19+NW22+NW23+NW24+NW27+NW30+NW32</f>
        <v>224116310</v>
      </c>
      <c r="NX59" s="129">
        <f t="shared" si="34"/>
        <v>226428230</v>
      </c>
      <c r="NY59" s="129">
        <f t="shared" si="34"/>
        <v>231329955</v>
      </c>
      <c r="NZ59" s="129">
        <f t="shared" si="34"/>
        <v>234185925</v>
      </c>
      <c r="OA59" s="129">
        <f t="shared" si="34"/>
        <v>231966025</v>
      </c>
      <c r="OB59" s="129">
        <f t="shared" si="34"/>
        <v>235704035</v>
      </c>
      <c r="OC59" s="129">
        <f t="shared" si="34"/>
        <v>232302150</v>
      </c>
      <c r="OD59" s="129">
        <f t="shared" si="34"/>
        <v>238083885</v>
      </c>
      <c r="OE59" s="129">
        <f t="shared" si="34"/>
        <v>243553840</v>
      </c>
      <c r="OF59" s="129">
        <f t="shared" si="34"/>
        <v>235485155</v>
      </c>
      <c r="OG59" s="129">
        <f t="shared" si="34"/>
        <v>217200135</v>
      </c>
      <c r="OH59" s="129">
        <f t="shared" si="34"/>
        <v>223497440</v>
      </c>
      <c r="OI59" s="129">
        <f t="shared" si="34"/>
        <v>227000105</v>
      </c>
      <c r="OJ59" s="129">
        <f t="shared" si="34"/>
        <v>227648430</v>
      </c>
      <c r="OK59" s="129">
        <f t="shared" si="34"/>
        <v>223878055</v>
      </c>
      <c r="OL59" s="129">
        <f t="shared" si="34"/>
        <v>228564430</v>
      </c>
      <c r="OM59" s="129">
        <f t="shared" si="34"/>
        <v>244285745</v>
      </c>
      <c r="ON59" s="129">
        <f t="shared" si="34"/>
        <v>235375930</v>
      </c>
      <c r="OO59" s="129">
        <f t="shared" si="34"/>
        <v>223730140</v>
      </c>
      <c r="OP59" s="129">
        <f t="shared" si="34"/>
        <v>219833130</v>
      </c>
      <c r="OQ59" s="129">
        <f t="shared" si="34"/>
        <v>203871850</v>
      </c>
      <c r="OR59" s="129">
        <f t="shared" si="34"/>
        <v>198162275</v>
      </c>
      <c r="OS59" s="129">
        <f t="shared" si="34"/>
        <v>191179360</v>
      </c>
      <c r="OT59" s="129">
        <f t="shared" si="34"/>
        <v>180237180</v>
      </c>
      <c r="OU59" s="129">
        <f t="shared" si="34"/>
        <v>179681990</v>
      </c>
      <c r="OV59" s="129">
        <f t="shared" si="34"/>
        <v>179186160</v>
      </c>
      <c r="OW59" s="129">
        <f t="shared" si="34"/>
        <v>188868500</v>
      </c>
      <c r="OX59" s="129">
        <f t="shared" si="34"/>
        <v>197841130</v>
      </c>
      <c r="OY59" s="129">
        <f t="shared" si="34"/>
        <v>215899440</v>
      </c>
      <c r="OZ59" s="129">
        <f t="shared" si="34"/>
        <v>203317480</v>
      </c>
      <c r="PA59" s="129">
        <f t="shared" si="34"/>
        <v>189273085</v>
      </c>
      <c r="PB59" s="129">
        <f t="shared" si="34"/>
        <v>172511570</v>
      </c>
      <c r="PC59" s="129">
        <f t="shared" si="34"/>
        <v>166329555</v>
      </c>
      <c r="PD59" s="129">
        <f t="shared" si="34"/>
        <v>152859119</v>
      </c>
      <c r="PE59" s="129">
        <f t="shared" si="34"/>
        <v>142667714</v>
      </c>
      <c r="PF59" s="129">
        <f t="shared" si="34"/>
        <v>136384884</v>
      </c>
      <c r="PG59" s="129">
        <f t="shared" si="34"/>
        <v>137533124</v>
      </c>
      <c r="PH59" s="129">
        <f t="shared" si="34"/>
        <v>139090214</v>
      </c>
      <c r="PI59" s="129">
        <f t="shared" si="34"/>
        <v>129216269</v>
      </c>
      <c r="PJ59" s="129">
        <f t="shared" si="34"/>
        <v>134413944</v>
      </c>
      <c r="PK59" s="129">
        <f t="shared" si="34"/>
        <v>147614274</v>
      </c>
      <c r="PL59" s="129">
        <f t="shared" si="34"/>
        <v>146976444</v>
      </c>
      <c r="PM59" s="129">
        <f t="shared" si="34"/>
        <v>148227439</v>
      </c>
      <c r="PN59" s="129">
        <f t="shared" si="34"/>
        <v>145905024</v>
      </c>
      <c r="PO59" s="129">
        <f t="shared" si="34"/>
        <v>146458684</v>
      </c>
      <c r="PP59" s="129">
        <f t="shared" si="34"/>
        <v>137931729</v>
      </c>
      <c r="PQ59" s="129">
        <f t="shared" si="34"/>
        <v>143182709</v>
      </c>
      <c r="PR59" s="129">
        <f t="shared" si="34"/>
        <v>145273369</v>
      </c>
      <c r="PS59" s="129">
        <f t="shared" si="34"/>
        <v>145286340</v>
      </c>
      <c r="PT59" s="129">
        <f t="shared" si="34"/>
        <v>140287665</v>
      </c>
      <c r="PU59" s="129">
        <f t="shared" si="34"/>
        <v>129900810</v>
      </c>
      <c r="PV59" s="129">
        <f t="shared" si="34"/>
        <v>146637085</v>
      </c>
      <c r="PW59" s="129">
        <f t="shared" si="34"/>
        <v>159866410</v>
      </c>
      <c r="PX59" s="129">
        <f t="shared" si="34"/>
        <v>160599505</v>
      </c>
      <c r="PY59" s="129">
        <f t="shared" si="34"/>
        <v>153875870</v>
      </c>
      <c r="PZ59" s="129">
        <f t="shared" si="34"/>
        <v>155808265</v>
      </c>
      <c r="QA59" s="129">
        <f t="shared" si="34"/>
        <v>155394105</v>
      </c>
      <c r="QB59" s="129">
        <f t="shared" si="34"/>
        <v>148427169</v>
      </c>
      <c r="QC59" s="129">
        <f t="shared" si="34"/>
        <v>151901550</v>
      </c>
      <c r="QD59" s="129">
        <f t="shared" si="34"/>
        <v>145670240</v>
      </c>
      <c r="QE59" s="129">
        <f t="shared" si="34"/>
        <v>151501089</v>
      </c>
      <c r="QF59" s="129">
        <f t="shared" si="34"/>
        <v>146163701</v>
      </c>
      <c r="QG59" s="129">
        <f t="shared" si="34"/>
        <v>148231916</v>
      </c>
      <c r="QH59" s="129">
        <f t="shared" si="34"/>
        <v>156028773</v>
      </c>
      <c r="QI59" s="129">
        <f t="shared" ref="QI59:ST59" si="35">QI19+QI22+QI23+QI24+QI27+QI30+QI32</f>
        <v>157300000</v>
      </c>
      <c r="QJ59" s="129">
        <f t="shared" si="35"/>
        <v>149300000</v>
      </c>
      <c r="QK59" s="129">
        <f t="shared" si="35"/>
        <v>136919851</v>
      </c>
      <c r="QL59" s="129">
        <f t="shared" si="35"/>
        <v>123600000</v>
      </c>
      <c r="QM59" s="129">
        <f t="shared" si="35"/>
        <v>101200000</v>
      </c>
      <c r="QN59" s="129">
        <f t="shared" si="35"/>
        <v>83065522</v>
      </c>
      <c r="QO59" s="129">
        <f t="shared" si="35"/>
        <v>67984653</v>
      </c>
      <c r="QP59" s="129">
        <f t="shared" si="35"/>
        <v>48420678</v>
      </c>
      <c r="QQ59" s="129">
        <f t="shared" si="35"/>
        <v>53772122</v>
      </c>
      <c r="QR59" s="129">
        <f t="shared" si="35"/>
        <v>37000000</v>
      </c>
      <c r="QS59" s="129">
        <f t="shared" si="35"/>
        <v>46703314</v>
      </c>
      <c r="QT59" s="129">
        <f t="shared" si="35"/>
        <v>69300000</v>
      </c>
      <c r="QU59" s="129">
        <f t="shared" si="35"/>
        <v>69900000</v>
      </c>
      <c r="QV59" s="129">
        <f t="shared" si="35"/>
        <v>58100000</v>
      </c>
      <c r="QW59" s="129">
        <f t="shared" si="35"/>
        <v>53300000</v>
      </c>
      <c r="QX59" s="129">
        <f t="shared" si="35"/>
        <v>63900000</v>
      </c>
      <c r="QY59" s="129">
        <f t="shared" si="35"/>
        <v>69000000</v>
      </c>
      <c r="QZ59" s="129">
        <f t="shared" si="35"/>
        <v>67190313</v>
      </c>
      <c r="RA59" s="129">
        <f t="shared" si="35"/>
        <v>77315838</v>
      </c>
      <c r="RB59" s="129">
        <f t="shared" si="35"/>
        <v>77192762</v>
      </c>
      <c r="RC59" s="129">
        <f t="shared" si="35"/>
        <v>111981278</v>
      </c>
      <c r="RD59" s="129">
        <f t="shared" si="35"/>
        <v>100522339</v>
      </c>
      <c r="RE59" s="129">
        <f t="shared" si="35"/>
        <v>109590856</v>
      </c>
      <c r="RF59" s="129">
        <f t="shared" si="35"/>
        <v>137000000</v>
      </c>
      <c r="RG59" s="129">
        <f t="shared" si="35"/>
        <v>143500000</v>
      </c>
      <c r="RH59" s="129">
        <f t="shared" si="35"/>
        <v>136000000</v>
      </c>
      <c r="RI59" s="129">
        <f t="shared" si="35"/>
        <v>129500000</v>
      </c>
      <c r="RJ59" s="129">
        <f t="shared" si="35"/>
        <v>138400000</v>
      </c>
      <c r="RK59" s="129">
        <f t="shared" si="35"/>
        <v>140400000</v>
      </c>
      <c r="RL59" s="129">
        <f t="shared" si="35"/>
        <v>121800000</v>
      </c>
      <c r="RM59" s="129">
        <f t="shared" si="35"/>
        <v>115200000</v>
      </c>
      <c r="RN59" s="129">
        <f t="shared" si="35"/>
        <v>106800000</v>
      </c>
      <c r="RO59" s="129">
        <f t="shared" si="35"/>
        <v>111200000</v>
      </c>
      <c r="RP59" s="129">
        <f t="shared" si="35"/>
        <v>107500000</v>
      </c>
      <c r="RQ59" s="129">
        <f t="shared" si="35"/>
        <v>118700000</v>
      </c>
      <c r="RR59" s="129">
        <f t="shared" si="35"/>
        <v>141417075</v>
      </c>
      <c r="RS59" s="129">
        <f t="shared" si="35"/>
        <v>159860677</v>
      </c>
      <c r="RT59" s="129">
        <f t="shared" si="35"/>
        <v>165098602</v>
      </c>
      <c r="RU59" s="129">
        <f t="shared" si="35"/>
        <v>159302739</v>
      </c>
      <c r="RV59" s="129">
        <f t="shared" si="35"/>
        <v>156876699</v>
      </c>
      <c r="RW59" s="129">
        <f t="shared" si="35"/>
        <v>155565971</v>
      </c>
      <c r="RX59" s="129">
        <f t="shared" si="35"/>
        <v>142066846</v>
      </c>
      <c r="RY59" s="129">
        <f t="shared" si="35"/>
        <v>110689958</v>
      </c>
      <c r="RZ59" s="129">
        <f t="shared" si="35"/>
        <v>97763921</v>
      </c>
      <c r="SA59" s="129">
        <f t="shared" si="35"/>
        <v>109300000</v>
      </c>
      <c r="SB59" s="129">
        <f t="shared" si="35"/>
        <v>97906925</v>
      </c>
      <c r="SC59" s="129">
        <f t="shared" si="35"/>
        <v>111936615</v>
      </c>
      <c r="SD59" s="129">
        <f t="shared" si="35"/>
        <v>124700000</v>
      </c>
      <c r="SE59" s="129">
        <f t="shared" si="35"/>
        <v>132100000</v>
      </c>
      <c r="SF59" s="129">
        <f t="shared" si="35"/>
        <v>125900000</v>
      </c>
      <c r="SG59" s="129">
        <f t="shared" si="35"/>
        <v>106900000</v>
      </c>
      <c r="SH59" s="129">
        <f t="shared" si="35"/>
        <v>117300000</v>
      </c>
      <c r="SI59" s="129">
        <f t="shared" si="35"/>
        <v>112900000</v>
      </c>
      <c r="SJ59" s="129">
        <f t="shared" si="35"/>
        <v>87500000</v>
      </c>
      <c r="SK59" s="129">
        <f t="shared" si="35"/>
        <v>109100000</v>
      </c>
      <c r="SL59" s="129">
        <f t="shared" si="35"/>
        <v>110000000</v>
      </c>
      <c r="SM59" s="129">
        <f t="shared" si="35"/>
        <v>120273091</v>
      </c>
      <c r="SN59" s="129">
        <f t="shared" si="35"/>
        <v>99067897</v>
      </c>
      <c r="SO59" s="129">
        <f t="shared" si="35"/>
        <v>102887947</v>
      </c>
      <c r="SP59" s="129">
        <f t="shared" si="35"/>
        <v>123843576</v>
      </c>
      <c r="SQ59" s="129">
        <f t="shared" si="35"/>
        <v>141364640</v>
      </c>
      <c r="SR59" s="129">
        <f t="shared" si="35"/>
        <v>129900000</v>
      </c>
      <c r="SS59" s="129">
        <f t="shared" si="35"/>
        <v>138904089</v>
      </c>
      <c r="ST59" s="129">
        <f t="shared" si="35"/>
        <v>136938269</v>
      </c>
      <c r="SU59" s="129">
        <f t="shared" ref="SU59:VF59" si="36">SU19+SU22+SU23+SU24+SU27+SU30+SU32</f>
        <v>136700000</v>
      </c>
      <c r="SV59" s="129">
        <f t="shared" si="36"/>
        <v>129832101</v>
      </c>
      <c r="SW59" s="129">
        <f t="shared" si="36"/>
        <v>122500000</v>
      </c>
      <c r="SX59" s="129">
        <f t="shared" si="36"/>
        <v>111745083</v>
      </c>
      <c r="SY59" s="129">
        <f t="shared" si="36"/>
        <v>130657840</v>
      </c>
      <c r="SZ59" s="129">
        <f t="shared" si="36"/>
        <v>138900000</v>
      </c>
      <c r="TA59" s="129">
        <f t="shared" si="36"/>
        <v>141987261</v>
      </c>
      <c r="TB59" s="129">
        <f t="shared" si="36"/>
        <v>156700000</v>
      </c>
      <c r="TC59" s="129">
        <f t="shared" si="36"/>
        <v>172573706</v>
      </c>
      <c r="TD59" s="129">
        <f t="shared" si="36"/>
        <v>162220059</v>
      </c>
      <c r="TE59" s="129">
        <f t="shared" si="36"/>
        <v>149600000</v>
      </c>
      <c r="TF59" s="129">
        <f t="shared" si="36"/>
        <v>133784059</v>
      </c>
      <c r="TG59" s="129">
        <f t="shared" si="36"/>
        <v>111685175</v>
      </c>
      <c r="TH59" s="129">
        <f t="shared" si="36"/>
        <v>102766744</v>
      </c>
      <c r="TI59" s="129">
        <f t="shared" si="36"/>
        <v>106727398</v>
      </c>
      <c r="TJ59" s="129">
        <f t="shared" si="36"/>
        <v>126488540</v>
      </c>
      <c r="TK59" s="129">
        <f t="shared" si="36"/>
        <v>163495990</v>
      </c>
      <c r="TL59" s="129">
        <f t="shared" si="36"/>
        <v>166879867</v>
      </c>
      <c r="TM59" s="129">
        <f t="shared" si="36"/>
        <v>185544780</v>
      </c>
      <c r="TN59" s="129">
        <f t="shared" si="36"/>
        <v>230239258</v>
      </c>
      <c r="TO59" s="129">
        <f t="shared" si="36"/>
        <v>250924429</v>
      </c>
      <c r="TP59" s="129">
        <f t="shared" si="36"/>
        <v>238906958</v>
      </c>
      <c r="TQ59" s="129">
        <f t="shared" si="36"/>
        <v>210272185</v>
      </c>
      <c r="TR59" s="129">
        <f t="shared" si="36"/>
        <v>213630716</v>
      </c>
      <c r="TS59" s="129">
        <f t="shared" si="36"/>
        <v>194730522</v>
      </c>
      <c r="TT59" s="129">
        <f t="shared" si="36"/>
        <v>205433330</v>
      </c>
      <c r="TU59" s="129">
        <f t="shared" si="36"/>
        <v>178882752</v>
      </c>
      <c r="TV59" s="129">
        <f t="shared" si="36"/>
        <v>194207698</v>
      </c>
      <c r="TW59" s="129">
        <f t="shared" si="36"/>
        <v>189336703</v>
      </c>
      <c r="TX59" s="129">
        <f t="shared" si="36"/>
        <v>178335864</v>
      </c>
      <c r="TY59" s="129">
        <f t="shared" si="36"/>
        <v>175066081</v>
      </c>
      <c r="TZ59" s="129">
        <f t="shared" si="36"/>
        <v>203838401</v>
      </c>
      <c r="UA59" s="129">
        <f t="shared" si="36"/>
        <v>230012847</v>
      </c>
      <c r="UB59" s="129">
        <f t="shared" si="36"/>
        <v>243194345</v>
      </c>
      <c r="UC59" s="129">
        <f t="shared" si="36"/>
        <v>255316366</v>
      </c>
      <c r="UD59" s="129">
        <f t="shared" si="36"/>
        <v>236229068</v>
      </c>
      <c r="UE59" s="129">
        <f t="shared" si="36"/>
        <v>228100000</v>
      </c>
      <c r="UF59" s="129">
        <f t="shared" si="36"/>
        <v>216679056</v>
      </c>
      <c r="UG59" s="129">
        <f t="shared" si="36"/>
        <v>204504203</v>
      </c>
      <c r="UH59" s="129">
        <f t="shared" si="36"/>
        <v>214082326</v>
      </c>
      <c r="UI59" s="129">
        <f t="shared" si="36"/>
        <v>253532784</v>
      </c>
      <c r="UJ59" s="129">
        <f t="shared" si="36"/>
        <v>253769463</v>
      </c>
      <c r="UK59" s="129">
        <f t="shared" si="36"/>
        <v>263597571</v>
      </c>
      <c r="UL59" s="129">
        <f t="shared" si="36"/>
        <v>271880386</v>
      </c>
      <c r="UM59" s="129">
        <f t="shared" si="36"/>
        <v>301258550</v>
      </c>
      <c r="UN59" s="129">
        <f t="shared" si="36"/>
        <v>286213464</v>
      </c>
      <c r="UO59" s="129">
        <f t="shared" si="36"/>
        <v>286348410</v>
      </c>
      <c r="UP59" s="129">
        <f t="shared" si="36"/>
        <v>294587605</v>
      </c>
      <c r="UQ59" s="129">
        <f t="shared" si="36"/>
        <v>291764705</v>
      </c>
      <c r="UR59" s="129">
        <f t="shared" si="36"/>
        <v>276662610</v>
      </c>
      <c r="US59" s="129">
        <f t="shared" si="36"/>
        <v>280997305</v>
      </c>
      <c r="UT59" s="129">
        <f t="shared" si="36"/>
        <v>296148275</v>
      </c>
      <c r="UU59" s="129">
        <f t="shared" si="36"/>
        <v>312178350</v>
      </c>
      <c r="UV59" s="129">
        <f t="shared" si="36"/>
        <v>293843257</v>
      </c>
      <c r="UW59" s="129">
        <f t="shared" si="36"/>
        <v>325919315</v>
      </c>
      <c r="UX59" s="129">
        <f t="shared" si="36"/>
        <v>351078322</v>
      </c>
      <c r="UY59" s="129">
        <f t="shared" si="36"/>
        <v>373242785</v>
      </c>
      <c r="UZ59" s="129">
        <f t="shared" si="36"/>
        <v>374564990</v>
      </c>
      <c r="VA59" s="129">
        <f t="shared" si="36"/>
        <v>365400000</v>
      </c>
      <c r="VB59" s="129">
        <f t="shared" si="36"/>
        <v>362632555</v>
      </c>
      <c r="VC59" s="129">
        <f t="shared" si="36"/>
        <v>323197178</v>
      </c>
      <c r="VD59" s="129">
        <f t="shared" si="36"/>
        <v>314242437</v>
      </c>
      <c r="VE59" s="129">
        <f t="shared" si="36"/>
        <v>298915087</v>
      </c>
      <c r="VF59" s="129">
        <f t="shared" si="36"/>
        <v>279000000</v>
      </c>
      <c r="VG59" s="129">
        <f t="shared" ref="VG59:XR59" si="37">VG19+VG22+VG23+VG24+VG27+VG30+VG32</f>
        <v>294133565</v>
      </c>
      <c r="VH59" s="129">
        <f t="shared" si="37"/>
        <v>270078415</v>
      </c>
      <c r="VI59" s="129">
        <f t="shared" si="37"/>
        <v>283603582</v>
      </c>
      <c r="VJ59" s="129">
        <f t="shared" si="37"/>
        <v>323035940</v>
      </c>
      <c r="VK59" s="129">
        <f t="shared" si="37"/>
        <v>353457835</v>
      </c>
      <c r="VL59" s="129">
        <f t="shared" si="37"/>
        <v>352325355</v>
      </c>
      <c r="VM59" s="129">
        <f t="shared" si="37"/>
        <v>339296612</v>
      </c>
      <c r="VN59" s="129">
        <f t="shared" si="37"/>
        <v>319509787</v>
      </c>
      <c r="VO59" s="129">
        <f t="shared" si="37"/>
        <v>298444327</v>
      </c>
      <c r="VP59" s="129">
        <f t="shared" si="37"/>
        <v>277491567</v>
      </c>
      <c r="VQ59" s="129">
        <f t="shared" si="37"/>
        <v>266699602</v>
      </c>
      <c r="VR59" s="129">
        <f t="shared" si="37"/>
        <v>261459677</v>
      </c>
      <c r="VS59" s="129">
        <f t="shared" si="37"/>
        <v>262373602</v>
      </c>
      <c r="VT59" s="129">
        <f t="shared" si="37"/>
        <v>234859022</v>
      </c>
      <c r="VU59" s="129">
        <f t="shared" si="37"/>
        <v>241373855</v>
      </c>
      <c r="VV59" s="129">
        <f t="shared" si="37"/>
        <v>274557445</v>
      </c>
      <c r="VW59" s="129">
        <f t="shared" si="37"/>
        <v>294795622</v>
      </c>
      <c r="VX59" s="129">
        <f t="shared" si="37"/>
        <v>288572317</v>
      </c>
      <c r="VY59" s="129">
        <f t="shared" si="37"/>
        <v>255318630</v>
      </c>
      <c r="VZ59" s="129">
        <f t="shared" si="37"/>
        <v>242140825</v>
      </c>
      <c r="WA59" s="129">
        <f t="shared" si="37"/>
        <v>243613660</v>
      </c>
      <c r="WB59" s="129">
        <f t="shared" si="37"/>
        <v>220361120</v>
      </c>
      <c r="WC59" s="129">
        <f t="shared" si="37"/>
        <v>171618770</v>
      </c>
      <c r="WD59" s="129">
        <f t="shared" si="37"/>
        <v>145731182</v>
      </c>
      <c r="WE59" s="129">
        <f t="shared" si="37"/>
        <v>155708887</v>
      </c>
      <c r="WF59" s="129">
        <f t="shared" si="37"/>
        <v>123120960</v>
      </c>
      <c r="WG59" s="129">
        <f t="shared" si="37"/>
        <v>128467240</v>
      </c>
      <c r="WH59" s="129">
        <f t="shared" si="37"/>
        <v>155147832</v>
      </c>
      <c r="WI59" s="129">
        <f t="shared" si="37"/>
        <v>168284170</v>
      </c>
      <c r="WJ59" s="129">
        <f t="shared" si="37"/>
        <v>168447260</v>
      </c>
      <c r="WK59" s="129">
        <f t="shared" si="37"/>
        <v>162922413</v>
      </c>
      <c r="WL59" s="129">
        <f t="shared" si="37"/>
        <v>158342748</v>
      </c>
      <c r="WM59" s="129">
        <f t="shared" si="37"/>
        <v>159625812</v>
      </c>
      <c r="WN59" s="129">
        <f t="shared" si="37"/>
        <v>141576731</v>
      </c>
      <c r="WO59" s="129">
        <f t="shared" si="37"/>
        <v>144382944</v>
      </c>
      <c r="WP59" s="129">
        <f t="shared" si="37"/>
        <v>138394100</v>
      </c>
      <c r="WQ59" s="129">
        <f t="shared" si="37"/>
        <v>164527496</v>
      </c>
      <c r="WR59" s="129">
        <f t="shared" si="37"/>
        <v>155970812</v>
      </c>
      <c r="WS59" s="129">
        <f t="shared" si="37"/>
        <v>164707712</v>
      </c>
      <c r="WT59" s="129">
        <f t="shared" si="37"/>
        <v>195948889</v>
      </c>
      <c r="WU59" s="129">
        <f t="shared" si="37"/>
        <v>213085969</v>
      </c>
      <c r="WV59" s="129">
        <f t="shared" si="37"/>
        <v>185223454</v>
      </c>
      <c r="WW59" s="129">
        <f t="shared" si="37"/>
        <v>139307234</v>
      </c>
      <c r="WX59" s="129">
        <f t="shared" si="37"/>
        <v>155580379</v>
      </c>
      <c r="WY59" s="129">
        <f t="shared" si="37"/>
        <v>192011484</v>
      </c>
      <c r="WZ59" s="129">
        <f t="shared" si="37"/>
        <v>186808764</v>
      </c>
      <c r="XA59" s="129">
        <f t="shared" si="37"/>
        <v>184403014</v>
      </c>
      <c r="XB59" s="129">
        <f t="shared" si="37"/>
        <v>189219649</v>
      </c>
      <c r="XC59" s="129">
        <f t="shared" si="37"/>
        <v>205347916</v>
      </c>
      <c r="XD59" s="129">
        <f t="shared" si="37"/>
        <v>219700000</v>
      </c>
      <c r="XE59" s="129">
        <f t="shared" si="37"/>
        <v>247945101</v>
      </c>
      <c r="XF59" s="129">
        <f t="shared" si="37"/>
        <v>291260761</v>
      </c>
      <c r="XG59" s="129">
        <f t="shared" si="37"/>
        <v>339401201</v>
      </c>
      <c r="XH59" s="129">
        <f t="shared" si="37"/>
        <v>379982538</v>
      </c>
      <c r="XI59" s="129">
        <f t="shared" si="37"/>
        <v>349631268</v>
      </c>
      <c r="XJ59" s="129">
        <f t="shared" si="37"/>
        <v>327931586</v>
      </c>
      <c r="XK59" s="129">
        <f t="shared" si="37"/>
        <v>306871844</v>
      </c>
      <c r="XL59" s="129">
        <f t="shared" si="37"/>
        <v>298815796</v>
      </c>
      <c r="XM59" s="129">
        <f t="shared" si="37"/>
        <v>305502986</v>
      </c>
      <c r="XN59" s="129">
        <f t="shared" si="37"/>
        <v>312481281</v>
      </c>
      <c r="XO59" s="129">
        <f t="shared" si="37"/>
        <v>323418902</v>
      </c>
      <c r="XP59" s="129">
        <f t="shared" si="37"/>
        <v>309568499</v>
      </c>
      <c r="XQ59" s="129">
        <f t="shared" si="37"/>
        <v>325431909</v>
      </c>
      <c r="XR59" s="129">
        <f t="shared" si="37"/>
        <v>370768069</v>
      </c>
      <c r="XS59" s="129">
        <f t="shared" ref="XS59:AAD59" si="38">XS19+XS22+XS23+XS24+XS27+XS30+XS32</f>
        <v>400977019</v>
      </c>
      <c r="XT59" s="129">
        <f t="shared" si="38"/>
        <v>399672641</v>
      </c>
      <c r="XU59" s="129">
        <f t="shared" si="38"/>
        <v>377702802</v>
      </c>
      <c r="XV59" s="129">
        <f t="shared" si="38"/>
        <v>364069061</v>
      </c>
      <c r="XW59" s="129">
        <f t="shared" si="38"/>
        <v>336144862</v>
      </c>
      <c r="XX59" s="129">
        <f t="shared" si="38"/>
        <v>294975316</v>
      </c>
      <c r="XY59" s="129">
        <f t="shared" si="38"/>
        <v>261243184</v>
      </c>
      <c r="XZ59" s="129">
        <f t="shared" si="38"/>
        <v>242713151</v>
      </c>
      <c r="YA59" s="129">
        <f t="shared" si="38"/>
        <v>235653020</v>
      </c>
      <c r="YB59" s="129">
        <f t="shared" si="38"/>
        <v>200469907</v>
      </c>
      <c r="YC59" s="129">
        <f t="shared" si="38"/>
        <v>192370496</v>
      </c>
      <c r="YD59" s="129">
        <f t="shared" si="38"/>
        <v>239058964</v>
      </c>
      <c r="YE59" s="129">
        <f t="shared" si="38"/>
        <v>282510972</v>
      </c>
      <c r="YF59" s="129">
        <f t="shared" si="38"/>
        <v>274286867</v>
      </c>
      <c r="YG59" s="129">
        <f t="shared" si="38"/>
        <v>257233509</v>
      </c>
      <c r="YH59" s="129">
        <f t="shared" si="38"/>
        <v>256792717</v>
      </c>
      <c r="YI59" s="129">
        <f t="shared" si="38"/>
        <v>199961544</v>
      </c>
      <c r="YJ59" s="129">
        <f t="shared" si="38"/>
        <v>174083629</v>
      </c>
      <c r="YK59" s="129">
        <f t="shared" si="38"/>
        <v>178097503</v>
      </c>
      <c r="YL59" s="129">
        <f t="shared" si="38"/>
        <v>183428231</v>
      </c>
      <c r="YM59" s="129">
        <f t="shared" si="38"/>
        <v>192340662</v>
      </c>
      <c r="YN59" s="129">
        <f t="shared" si="38"/>
        <v>155275837</v>
      </c>
      <c r="YO59" s="129">
        <f t="shared" si="38"/>
        <v>155884504</v>
      </c>
      <c r="YP59" s="129">
        <f t="shared" si="38"/>
        <v>202999649</v>
      </c>
      <c r="YQ59" s="129">
        <f t="shared" si="38"/>
        <v>263978014</v>
      </c>
      <c r="YR59" s="129">
        <f t="shared" si="38"/>
        <v>291153870</v>
      </c>
      <c r="YS59" s="129">
        <f t="shared" si="38"/>
        <v>295777175</v>
      </c>
      <c r="YT59" s="129">
        <f t="shared" si="38"/>
        <v>294680461</v>
      </c>
      <c r="YU59" s="129">
        <f t="shared" si="38"/>
        <v>245923556</v>
      </c>
      <c r="YV59" s="129">
        <f t="shared" si="38"/>
        <v>191919912</v>
      </c>
      <c r="YW59" s="129">
        <f t="shared" si="38"/>
        <v>151186030</v>
      </c>
      <c r="YX59" s="129">
        <f t="shared" si="38"/>
        <v>130607411</v>
      </c>
      <c r="YY59" s="129">
        <f t="shared" si="38"/>
        <v>108567618</v>
      </c>
      <c r="YZ59" s="129">
        <f t="shared" si="38"/>
        <v>137193099</v>
      </c>
      <c r="ZA59" s="129">
        <f t="shared" si="38"/>
        <v>155646587</v>
      </c>
      <c r="ZB59" s="129">
        <f t="shared" si="38"/>
        <v>149477336</v>
      </c>
      <c r="ZC59" s="129">
        <f t="shared" si="38"/>
        <v>184231074</v>
      </c>
      <c r="ZD59" s="129">
        <f t="shared" si="38"/>
        <v>249689543</v>
      </c>
      <c r="ZE59" s="129">
        <f t="shared" si="38"/>
        <v>278885434</v>
      </c>
      <c r="ZF59" s="129">
        <f t="shared" si="38"/>
        <v>299073140</v>
      </c>
      <c r="ZG59" s="129">
        <f t="shared" si="38"/>
        <v>341972112</v>
      </c>
      <c r="ZH59" s="129">
        <f t="shared" si="38"/>
        <v>321336949</v>
      </c>
      <c r="ZI59" s="129">
        <f t="shared" si="38"/>
        <v>321233785</v>
      </c>
      <c r="ZJ59" s="129">
        <f t="shared" si="38"/>
        <v>346400153</v>
      </c>
      <c r="ZK59" s="129">
        <f t="shared" si="38"/>
        <v>373928563</v>
      </c>
      <c r="ZL59" s="129">
        <f t="shared" si="38"/>
        <v>375864653</v>
      </c>
      <c r="ZM59" s="129">
        <f t="shared" si="38"/>
        <v>389869624</v>
      </c>
      <c r="ZN59" s="129">
        <f t="shared" si="38"/>
        <v>464921474</v>
      </c>
      <c r="ZO59" s="129">
        <f t="shared" si="38"/>
        <v>494027757</v>
      </c>
      <c r="ZP59" s="129">
        <f t="shared" si="38"/>
        <v>509887678</v>
      </c>
      <c r="ZQ59" s="129">
        <f t="shared" si="38"/>
        <v>509714727</v>
      </c>
      <c r="ZR59" s="129">
        <f t="shared" si="38"/>
        <v>509166220</v>
      </c>
      <c r="ZS59" s="129">
        <f t="shared" si="38"/>
        <v>474451270</v>
      </c>
      <c r="ZT59" s="129">
        <f t="shared" si="38"/>
        <v>436735543</v>
      </c>
      <c r="ZU59" s="129">
        <f t="shared" si="38"/>
        <v>403280699</v>
      </c>
      <c r="ZV59" s="129">
        <f t="shared" si="38"/>
        <v>389853839</v>
      </c>
      <c r="ZW59" s="129">
        <f t="shared" si="38"/>
        <v>398517655</v>
      </c>
      <c r="ZX59" s="129">
        <f t="shared" si="38"/>
        <v>393736008</v>
      </c>
      <c r="ZY59" s="129">
        <f t="shared" si="38"/>
        <v>413652054</v>
      </c>
      <c r="ZZ59" s="129">
        <f t="shared" si="38"/>
        <v>455509586</v>
      </c>
      <c r="AAA59" s="129">
        <f t="shared" si="38"/>
        <v>503600000</v>
      </c>
      <c r="AAB59" s="129">
        <f t="shared" si="38"/>
        <v>552900000</v>
      </c>
      <c r="AAC59" s="129">
        <f t="shared" si="38"/>
        <v>580650551</v>
      </c>
      <c r="AAD59" s="129">
        <f t="shared" si="38"/>
        <v>594103705</v>
      </c>
      <c r="AAE59" s="129">
        <f t="shared" ref="AAE59:ACP59" si="39">AAE19+AAE22+AAE23+AAE24+AAE27+AAE30+AAE32</f>
        <v>599301346</v>
      </c>
      <c r="AAF59" s="129">
        <f t="shared" si="39"/>
        <v>610904811</v>
      </c>
      <c r="AAG59" s="129">
        <f t="shared" si="39"/>
        <v>629928016</v>
      </c>
      <c r="AAH59" s="129">
        <f t="shared" si="39"/>
        <v>641173245</v>
      </c>
      <c r="AAI59" s="129">
        <f t="shared" si="39"/>
        <v>655656916</v>
      </c>
      <c r="AAJ59" s="129">
        <f t="shared" si="39"/>
        <v>666492044</v>
      </c>
      <c r="AAK59" s="129">
        <f t="shared" si="39"/>
        <v>671674520</v>
      </c>
      <c r="AAL59" s="129">
        <f t="shared" si="39"/>
        <v>710675105</v>
      </c>
      <c r="AAM59" s="129">
        <f t="shared" si="39"/>
        <v>748115828</v>
      </c>
      <c r="AAN59" s="129">
        <f t="shared" si="39"/>
        <v>763999336</v>
      </c>
      <c r="AAO59" s="129">
        <f t="shared" si="39"/>
        <v>787602189</v>
      </c>
      <c r="AAP59" s="129">
        <f t="shared" si="39"/>
        <v>799662732</v>
      </c>
      <c r="AAQ59" s="129">
        <f t="shared" si="39"/>
        <v>784110132</v>
      </c>
      <c r="AAR59" s="129">
        <f t="shared" si="39"/>
        <v>739662970</v>
      </c>
      <c r="AAS59" s="129">
        <f t="shared" si="39"/>
        <v>748336103</v>
      </c>
      <c r="AAT59" s="129">
        <f t="shared" si="39"/>
        <v>762800000</v>
      </c>
      <c r="AAU59" s="129">
        <f t="shared" si="39"/>
        <v>775189475</v>
      </c>
      <c r="AAV59" s="129">
        <f t="shared" si="39"/>
        <v>766711923</v>
      </c>
      <c r="AAW59" s="129">
        <f t="shared" si="39"/>
        <v>770551216</v>
      </c>
      <c r="AAX59" s="129">
        <f t="shared" si="39"/>
        <v>807258849</v>
      </c>
      <c r="AAY59" s="129">
        <f t="shared" si="39"/>
        <v>850897498</v>
      </c>
      <c r="AAZ59" s="129">
        <f t="shared" si="39"/>
        <v>883158800</v>
      </c>
      <c r="ABA59" s="129">
        <f t="shared" si="39"/>
        <v>896707150</v>
      </c>
      <c r="ABB59" s="129">
        <f t="shared" si="39"/>
        <v>910948687</v>
      </c>
      <c r="ABC59" s="129">
        <f t="shared" si="39"/>
        <v>897142022</v>
      </c>
      <c r="ABD59" s="129">
        <f t="shared" si="39"/>
        <v>865930421</v>
      </c>
      <c r="ABE59" s="129">
        <f t="shared" si="39"/>
        <v>850499125</v>
      </c>
      <c r="ABF59" s="129">
        <f t="shared" si="39"/>
        <v>862880963</v>
      </c>
      <c r="ABG59" s="129">
        <f t="shared" si="39"/>
        <v>870541216</v>
      </c>
      <c r="ABH59" s="129">
        <f t="shared" si="39"/>
        <v>836499854</v>
      </c>
      <c r="ABI59" s="129">
        <f t="shared" si="39"/>
        <v>835645470</v>
      </c>
      <c r="ABJ59" s="129">
        <f t="shared" si="39"/>
        <v>859477310</v>
      </c>
      <c r="ABK59" s="129">
        <f t="shared" si="39"/>
        <v>900411510</v>
      </c>
      <c r="ABL59" s="129">
        <f t="shared" si="39"/>
        <v>944654890</v>
      </c>
      <c r="ABM59" s="129">
        <f t="shared" si="39"/>
        <v>974882100</v>
      </c>
      <c r="ABN59" s="129">
        <f t="shared" si="39"/>
        <v>990180156</v>
      </c>
      <c r="ABO59" s="129">
        <f t="shared" si="39"/>
        <v>954960864</v>
      </c>
      <c r="ABP59" s="129">
        <f t="shared" si="39"/>
        <v>867076239</v>
      </c>
      <c r="ABQ59" s="129">
        <f t="shared" si="39"/>
        <v>821823940</v>
      </c>
      <c r="ABR59" s="129">
        <f t="shared" si="39"/>
        <v>803445865</v>
      </c>
      <c r="ABS59" s="129">
        <f t="shared" si="39"/>
        <v>800044131</v>
      </c>
      <c r="ABT59" s="129">
        <f t="shared" si="39"/>
        <v>774941952</v>
      </c>
      <c r="ABU59" s="129">
        <f t="shared" si="39"/>
        <v>766618061</v>
      </c>
      <c r="ABV59" s="129">
        <f t="shared" si="39"/>
        <v>786500000</v>
      </c>
      <c r="ABW59" s="129">
        <f t="shared" si="39"/>
        <v>825757789</v>
      </c>
      <c r="ABX59" s="129">
        <f t="shared" si="39"/>
        <v>844756415</v>
      </c>
      <c r="ABY59" s="129">
        <f t="shared" si="39"/>
        <v>856275631</v>
      </c>
      <c r="ABZ59" s="129">
        <f t="shared" si="39"/>
        <v>865353882</v>
      </c>
      <c r="ACA59" s="129">
        <f t="shared" si="39"/>
        <v>846204293</v>
      </c>
      <c r="ACB59" s="129">
        <f t="shared" si="39"/>
        <v>807670053</v>
      </c>
      <c r="ACC59" s="129">
        <f t="shared" si="39"/>
        <v>776746529</v>
      </c>
      <c r="ACD59" s="129">
        <f t="shared" si="39"/>
        <v>762805987</v>
      </c>
      <c r="ACE59" s="129">
        <f t="shared" si="39"/>
        <v>767543394</v>
      </c>
      <c r="ACF59" s="129">
        <f t="shared" si="39"/>
        <v>741739306</v>
      </c>
      <c r="ACG59" s="129">
        <f t="shared" si="39"/>
        <v>737548463</v>
      </c>
      <c r="ACH59" s="129">
        <f t="shared" si="39"/>
        <v>787530803</v>
      </c>
      <c r="ACI59" s="129">
        <f t="shared" si="39"/>
        <v>848025088</v>
      </c>
      <c r="ACJ59" s="129">
        <f t="shared" si="39"/>
        <v>887815529</v>
      </c>
      <c r="ACK59" s="129">
        <f t="shared" si="39"/>
        <v>900854086</v>
      </c>
      <c r="ACL59" s="129">
        <f t="shared" si="39"/>
        <v>903472061</v>
      </c>
      <c r="ACM59" s="129">
        <f t="shared" si="39"/>
        <v>872574711</v>
      </c>
      <c r="ACN59" s="129">
        <f t="shared" si="39"/>
        <v>833367887</v>
      </c>
      <c r="ACO59" s="129">
        <f t="shared" si="39"/>
        <v>827524518</v>
      </c>
      <c r="ACP59" s="129">
        <f t="shared" si="39"/>
        <v>833294167</v>
      </c>
      <c r="ACQ59" s="129">
        <f t="shared" ref="ACQ59:AFB59" si="40">ACQ19+ACQ22+ACQ23+ACQ24+ACQ27+ACQ30+ACQ32</f>
        <v>849122373</v>
      </c>
      <c r="ACR59" s="129">
        <f t="shared" si="40"/>
        <v>847007816</v>
      </c>
      <c r="ACS59" s="129">
        <f t="shared" si="40"/>
        <v>866033188</v>
      </c>
      <c r="ACT59" s="129">
        <f t="shared" si="40"/>
        <v>909214560</v>
      </c>
      <c r="ACU59" s="129">
        <f t="shared" si="40"/>
        <v>968513186</v>
      </c>
      <c r="ACV59" s="129">
        <f t="shared" si="40"/>
        <v>998369443</v>
      </c>
      <c r="ACW59" s="129">
        <f t="shared" si="40"/>
        <v>1027314457</v>
      </c>
      <c r="ACX59" s="129">
        <f t="shared" si="40"/>
        <v>1048745680</v>
      </c>
      <c r="ACY59" s="129">
        <f t="shared" si="40"/>
        <v>1055622402</v>
      </c>
      <c r="ACZ59" s="129">
        <f t="shared" si="40"/>
        <v>1035259013</v>
      </c>
      <c r="ADA59" s="129">
        <f t="shared" si="40"/>
        <v>1028158652</v>
      </c>
      <c r="ADB59" s="129">
        <f t="shared" si="40"/>
        <v>1030811719</v>
      </c>
      <c r="ADC59" s="129">
        <f t="shared" si="40"/>
        <v>1044740386</v>
      </c>
      <c r="ADD59" s="129">
        <f t="shared" si="40"/>
        <v>1043896606</v>
      </c>
      <c r="ADE59" s="129">
        <f t="shared" si="40"/>
        <v>1041238615</v>
      </c>
      <c r="ADF59" s="129">
        <f t="shared" si="40"/>
        <v>1073427188</v>
      </c>
      <c r="ADG59" s="129">
        <f t="shared" si="40"/>
        <v>1124183005</v>
      </c>
      <c r="ADH59" s="129">
        <f t="shared" si="40"/>
        <v>1148994961</v>
      </c>
      <c r="ADI59" s="129">
        <f t="shared" si="40"/>
        <v>1146900822</v>
      </c>
      <c r="ADJ59" s="129">
        <f t="shared" si="40"/>
        <v>1155804042</v>
      </c>
      <c r="ADK59" s="129">
        <f t="shared" si="40"/>
        <v>1134930414</v>
      </c>
      <c r="ADL59" s="129">
        <f t="shared" si="40"/>
        <v>1085243154</v>
      </c>
      <c r="ADM59" s="129">
        <f t="shared" si="40"/>
        <v>1059292272</v>
      </c>
      <c r="ADN59" s="129">
        <f t="shared" si="40"/>
        <v>1063610086</v>
      </c>
      <c r="ADO59" s="129">
        <f t="shared" si="40"/>
        <v>1063803331</v>
      </c>
      <c r="ADP59" s="129">
        <f t="shared" si="40"/>
        <v>1027666980</v>
      </c>
      <c r="ADQ59" s="129">
        <f t="shared" si="40"/>
        <v>1008736354</v>
      </c>
      <c r="ADR59" s="129">
        <f t="shared" si="40"/>
        <v>1010369775</v>
      </c>
      <c r="ADS59" s="129">
        <f t="shared" si="40"/>
        <v>1031254962</v>
      </c>
      <c r="ADT59" s="129">
        <f t="shared" si="40"/>
        <v>1052209426</v>
      </c>
      <c r="ADU59" s="129">
        <f t="shared" si="40"/>
        <v>1068882033</v>
      </c>
      <c r="ADV59" s="129">
        <f t="shared" si="40"/>
        <v>1068324386</v>
      </c>
      <c r="ADW59" s="129">
        <f t="shared" si="40"/>
        <v>1049847241</v>
      </c>
      <c r="ADX59" s="129">
        <f t="shared" si="40"/>
        <v>1008781830</v>
      </c>
      <c r="ADY59" s="129">
        <f t="shared" si="40"/>
        <v>995423746</v>
      </c>
      <c r="ADZ59" s="129">
        <f t="shared" si="40"/>
        <v>999600000</v>
      </c>
      <c r="AEA59" s="129">
        <f t="shared" si="40"/>
        <v>998900000</v>
      </c>
      <c r="AEB59" s="129">
        <f t="shared" si="40"/>
        <v>993800000</v>
      </c>
      <c r="AEC59" s="129">
        <f t="shared" si="40"/>
        <v>995700000</v>
      </c>
      <c r="AED59" s="129">
        <f t="shared" si="40"/>
        <v>1026500000</v>
      </c>
      <c r="AEE59" s="129">
        <f t="shared" si="40"/>
        <v>1084438616</v>
      </c>
      <c r="AEF59" s="129">
        <f t="shared" si="40"/>
        <v>1118081565</v>
      </c>
      <c r="AEG59" s="129">
        <f t="shared" si="40"/>
        <v>1129966905</v>
      </c>
      <c r="AEH59" s="129">
        <f t="shared" si="40"/>
        <v>1135821148</v>
      </c>
      <c r="AEI59" s="129">
        <f t="shared" si="40"/>
        <v>1111608049</v>
      </c>
      <c r="AEJ59" s="129">
        <f t="shared" si="40"/>
        <v>1080507208</v>
      </c>
      <c r="AEK59" s="129">
        <f t="shared" si="40"/>
        <v>1066178911</v>
      </c>
      <c r="AEL59" s="129">
        <f t="shared" si="40"/>
        <v>1075048271</v>
      </c>
      <c r="AEM59" s="129">
        <f t="shared" si="40"/>
        <v>1109550474</v>
      </c>
      <c r="AEN59" s="129">
        <f t="shared" si="40"/>
        <v>1106014719</v>
      </c>
      <c r="AEO59" s="129">
        <f t="shared" si="40"/>
        <v>1105265801</v>
      </c>
      <c r="AEP59" s="129">
        <f t="shared" si="40"/>
        <v>1123911995</v>
      </c>
      <c r="AEQ59" s="129">
        <f t="shared" si="40"/>
        <v>1168611576</v>
      </c>
      <c r="AER59" s="129">
        <f t="shared" si="40"/>
        <v>1206740751</v>
      </c>
      <c r="AES59" s="129">
        <f t="shared" si="40"/>
        <v>1217551943</v>
      </c>
      <c r="AET59" s="129">
        <f t="shared" si="40"/>
        <v>1230971508</v>
      </c>
      <c r="AEU59" s="129">
        <f t="shared" si="40"/>
        <v>1226628720</v>
      </c>
      <c r="AEV59" s="129">
        <f t="shared" si="40"/>
        <v>1199900000</v>
      </c>
      <c r="AEW59" s="129">
        <f t="shared" si="40"/>
        <v>1211200000</v>
      </c>
      <c r="AEX59" s="129">
        <f t="shared" si="40"/>
        <v>1226700000</v>
      </c>
      <c r="AEY59" s="129">
        <f t="shared" si="40"/>
        <v>1248000000</v>
      </c>
      <c r="AEZ59" s="129">
        <f t="shared" si="40"/>
        <v>1254000000</v>
      </c>
      <c r="AFA59" s="129">
        <f t="shared" si="40"/>
        <v>1274400000</v>
      </c>
      <c r="AFB59" s="129">
        <f t="shared" si="40"/>
        <v>1300309212</v>
      </c>
      <c r="AFC59" s="129">
        <f t="shared" ref="AFC59:AGU59" si="41">AFC19+AFC22+AFC23+AFC24+AFC27+AFC30+AFC32</f>
        <v>1325639668</v>
      </c>
      <c r="AFD59" s="129">
        <f t="shared" si="41"/>
        <v>1320452712</v>
      </c>
      <c r="AFE59" s="129">
        <f t="shared" si="41"/>
        <v>1325415328</v>
      </c>
      <c r="AFF59" s="129">
        <f t="shared" si="41"/>
        <v>1315765024</v>
      </c>
      <c r="AFG59" s="129">
        <f t="shared" si="41"/>
        <v>1293544408</v>
      </c>
      <c r="AFH59" s="129">
        <f t="shared" si="41"/>
        <v>1229900000</v>
      </c>
      <c r="AFI59" s="129">
        <f t="shared" si="41"/>
        <v>1158300000</v>
      </c>
      <c r="AFJ59" s="129">
        <f t="shared" si="41"/>
        <v>1122100000</v>
      </c>
      <c r="AFK59" s="129">
        <f t="shared" si="41"/>
        <v>1111900000</v>
      </c>
      <c r="AFL59" s="129">
        <f t="shared" si="41"/>
        <v>1105000000</v>
      </c>
      <c r="AFM59" s="129">
        <f t="shared" si="41"/>
        <v>1105000000</v>
      </c>
      <c r="AFN59" s="129">
        <f t="shared" si="41"/>
        <v>1118800000</v>
      </c>
      <c r="AFO59" s="129">
        <f t="shared" si="41"/>
        <v>1143900000</v>
      </c>
      <c r="AFP59" s="129">
        <f t="shared" si="41"/>
        <v>1150200000</v>
      </c>
      <c r="AFQ59" s="129">
        <f t="shared" si="41"/>
        <v>1152900000</v>
      </c>
      <c r="AFR59" s="129">
        <f t="shared" si="41"/>
        <v>1149200000</v>
      </c>
      <c r="AFS59" s="129">
        <f t="shared" si="41"/>
        <v>1129700000</v>
      </c>
      <c r="AFT59" s="129">
        <f t="shared" si="41"/>
        <v>1106635786</v>
      </c>
      <c r="AFU59" s="129">
        <f t="shared" si="41"/>
        <v>1095428088</v>
      </c>
      <c r="AFV59" s="129">
        <f t="shared" si="41"/>
        <v>1103713670</v>
      </c>
      <c r="AFW59" s="129">
        <f t="shared" si="41"/>
        <v>1118571347</v>
      </c>
      <c r="AFX59" s="129">
        <f t="shared" si="41"/>
        <v>1115839916</v>
      </c>
      <c r="AFY59" s="129">
        <f t="shared" si="41"/>
        <v>1092100218</v>
      </c>
      <c r="AFZ59" s="129">
        <f t="shared" si="41"/>
        <v>1034390932</v>
      </c>
      <c r="AGA59" s="129">
        <f t="shared" si="41"/>
        <v>1051202364</v>
      </c>
      <c r="AGB59" s="129">
        <f t="shared" si="41"/>
        <v>1054118280</v>
      </c>
      <c r="AGC59" s="129">
        <f t="shared" si="41"/>
        <v>1047719328</v>
      </c>
      <c r="AGD59" s="129">
        <f t="shared" si="41"/>
        <v>1042372019</v>
      </c>
      <c r="AGE59" s="129">
        <f t="shared" si="41"/>
        <v>1032667801</v>
      </c>
      <c r="AGF59" s="129">
        <f t="shared" si="41"/>
        <v>1012298494</v>
      </c>
      <c r="AGG59" s="129">
        <f t="shared" si="41"/>
        <v>1003070363</v>
      </c>
      <c r="AGH59" s="129">
        <f t="shared" si="41"/>
        <v>989410833</v>
      </c>
      <c r="AGI59" s="129">
        <f t="shared" si="41"/>
        <v>979903780</v>
      </c>
      <c r="AGJ59" s="129">
        <f t="shared" si="41"/>
        <v>973363971</v>
      </c>
      <c r="AGK59" s="129">
        <f t="shared" si="41"/>
        <v>963059952</v>
      </c>
      <c r="AGL59" s="129">
        <f t="shared" si="41"/>
        <v>971675403</v>
      </c>
      <c r="AGM59" s="129">
        <f t="shared" si="41"/>
        <v>993889398</v>
      </c>
      <c r="AGN59" s="129">
        <f t="shared" si="41"/>
        <v>991507694</v>
      </c>
      <c r="AGO59" s="129">
        <f t="shared" si="41"/>
        <v>985478094</v>
      </c>
      <c r="AGP59" s="129">
        <f t="shared" si="41"/>
        <v>978076162</v>
      </c>
      <c r="AGQ59" s="129">
        <f t="shared" si="41"/>
        <v>967272238</v>
      </c>
      <c r="AGR59" s="129">
        <f t="shared" si="41"/>
        <v>950732087</v>
      </c>
      <c r="AGS59" s="129">
        <f t="shared" si="41"/>
        <v>938635794</v>
      </c>
      <c r="AGT59" s="129">
        <f t="shared" si="41"/>
        <v>914749926</v>
      </c>
      <c r="AGU59" s="129">
        <f t="shared" si="41"/>
        <v>903777581</v>
      </c>
      <c r="AGV59" s="158"/>
    </row>
    <row r="60" spans="1:880" s="134" customFormat="1" x14ac:dyDescent="0.2">
      <c r="A60" s="183" t="s">
        <v>2266</v>
      </c>
      <c r="B60" s="88"/>
      <c r="C60" s="129">
        <f t="shared" ref="C60:BN60" si="42">C21+C25+C26+C29+C31</f>
        <v>0</v>
      </c>
      <c r="D60" s="129">
        <f t="shared" si="42"/>
        <v>0</v>
      </c>
      <c r="E60" s="129">
        <f t="shared" si="42"/>
        <v>0</v>
      </c>
      <c r="F60" s="129">
        <f t="shared" si="42"/>
        <v>0</v>
      </c>
      <c r="G60" s="129">
        <f t="shared" si="42"/>
        <v>0</v>
      </c>
      <c r="H60" s="129">
        <f t="shared" si="42"/>
        <v>0</v>
      </c>
      <c r="I60" s="129">
        <f t="shared" si="42"/>
        <v>0</v>
      </c>
      <c r="J60" s="129">
        <f t="shared" si="42"/>
        <v>0</v>
      </c>
      <c r="K60" s="129">
        <f t="shared" si="42"/>
        <v>0</v>
      </c>
      <c r="L60" s="129">
        <f t="shared" si="42"/>
        <v>0</v>
      </c>
      <c r="M60" s="129">
        <f t="shared" si="42"/>
        <v>0</v>
      </c>
      <c r="N60" s="129">
        <f t="shared" si="42"/>
        <v>0</v>
      </c>
      <c r="O60" s="129">
        <f t="shared" si="42"/>
        <v>0</v>
      </c>
      <c r="P60" s="129">
        <f t="shared" si="42"/>
        <v>0</v>
      </c>
      <c r="Q60" s="129">
        <f t="shared" si="42"/>
        <v>0</v>
      </c>
      <c r="R60" s="129">
        <f t="shared" si="42"/>
        <v>0</v>
      </c>
      <c r="S60" s="129">
        <f t="shared" si="42"/>
        <v>0</v>
      </c>
      <c r="T60" s="129">
        <f t="shared" si="42"/>
        <v>0</v>
      </c>
      <c r="U60" s="129">
        <f t="shared" si="42"/>
        <v>0</v>
      </c>
      <c r="V60" s="129">
        <f t="shared" si="42"/>
        <v>0</v>
      </c>
      <c r="W60" s="129">
        <f t="shared" si="42"/>
        <v>0</v>
      </c>
      <c r="X60" s="129">
        <f t="shared" si="42"/>
        <v>0</v>
      </c>
      <c r="Y60" s="129">
        <f t="shared" si="42"/>
        <v>0</v>
      </c>
      <c r="Z60" s="129">
        <f t="shared" si="42"/>
        <v>0</v>
      </c>
      <c r="AA60" s="129">
        <f t="shared" si="42"/>
        <v>0</v>
      </c>
      <c r="AB60" s="129">
        <f t="shared" si="42"/>
        <v>0</v>
      </c>
      <c r="AC60" s="129">
        <f t="shared" si="42"/>
        <v>0</v>
      </c>
      <c r="AD60" s="129">
        <f t="shared" si="42"/>
        <v>0</v>
      </c>
      <c r="AE60" s="129">
        <f t="shared" si="42"/>
        <v>0</v>
      </c>
      <c r="AF60" s="129">
        <f t="shared" si="42"/>
        <v>0</v>
      </c>
      <c r="AG60" s="129">
        <f t="shared" si="42"/>
        <v>0</v>
      </c>
      <c r="AH60" s="129">
        <f t="shared" si="42"/>
        <v>0</v>
      </c>
      <c r="AI60" s="129">
        <f t="shared" si="42"/>
        <v>0</v>
      </c>
      <c r="AJ60" s="129">
        <f t="shared" si="42"/>
        <v>0</v>
      </c>
      <c r="AK60" s="129">
        <f t="shared" si="42"/>
        <v>2530</v>
      </c>
      <c r="AL60" s="129">
        <f t="shared" si="42"/>
        <v>520170</v>
      </c>
      <c r="AM60" s="129">
        <f t="shared" si="42"/>
        <v>2014840</v>
      </c>
      <c r="AN60" s="129">
        <f t="shared" si="42"/>
        <v>2004140</v>
      </c>
      <c r="AO60" s="129">
        <f t="shared" si="42"/>
        <v>2004175</v>
      </c>
      <c r="AP60" s="129">
        <f t="shared" si="42"/>
        <v>3804180</v>
      </c>
      <c r="AQ60" s="129">
        <f t="shared" si="42"/>
        <v>3704180</v>
      </c>
      <c r="AR60" s="129">
        <f t="shared" si="42"/>
        <v>4604180</v>
      </c>
      <c r="AS60" s="129">
        <f t="shared" si="42"/>
        <v>1079140</v>
      </c>
      <c r="AT60" s="129">
        <f t="shared" si="42"/>
        <v>529200</v>
      </c>
      <c r="AU60" s="129">
        <f t="shared" si="42"/>
        <v>600710</v>
      </c>
      <c r="AV60" s="129">
        <f t="shared" si="42"/>
        <v>1550000</v>
      </c>
      <c r="AW60" s="129">
        <f t="shared" si="42"/>
        <v>50000</v>
      </c>
      <c r="AX60" s="129">
        <f t="shared" si="42"/>
        <v>170</v>
      </c>
      <c r="AY60" s="129">
        <f t="shared" si="42"/>
        <v>215</v>
      </c>
      <c r="AZ60" s="129">
        <f t="shared" si="42"/>
        <v>215</v>
      </c>
      <c r="BA60" s="129">
        <f t="shared" si="42"/>
        <v>2565</v>
      </c>
      <c r="BB60" s="129">
        <f t="shared" si="42"/>
        <v>2615</v>
      </c>
      <c r="BC60" s="129">
        <f t="shared" si="42"/>
        <v>2375</v>
      </c>
      <c r="BD60" s="129">
        <f t="shared" si="42"/>
        <v>2185</v>
      </c>
      <c r="BE60" s="129">
        <f t="shared" si="42"/>
        <v>212185</v>
      </c>
      <c r="BF60" s="129">
        <f t="shared" si="42"/>
        <v>212165</v>
      </c>
      <c r="BG60" s="129">
        <f t="shared" si="42"/>
        <v>212130</v>
      </c>
      <c r="BH60" s="129">
        <f t="shared" si="42"/>
        <v>212130</v>
      </c>
      <c r="BI60" s="129">
        <f t="shared" si="42"/>
        <v>119640</v>
      </c>
      <c r="BJ60" s="129">
        <f t="shared" si="42"/>
        <v>119600</v>
      </c>
      <c r="BK60" s="129">
        <f t="shared" si="42"/>
        <v>119590</v>
      </c>
      <c r="BL60" s="129">
        <f t="shared" si="42"/>
        <v>147490</v>
      </c>
      <c r="BM60" s="129">
        <f t="shared" si="42"/>
        <v>147490</v>
      </c>
      <c r="BN60" s="129">
        <f t="shared" si="42"/>
        <v>147495</v>
      </c>
      <c r="BO60" s="129">
        <f t="shared" ref="BO60:DZ60" si="43">BO21+BO25+BO26+BO29+BO31</f>
        <v>147495</v>
      </c>
      <c r="BP60" s="129">
        <f t="shared" si="43"/>
        <v>147495</v>
      </c>
      <c r="BQ60" s="129">
        <f t="shared" si="43"/>
        <v>147495</v>
      </c>
      <c r="BR60" s="129">
        <f t="shared" si="43"/>
        <v>147495</v>
      </c>
      <c r="BS60" s="129">
        <f t="shared" si="43"/>
        <v>147495</v>
      </c>
      <c r="BT60" s="129">
        <f t="shared" si="43"/>
        <v>147495</v>
      </c>
      <c r="BU60" s="129">
        <f t="shared" si="43"/>
        <v>147495</v>
      </c>
      <c r="BV60" s="129">
        <f t="shared" si="43"/>
        <v>147495</v>
      </c>
      <c r="BW60" s="129">
        <f t="shared" si="43"/>
        <v>147515</v>
      </c>
      <c r="BX60" s="129">
        <f t="shared" si="43"/>
        <v>147495</v>
      </c>
      <c r="BY60" s="129">
        <f t="shared" si="43"/>
        <v>147495</v>
      </c>
      <c r="BZ60" s="129">
        <f t="shared" si="43"/>
        <v>147495</v>
      </c>
      <c r="CA60" s="129">
        <f t="shared" si="43"/>
        <v>147495</v>
      </c>
      <c r="CB60" s="129">
        <f t="shared" si="43"/>
        <v>147495</v>
      </c>
      <c r="CC60" s="129">
        <f t="shared" si="43"/>
        <v>147495</v>
      </c>
      <c r="CD60" s="129">
        <f t="shared" si="43"/>
        <v>147495</v>
      </c>
      <c r="CE60" s="129">
        <f t="shared" si="43"/>
        <v>147505</v>
      </c>
      <c r="CF60" s="129">
        <f t="shared" si="43"/>
        <v>147495</v>
      </c>
      <c r="CG60" s="129">
        <f t="shared" si="43"/>
        <v>148166</v>
      </c>
      <c r="CH60" s="129">
        <f t="shared" si="43"/>
        <v>147495</v>
      </c>
      <c r="CI60" s="129">
        <f t="shared" si="43"/>
        <v>312495</v>
      </c>
      <c r="CJ60" s="129">
        <f t="shared" si="43"/>
        <v>312495</v>
      </c>
      <c r="CK60" s="129">
        <f t="shared" si="43"/>
        <v>312490</v>
      </c>
      <c r="CL60" s="129">
        <f t="shared" si="43"/>
        <v>312495</v>
      </c>
      <c r="CM60" s="129">
        <f t="shared" si="43"/>
        <v>312495</v>
      </c>
      <c r="CN60" s="129">
        <f t="shared" si="43"/>
        <v>312495</v>
      </c>
      <c r="CO60" s="129">
        <f t="shared" si="43"/>
        <v>312495</v>
      </c>
      <c r="CP60" s="129">
        <f t="shared" si="43"/>
        <v>312495</v>
      </c>
      <c r="CQ60" s="129">
        <f t="shared" si="43"/>
        <v>312495</v>
      </c>
      <c r="CR60" s="129">
        <f t="shared" si="43"/>
        <v>312495</v>
      </c>
      <c r="CS60" s="129">
        <f t="shared" si="43"/>
        <v>312495</v>
      </c>
      <c r="CT60" s="129">
        <f t="shared" si="43"/>
        <v>312495</v>
      </c>
      <c r="CU60" s="129">
        <f t="shared" si="43"/>
        <v>312495</v>
      </c>
      <c r="CV60" s="129">
        <f t="shared" si="43"/>
        <v>312495</v>
      </c>
      <c r="CW60" s="129">
        <f t="shared" si="43"/>
        <v>312495</v>
      </c>
      <c r="CX60" s="129">
        <f t="shared" si="43"/>
        <v>312495</v>
      </c>
      <c r="CY60" s="129">
        <f t="shared" si="43"/>
        <v>312495</v>
      </c>
      <c r="CZ60" s="129">
        <f t="shared" si="43"/>
        <v>312495</v>
      </c>
      <c r="DA60" s="129">
        <f t="shared" si="43"/>
        <v>312495</v>
      </c>
      <c r="DB60" s="129">
        <f t="shared" si="43"/>
        <v>312495</v>
      </c>
      <c r="DC60" s="129">
        <f t="shared" si="43"/>
        <v>312495</v>
      </c>
      <c r="DD60" s="129">
        <f t="shared" si="43"/>
        <v>312495</v>
      </c>
      <c r="DE60" s="129">
        <f t="shared" si="43"/>
        <v>312495</v>
      </c>
      <c r="DF60" s="129">
        <f t="shared" si="43"/>
        <v>72495</v>
      </c>
      <c r="DG60" s="129">
        <f t="shared" si="43"/>
        <v>72525</v>
      </c>
      <c r="DH60" s="129">
        <f t="shared" si="43"/>
        <v>72525</v>
      </c>
      <c r="DI60" s="129">
        <f t="shared" si="43"/>
        <v>72495</v>
      </c>
      <c r="DJ60" s="129">
        <f t="shared" si="43"/>
        <v>72495</v>
      </c>
      <c r="DK60" s="129">
        <f t="shared" si="43"/>
        <v>72495</v>
      </c>
      <c r="DL60" s="129">
        <f t="shared" si="43"/>
        <v>72495</v>
      </c>
      <c r="DM60" s="129">
        <f t="shared" si="43"/>
        <v>72495</v>
      </c>
      <c r="DN60" s="129">
        <f t="shared" si="43"/>
        <v>72495</v>
      </c>
      <c r="DO60" s="129">
        <f t="shared" si="43"/>
        <v>72495</v>
      </c>
      <c r="DP60" s="129">
        <f t="shared" si="43"/>
        <v>72495</v>
      </c>
      <c r="DQ60" s="129">
        <f t="shared" si="43"/>
        <v>72495</v>
      </c>
      <c r="DR60" s="129">
        <f t="shared" si="43"/>
        <v>72495</v>
      </c>
      <c r="DS60" s="129">
        <f t="shared" si="43"/>
        <v>72495</v>
      </c>
      <c r="DT60" s="129">
        <f t="shared" si="43"/>
        <v>72495</v>
      </c>
      <c r="DU60" s="129">
        <f t="shared" si="43"/>
        <v>72495</v>
      </c>
      <c r="DV60" s="129">
        <f t="shared" si="43"/>
        <v>72495</v>
      </c>
      <c r="DW60" s="129">
        <f t="shared" si="43"/>
        <v>72495</v>
      </c>
      <c r="DX60" s="129">
        <f t="shared" si="43"/>
        <v>72495</v>
      </c>
      <c r="DY60" s="129">
        <f t="shared" si="43"/>
        <v>72495</v>
      </c>
      <c r="DZ60" s="129">
        <f t="shared" si="43"/>
        <v>72495</v>
      </c>
      <c r="EA60" s="129">
        <f t="shared" ref="EA60:GL60" si="44">EA21+EA25+EA26+EA29+EA31</f>
        <v>72495</v>
      </c>
      <c r="EB60" s="129">
        <f t="shared" si="44"/>
        <v>72495</v>
      </c>
      <c r="EC60" s="129">
        <f t="shared" si="44"/>
        <v>72495</v>
      </c>
      <c r="ED60" s="129">
        <f t="shared" si="44"/>
        <v>72495</v>
      </c>
      <c r="EE60" s="129">
        <f t="shared" si="44"/>
        <v>72495</v>
      </c>
      <c r="EF60" s="129">
        <f t="shared" si="44"/>
        <v>72495</v>
      </c>
      <c r="EG60" s="129">
        <f t="shared" si="44"/>
        <v>72495</v>
      </c>
      <c r="EH60" s="129">
        <f t="shared" si="44"/>
        <v>72490</v>
      </c>
      <c r="EI60" s="129">
        <f t="shared" si="44"/>
        <v>72490</v>
      </c>
      <c r="EJ60" s="129">
        <f t="shared" si="44"/>
        <v>72490</v>
      </c>
      <c r="EK60" s="129">
        <f t="shared" si="44"/>
        <v>72490</v>
      </c>
      <c r="EL60" s="129">
        <f t="shared" si="44"/>
        <v>72490</v>
      </c>
      <c r="EM60" s="129">
        <f t="shared" si="44"/>
        <v>72490</v>
      </c>
      <c r="EN60" s="129">
        <f t="shared" si="44"/>
        <v>72490</v>
      </c>
      <c r="EO60" s="129">
        <f t="shared" si="44"/>
        <v>72490</v>
      </c>
      <c r="EP60" s="129">
        <f t="shared" si="44"/>
        <v>72490</v>
      </c>
      <c r="EQ60" s="129">
        <f t="shared" si="44"/>
        <v>72490</v>
      </c>
      <c r="ER60" s="129">
        <f t="shared" si="44"/>
        <v>72490</v>
      </c>
      <c r="ES60" s="129">
        <f t="shared" si="44"/>
        <v>72490</v>
      </c>
      <c r="ET60" s="129">
        <f t="shared" si="44"/>
        <v>72490</v>
      </c>
      <c r="EU60" s="129">
        <f t="shared" si="44"/>
        <v>72490</v>
      </c>
      <c r="EV60" s="129">
        <f t="shared" si="44"/>
        <v>72490</v>
      </c>
      <c r="EW60" s="129">
        <f t="shared" si="44"/>
        <v>72490</v>
      </c>
      <c r="EX60" s="129">
        <f t="shared" si="44"/>
        <v>72490</v>
      </c>
      <c r="EY60" s="129">
        <f t="shared" si="44"/>
        <v>72490</v>
      </c>
      <c r="EZ60" s="129">
        <f t="shared" si="44"/>
        <v>72495</v>
      </c>
      <c r="FA60" s="129">
        <f t="shared" si="44"/>
        <v>72495</v>
      </c>
      <c r="FB60" s="129">
        <f t="shared" si="44"/>
        <v>72495</v>
      </c>
      <c r="FC60" s="129">
        <f t="shared" si="44"/>
        <v>72495</v>
      </c>
      <c r="FD60" s="129">
        <f t="shared" si="44"/>
        <v>72495</v>
      </c>
      <c r="FE60" s="129">
        <f t="shared" si="44"/>
        <v>72495</v>
      </c>
      <c r="FF60" s="129">
        <f t="shared" si="44"/>
        <v>72495</v>
      </c>
      <c r="FG60" s="129">
        <f t="shared" si="44"/>
        <v>72495</v>
      </c>
      <c r="FH60" s="129">
        <f t="shared" si="44"/>
        <v>72495</v>
      </c>
      <c r="FI60" s="129">
        <f t="shared" si="44"/>
        <v>72495</v>
      </c>
      <c r="FJ60" s="129">
        <f t="shared" si="44"/>
        <v>72495</v>
      </c>
      <c r="FK60" s="129">
        <f t="shared" si="44"/>
        <v>72495</v>
      </c>
      <c r="FL60" s="129">
        <f t="shared" si="44"/>
        <v>72495</v>
      </c>
      <c r="FM60" s="129">
        <f t="shared" si="44"/>
        <v>72495</v>
      </c>
      <c r="FN60" s="129">
        <f t="shared" si="44"/>
        <v>72495</v>
      </c>
      <c r="FO60" s="129">
        <f t="shared" si="44"/>
        <v>0</v>
      </c>
      <c r="FP60" s="129">
        <f t="shared" si="44"/>
        <v>0</v>
      </c>
      <c r="FQ60" s="129">
        <f t="shared" si="44"/>
        <v>0</v>
      </c>
      <c r="FR60" s="129">
        <f t="shared" si="44"/>
        <v>0</v>
      </c>
      <c r="FS60" s="129">
        <f t="shared" si="44"/>
        <v>0</v>
      </c>
      <c r="FT60" s="129">
        <f t="shared" si="44"/>
        <v>0</v>
      </c>
      <c r="FU60" s="129">
        <f t="shared" si="44"/>
        <v>0</v>
      </c>
      <c r="FV60" s="129">
        <f t="shared" si="44"/>
        <v>0</v>
      </c>
      <c r="FW60" s="129">
        <f t="shared" si="44"/>
        <v>0</v>
      </c>
      <c r="FX60" s="129">
        <f t="shared" si="44"/>
        <v>0</v>
      </c>
      <c r="FY60" s="129">
        <f t="shared" si="44"/>
        <v>0</v>
      </c>
      <c r="FZ60" s="129">
        <f t="shared" si="44"/>
        <v>0</v>
      </c>
      <c r="GA60" s="129">
        <f t="shared" si="44"/>
        <v>0</v>
      </c>
      <c r="GB60" s="129">
        <f t="shared" si="44"/>
        <v>0</v>
      </c>
      <c r="GC60" s="129">
        <f t="shared" si="44"/>
        <v>0</v>
      </c>
      <c r="GD60" s="129">
        <f t="shared" si="44"/>
        <v>0</v>
      </c>
      <c r="GE60" s="129">
        <f t="shared" si="44"/>
        <v>0</v>
      </c>
      <c r="GF60" s="129">
        <f t="shared" si="44"/>
        <v>0</v>
      </c>
      <c r="GG60" s="129">
        <f t="shared" si="44"/>
        <v>0</v>
      </c>
      <c r="GH60" s="129">
        <f t="shared" si="44"/>
        <v>0</v>
      </c>
      <c r="GI60" s="129">
        <f t="shared" si="44"/>
        <v>0</v>
      </c>
      <c r="GJ60" s="129">
        <f t="shared" si="44"/>
        <v>0</v>
      </c>
      <c r="GK60" s="129">
        <f t="shared" si="44"/>
        <v>0</v>
      </c>
      <c r="GL60" s="129">
        <f t="shared" si="44"/>
        <v>0</v>
      </c>
      <c r="GM60" s="129">
        <f t="shared" ref="GM60:IX60" si="45">GM21+GM25+GM26+GM29+GM31</f>
        <v>0</v>
      </c>
      <c r="GN60" s="129">
        <f t="shared" si="45"/>
        <v>0</v>
      </c>
      <c r="GO60" s="129">
        <f t="shared" si="45"/>
        <v>0</v>
      </c>
      <c r="GP60" s="129">
        <f t="shared" si="45"/>
        <v>0</v>
      </c>
      <c r="GQ60" s="129">
        <f t="shared" si="45"/>
        <v>0</v>
      </c>
      <c r="GR60" s="129">
        <f t="shared" si="45"/>
        <v>0</v>
      </c>
      <c r="GS60" s="129">
        <f t="shared" si="45"/>
        <v>0</v>
      </c>
      <c r="GT60" s="129">
        <f t="shared" si="45"/>
        <v>0</v>
      </c>
      <c r="GU60" s="129">
        <f t="shared" si="45"/>
        <v>0</v>
      </c>
      <c r="GV60" s="129">
        <f t="shared" si="45"/>
        <v>0</v>
      </c>
      <c r="GW60" s="129">
        <f t="shared" si="45"/>
        <v>0</v>
      </c>
      <c r="GX60" s="129">
        <f t="shared" si="45"/>
        <v>0</v>
      </c>
      <c r="GY60" s="129">
        <f t="shared" si="45"/>
        <v>0</v>
      </c>
      <c r="GZ60" s="129">
        <f t="shared" si="45"/>
        <v>0</v>
      </c>
      <c r="HA60" s="129">
        <f t="shared" si="45"/>
        <v>0</v>
      </c>
      <c r="HB60" s="129">
        <f t="shared" si="45"/>
        <v>0</v>
      </c>
      <c r="HC60" s="129">
        <f t="shared" si="45"/>
        <v>0</v>
      </c>
      <c r="HD60" s="129">
        <f t="shared" si="45"/>
        <v>0</v>
      </c>
      <c r="HE60" s="129">
        <f t="shared" si="45"/>
        <v>0</v>
      </c>
      <c r="HF60" s="129">
        <f t="shared" si="45"/>
        <v>0</v>
      </c>
      <c r="HG60" s="129">
        <f t="shared" si="45"/>
        <v>0</v>
      </c>
      <c r="HH60" s="129">
        <f t="shared" si="45"/>
        <v>0</v>
      </c>
      <c r="HI60" s="129">
        <f t="shared" si="45"/>
        <v>0</v>
      </c>
      <c r="HJ60" s="129">
        <f t="shared" si="45"/>
        <v>0</v>
      </c>
      <c r="HK60" s="129">
        <f t="shared" si="45"/>
        <v>0</v>
      </c>
      <c r="HL60" s="129">
        <f t="shared" si="45"/>
        <v>0</v>
      </c>
      <c r="HM60" s="129">
        <f t="shared" si="45"/>
        <v>0</v>
      </c>
      <c r="HN60" s="129">
        <f t="shared" si="45"/>
        <v>0</v>
      </c>
      <c r="HO60" s="129">
        <f t="shared" si="45"/>
        <v>0</v>
      </c>
      <c r="HP60" s="129">
        <f t="shared" si="45"/>
        <v>0</v>
      </c>
      <c r="HQ60" s="129">
        <f t="shared" si="45"/>
        <v>0</v>
      </c>
      <c r="HR60" s="129">
        <f t="shared" si="45"/>
        <v>0</v>
      </c>
      <c r="HS60" s="129">
        <f t="shared" si="45"/>
        <v>0</v>
      </c>
      <c r="HT60" s="129">
        <f t="shared" si="45"/>
        <v>0</v>
      </c>
      <c r="HU60" s="129">
        <f t="shared" si="45"/>
        <v>0</v>
      </c>
      <c r="HV60" s="129">
        <f t="shared" si="45"/>
        <v>0</v>
      </c>
      <c r="HW60" s="129">
        <f t="shared" si="45"/>
        <v>0</v>
      </c>
      <c r="HX60" s="129">
        <f t="shared" si="45"/>
        <v>0</v>
      </c>
      <c r="HY60" s="129">
        <f t="shared" si="45"/>
        <v>0</v>
      </c>
      <c r="HZ60" s="129">
        <f t="shared" si="45"/>
        <v>0</v>
      </c>
      <c r="IA60" s="129">
        <f t="shared" si="45"/>
        <v>0</v>
      </c>
      <c r="IB60" s="129">
        <f t="shared" si="45"/>
        <v>0</v>
      </c>
      <c r="IC60" s="129">
        <f t="shared" si="45"/>
        <v>0</v>
      </c>
      <c r="ID60" s="129">
        <f t="shared" si="45"/>
        <v>0</v>
      </c>
      <c r="IE60" s="129">
        <f t="shared" si="45"/>
        <v>0</v>
      </c>
      <c r="IF60" s="129">
        <f t="shared" si="45"/>
        <v>0</v>
      </c>
      <c r="IG60" s="129">
        <f t="shared" si="45"/>
        <v>0</v>
      </c>
      <c r="IH60" s="129">
        <f t="shared" si="45"/>
        <v>0</v>
      </c>
      <c r="II60" s="129">
        <f t="shared" si="45"/>
        <v>0</v>
      </c>
      <c r="IJ60" s="129">
        <f t="shared" si="45"/>
        <v>0</v>
      </c>
      <c r="IK60" s="129">
        <f t="shared" si="45"/>
        <v>0</v>
      </c>
      <c r="IL60" s="129">
        <f t="shared" si="45"/>
        <v>0</v>
      </c>
      <c r="IM60" s="129">
        <f t="shared" si="45"/>
        <v>0</v>
      </c>
      <c r="IN60" s="129">
        <f t="shared" si="45"/>
        <v>0</v>
      </c>
      <c r="IO60" s="129">
        <f t="shared" si="45"/>
        <v>0</v>
      </c>
      <c r="IP60" s="129">
        <f t="shared" si="45"/>
        <v>0</v>
      </c>
      <c r="IQ60" s="129">
        <f t="shared" si="45"/>
        <v>0</v>
      </c>
      <c r="IR60" s="129">
        <f t="shared" si="45"/>
        <v>0</v>
      </c>
      <c r="IS60" s="129">
        <f t="shared" si="45"/>
        <v>0</v>
      </c>
      <c r="IT60" s="129">
        <f t="shared" si="45"/>
        <v>0</v>
      </c>
      <c r="IU60" s="129">
        <f t="shared" si="45"/>
        <v>0</v>
      </c>
      <c r="IV60" s="129">
        <f t="shared" si="45"/>
        <v>0</v>
      </c>
      <c r="IW60" s="129">
        <f t="shared" si="45"/>
        <v>0</v>
      </c>
      <c r="IX60" s="129">
        <f t="shared" si="45"/>
        <v>0</v>
      </c>
      <c r="IY60" s="129">
        <f t="shared" ref="IY60:LJ60" si="46">IY21+IY25+IY26+IY29+IY31</f>
        <v>0</v>
      </c>
      <c r="IZ60" s="129">
        <f t="shared" si="46"/>
        <v>0</v>
      </c>
      <c r="JA60" s="129">
        <f t="shared" si="46"/>
        <v>0</v>
      </c>
      <c r="JB60" s="129">
        <f t="shared" si="46"/>
        <v>0</v>
      </c>
      <c r="JC60" s="129">
        <f t="shared" si="46"/>
        <v>0</v>
      </c>
      <c r="JD60" s="129">
        <f t="shared" si="46"/>
        <v>0</v>
      </c>
      <c r="JE60" s="129">
        <f t="shared" si="46"/>
        <v>0</v>
      </c>
      <c r="JF60" s="129">
        <f t="shared" si="46"/>
        <v>0</v>
      </c>
      <c r="JG60" s="129">
        <f t="shared" si="46"/>
        <v>0</v>
      </c>
      <c r="JH60" s="129">
        <f t="shared" si="46"/>
        <v>0</v>
      </c>
      <c r="JI60" s="129">
        <f t="shared" si="46"/>
        <v>0</v>
      </c>
      <c r="JJ60" s="129">
        <f t="shared" si="46"/>
        <v>0</v>
      </c>
      <c r="JK60" s="129">
        <f t="shared" si="46"/>
        <v>0</v>
      </c>
      <c r="JL60" s="129">
        <f t="shared" si="46"/>
        <v>0</v>
      </c>
      <c r="JM60" s="129">
        <f t="shared" si="46"/>
        <v>0</v>
      </c>
      <c r="JN60" s="129">
        <f t="shared" si="46"/>
        <v>0</v>
      </c>
      <c r="JO60" s="129">
        <f t="shared" si="46"/>
        <v>0</v>
      </c>
      <c r="JP60" s="129">
        <f t="shared" si="46"/>
        <v>0</v>
      </c>
      <c r="JQ60" s="129">
        <f t="shared" si="46"/>
        <v>0</v>
      </c>
      <c r="JR60" s="129">
        <f t="shared" si="46"/>
        <v>0</v>
      </c>
      <c r="JS60" s="129">
        <f t="shared" si="46"/>
        <v>0</v>
      </c>
      <c r="JT60" s="129">
        <f t="shared" si="46"/>
        <v>0</v>
      </c>
      <c r="JU60" s="129">
        <f t="shared" si="46"/>
        <v>0</v>
      </c>
      <c r="JV60" s="129">
        <f t="shared" si="46"/>
        <v>0</v>
      </c>
      <c r="JW60" s="129">
        <f t="shared" si="46"/>
        <v>0</v>
      </c>
      <c r="JX60" s="129">
        <f t="shared" si="46"/>
        <v>0</v>
      </c>
      <c r="JY60" s="129">
        <f t="shared" si="46"/>
        <v>0</v>
      </c>
      <c r="JZ60" s="129">
        <f t="shared" si="46"/>
        <v>0</v>
      </c>
      <c r="KA60" s="129">
        <f t="shared" si="46"/>
        <v>0</v>
      </c>
      <c r="KB60" s="129">
        <f t="shared" si="46"/>
        <v>0</v>
      </c>
      <c r="KC60" s="129">
        <f t="shared" si="46"/>
        <v>0</v>
      </c>
      <c r="KD60" s="129">
        <f t="shared" si="46"/>
        <v>0</v>
      </c>
      <c r="KE60" s="129">
        <f t="shared" si="46"/>
        <v>0</v>
      </c>
      <c r="KF60" s="129">
        <f t="shared" si="46"/>
        <v>0</v>
      </c>
      <c r="KG60" s="129">
        <f t="shared" si="46"/>
        <v>0</v>
      </c>
      <c r="KH60" s="129">
        <f t="shared" si="46"/>
        <v>0</v>
      </c>
      <c r="KI60" s="129">
        <f t="shared" si="46"/>
        <v>0</v>
      </c>
      <c r="KJ60" s="129">
        <f t="shared" si="46"/>
        <v>0</v>
      </c>
      <c r="KK60" s="129">
        <f t="shared" si="46"/>
        <v>0</v>
      </c>
      <c r="KL60" s="129">
        <f t="shared" si="46"/>
        <v>0</v>
      </c>
      <c r="KM60" s="129">
        <f t="shared" si="46"/>
        <v>0</v>
      </c>
      <c r="KN60" s="129">
        <f t="shared" si="46"/>
        <v>0</v>
      </c>
      <c r="KO60" s="129">
        <f t="shared" si="46"/>
        <v>0</v>
      </c>
      <c r="KP60" s="129">
        <f t="shared" si="46"/>
        <v>0</v>
      </c>
      <c r="KQ60" s="129">
        <f t="shared" si="46"/>
        <v>0</v>
      </c>
      <c r="KR60" s="129">
        <f t="shared" si="46"/>
        <v>0</v>
      </c>
      <c r="KS60" s="129">
        <f t="shared" si="46"/>
        <v>0</v>
      </c>
      <c r="KT60" s="129">
        <f t="shared" si="46"/>
        <v>0</v>
      </c>
      <c r="KU60" s="129">
        <f t="shared" si="46"/>
        <v>0</v>
      </c>
      <c r="KV60" s="129">
        <f t="shared" si="46"/>
        <v>0</v>
      </c>
      <c r="KW60" s="129">
        <f t="shared" si="46"/>
        <v>0</v>
      </c>
      <c r="KX60" s="129">
        <f t="shared" si="46"/>
        <v>0</v>
      </c>
      <c r="KY60" s="129">
        <f t="shared" si="46"/>
        <v>0</v>
      </c>
      <c r="KZ60" s="129">
        <f t="shared" si="46"/>
        <v>0</v>
      </c>
      <c r="LA60" s="129">
        <f t="shared" si="46"/>
        <v>0</v>
      </c>
      <c r="LB60" s="129">
        <f t="shared" si="46"/>
        <v>0</v>
      </c>
      <c r="LC60" s="129">
        <f t="shared" si="46"/>
        <v>0</v>
      </c>
      <c r="LD60" s="129">
        <f t="shared" si="46"/>
        <v>0</v>
      </c>
      <c r="LE60" s="129">
        <f t="shared" si="46"/>
        <v>0</v>
      </c>
      <c r="LF60" s="129">
        <f t="shared" si="46"/>
        <v>0</v>
      </c>
      <c r="LG60" s="129">
        <f t="shared" si="46"/>
        <v>0</v>
      </c>
      <c r="LH60" s="129">
        <f t="shared" si="46"/>
        <v>0</v>
      </c>
      <c r="LI60" s="129">
        <f t="shared" si="46"/>
        <v>0</v>
      </c>
      <c r="LJ60" s="129">
        <f t="shared" si="46"/>
        <v>0</v>
      </c>
      <c r="LK60" s="129">
        <f t="shared" ref="LK60:NV60" si="47">LK21+LK25+LK26+LK29+LK31</f>
        <v>0</v>
      </c>
      <c r="LL60" s="129">
        <f t="shared" si="47"/>
        <v>0</v>
      </c>
      <c r="LM60" s="129">
        <f t="shared" si="47"/>
        <v>0</v>
      </c>
      <c r="LN60" s="129">
        <f t="shared" si="47"/>
        <v>0</v>
      </c>
      <c r="LO60" s="129">
        <f t="shared" si="47"/>
        <v>0</v>
      </c>
      <c r="LP60" s="129">
        <f t="shared" si="47"/>
        <v>0</v>
      </c>
      <c r="LQ60" s="129">
        <f t="shared" si="47"/>
        <v>0</v>
      </c>
      <c r="LR60" s="129">
        <f t="shared" si="47"/>
        <v>0</v>
      </c>
      <c r="LS60" s="129">
        <f t="shared" si="47"/>
        <v>0</v>
      </c>
      <c r="LT60" s="129">
        <f t="shared" si="47"/>
        <v>0</v>
      </c>
      <c r="LU60" s="129">
        <f t="shared" si="47"/>
        <v>0</v>
      </c>
      <c r="LV60" s="129">
        <f t="shared" si="47"/>
        <v>0</v>
      </c>
      <c r="LW60" s="129">
        <f t="shared" si="47"/>
        <v>0</v>
      </c>
      <c r="LX60" s="129">
        <f t="shared" si="47"/>
        <v>0</v>
      </c>
      <c r="LY60" s="129">
        <f t="shared" si="47"/>
        <v>0</v>
      </c>
      <c r="LZ60" s="129">
        <f t="shared" si="47"/>
        <v>0</v>
      </c>
      <c r="MA60" s="129">
        <f t="shared" si="47"/>
        <v>0</v>
      </c>
      <c r="MB60" s="129">
        <f t="shared" si="47"/>
        <v>0</v>
      </c>
      <c r="MC60" s="129">
        <f t="shared" si="47"/>
        <v>0</v>
      </c>
      <c r="MD60" s="129">
        <f t="shared" si="47"/>
        <v>0</v>
      </c>
      <c r="ME60" s="129">
        <f t="shared" si="47"/>
        <v>0</v>
      </c>
      <c r="MF60" s="129">
        <f t="shared" si="47"/>
        <v>0</v>
      </c>
      <c r="MG60" s="129">
        <f t="shared" si="47"/>
        <v>0</v>
      </c>
      <c r="MH60" s="129">
        <f t="shared" si="47"/>
        <v>0</v>
      </c>
      <c r="MI60" s="129">
        <f t="shared" si="47"/>
        <v>0</v>
      </c>
      <c r="MJ60" s="129">
        <f t="shared" si="47"/>
        <v>0</v>
      </c>
      <c r="MK60" s="129">
        <f t="shared" si="47"/>
        <v>0</v>
      </c>
      <c r="ML60" s="129">
        <f t="shared" si="47"/>
        <v>0</v>
      </c>
      <c r="MM60" s="129">
        <f t="shared" si="47"/>
        <v>0</v>
      </c>
      <c r="MN60" s="129">
        <f t="shared" si="47"/>
        <v>0</v>
      </c>
      <c r="MO60" s="129">
        <f t="shared" si="47"/>
        <v>0</v>
      </c>
      <c r="MP60" s="129">
        <f t="shared" si="47"/>
        <v>0</v>
      </c>
      <c r="MQ60" s="129">
        <f t="shared" si="47"/>
        <v>0</v>
      </c>
      <c r="MR60" s="129">
        <f t="shared" si="47"/>
        <v>0</v>
      </c>
      <c r="MS60" s="129">
        <f t="shared" si="47"/>
        <v>0</v>
      </c>
      <c r="MT60" s="129">
        <f t="shared" si="47"/>
        <v>0</v>
      </c>
      <c r="MU60" s="129">
        <f t="shared" si="47"/>
        <v>0</v>
      </c>
      <c r="MV60" s="129">
        <f t="shared" si="47"/>
        <v>0</v>
      </c>
      <c r="MW60" s="129">
        <f t="shared" si="47"/>
        <v>0</v>
      </c>
      <c r="MX60" s="129">
        <f t="shared" si="47"/>
        <v>0</v>
      </c>
      <c r="MY60" s="129">
        <f t="shared" si="47"/>
        <v>0</v>
      </c>
      <c r="MZ60" s="129">
        <f t="shared" si="47"/>
        <v>0</v>
      </c>
      <c r="NA60" s="129">
        <f t="shared" si="47"/>
        <v>0</v>
      </c>
      <c r="NB60" s="129">
        <f t="shared" si="47"/>
        <v>0</v>
      </c>
      <c r="NC60" s="129">
        <f t="shared" si="47"/>
        <v>0</v>
      </c>
      <c r="ND60" s="129">
        <f t="shared" si="47"/>
        <v>0</v>
      </c>
      <c r="NE60" s="129">
        <f t="shared" si="47"/>
        <v>0</v>
      </c>
      <c r="NF60" s="129">
        <f t="shared" si="47"/>
        <v>0</v>
      </c>
      <c r="NG60" s="129">
        <f t="shared" si="47"/>
        <v>0</v>
      </c>
      <c r="NH60" s="129">
        <f t="shared" si="47"/>
        <v>0</v>
      </c>
      <c r="NI60" s="129">
        <f t="shared" si="47"/>
        <v>0</v>
      </c>
      <c r="NJ60" s="129">
        <f t="shared" si="47"/>
        <v>0</v>
      </c>
      <c r="NK60" s="129">
        <f t="shared" si="47"/>
        <v>0</v>
      </c>
      <c r="NL60" s="129">
        <f t="shared" si="47"/>
        <v>0</v>
      </c>
      <c r="NM60" s="129">
        <f t="shared" si="47"/>
        <v>0</v>
      </c>
      <c r="NN60" s="129">
        <f t="shared" si="47"/>
        <v>0</v>
      </c>
      <c r="NO60" s="129">
        <f t="shared" si="47"/>
        <v>0</v>
      </c>
      <c r="NP60" s="129">
        <f t="shared" si="47"/>
        <v>0</v>
      </c>
      <c r="NQ60" s="129">
        <f t="shared" si="47"/>
        <v>0</v>
      </c>
      <c r="NR60" s="129">
        <f t="shared" si="47"/>
        <v>0</v>
      </c>
      <c r="NS60" s="129">
        <f t="shared" si="47"/>
        <v>0</v>
      </c>
      <c r="NT60" s="129">
        <f t="shared" si="47"/>
        <v>0</v>
      </c>
      <c r="NU60" s="129">
        <f t="shared" si="47"/>
        <v>0</v>
      </c>
      <c r="NV60" s="129">
        <f t="shared" si="47"/>
        <v>0</v>
      </c>
      <c r="NW60" s="129">
        <f t="shared" ref="NW60:QH60" si="48">NW21+NW25+NW26+NW29+NW31</f>
        <v>0</v>
      </c>
      <c r="NX60" s="129">
        <f t="shared" si="48"/>
        <v>0</v>
      </c>
      <c r="NY60" s="129">
        <f t="shared" si="48"/>
        <v>0</v>
      </c>
      <c r="NZ60" s="129">
        <f t="shared" si="48"/>
        <v>0</v>
      </c>
      <c r="OA60" s="129">
        <f t="shared" si="48"/>
        <v>0</v>
      </c>
      <c r="OB60" s="129">
        <f t="shared" si="48"/>
        <v>0</v>
      </c>
      <c r="OC60" s="129">
        <f t="shared" si="48"/>
        <v>0</v>
      </c>
      <c r="OD60" s="129">
        <f t="shared" si="48"/>
        <v>0</v>
      </c>
      <c r="OE60" s="129">
        <f t="shared" si="48"/>
        <v>0</v>
      </c>
      <c r="OF60" s="129">
        <f t="shared" si="48"/>
        <v>0</v>
      </c>
      <c r="OG60" s="129">
        <f t="shared" si="48"/>
        <v>0</v>
      </c>
      <c r="OH60" s="129">
        <f t="shared" si="48"/>
        <v>0</v>
      </c>
      <c r="OI60" s="129">
        <f t="shared" si="48"/>
        <v>0</v>
      </c>
      <c r="OJ60" s="129">
        <f t="shared" si="48"/>
        <v>0</v>
      </c>
      <c r="OK60" s="129">
        <f t="shared" si="48"/>
        <v>0</v>
      </c>
      <c r="OL60" s="129">
        <f t="shared" si="48"/>
        <v>0</v>
      </c>
      <c r="OM60" s="129">
        <f t="shared" si="48"/>
        <v>0</v>
      </c>
      <c r="ON60" s="129">
        <f t="shared" si="48"/>
        <v>0</v>
      </c>
      <c r="OO60" s="129">
        <f t="shared" si="48"/>
        <v>0</v>
      </c>
      <c r="OP60" s="129">
        <f t="shared" si="48"/>
        <v>0</v>
      </c>
      <c r="OQ60" s="129">
        <f t="shared" si="48"/>
        <v>0</v>
      </c>
      <c r="OR60" s="129">
        <f t="shared" si="48"/>
        <v>0</v>
      </c>
      <c r="OS60" s="129">
        <f t="shared" si="48"/>
        <v>0</v>
      </c>
      <c r="OT60" s="129">
        <f t="shared" si="48"/>
        <v>0</v>
      </c>
      <c r="OU60" s="129">
        <f t="shared" si="48"/>
        <v>0</v>
      </c>
      <c r="OV60" s="129">
        <f t="shared" si="48"/>
        <v>0</v>
      </c>
      <c r="OW60" s="129">
        <f t="shared" si="48"/>
        <v>0</v>
      </c>
      <c r="OX60" s="129">
        <f t="shared" si="48"/>
        <v>0</v>
      </c>
      <c r="OY60" s="129">
        <f t="shared" si="48"/>
        <v>0</v>
      </c>
      <c r="OZ60" s="129">
        <f t="shared" si="48"/>
        <v>0</v>
      </c>
      <c r="PA60" s="129">
        <f t="shared" si="48"/>
        <v>0</v>
      </c>
      <c r="PB60" s="129">
        <f t="shared" si="48"/>
        <v>0</v>
      </c>
      <c r="PC60" s="129">
        <f t="shared" si="48"/>
        <v>0</v>
      </c>
      <c r="PD60" s="129">
        <f t="shared" si="48"/>
        <v>0</v>
      </c>
      <c r="PE60" s="129">
        <f t="shared" si="48"/>
        <v>0</v>
      </c>
      <c r="PF60" s="129">
        <f t="shared" si="48"/>
        <v>0</v>
      </c>
      <c r="PG60" s="129">
        <f t="shared" si="48"/>
        <v>0</v>
      </c>
      <c r="PH60" s="129">
        <f t="shared" si="48"/>
        <v>0</v>
      </c>
      <c r="PI60" s="129">
        <f t="shared" si="48"/>
        <v>0</v>
      </c>
      <c r="PJ60" s="129">
        <f t="shared" si="48"/>
        <v>0</v>
      </c>
      <c r="PK60" s="129">
        <f t="shared" si="48"/>
        <v>0</v>
      </c>
      <c r="PL60" s="129">
        <f t="shared" si="48"/>
        <v>0</v>
      </c>
      <c r="PM60" s="129">
        <f t="shared" si="48"/>
        <v>0</v>
      </c>
      <c r="PN60" s="129">
        <f t="shared" si="48"/>
        <v>0</v>
      </c>
      <c r="PO60" s="129">
        <f t="shared" si="48"/>
        <v>0</v>
      </c>
      <c r="PP60" s="129">
        <f t="shared" si="48"/>
        <v>0</v>
      </c>
      <c r="PQ60" s="129">
        <f t="shared" si="48"/>
        <v>0</v>
      </c>
      <c r="PR60" s="129">
        <f t="shared" si="48"/>
        <v>0</v>
      </c>
      <c r="PS60" s="129">
        <f t="shared" si="48"/>
        <v>2554204</v>
      </c>
      <c r="PT60" s="129">
        <f t="shared" si="48"/>
        <v>2554204</v>
      </c>
      <c r="PU60" s="129">
        <f t="shared" si="48"/>
        <v>2554204</v>
      </c>
      <c r="PV60" s="129">
        <f t="shared" si="48"/>
        <v>2554204</v>
      </c>
      <c r="PW60" s="129">
        <f t="shared" si="48"/>
        <v>2554204</v>
      </c>
      <c r="PX60" s="129">
        <f t="shared" si="48"/>
        <v>2554204</v>
      </c>
      <c r="PY60" s="129">
        <f t="shared" si="48"/>
        <v>2554204</v>
      </c>
      <c r="PZ60" s="129">
        <f t="shared" si="48"/>
        <v>2554204</v>
      </c>
      <c r="QA60" s="129">
        <f t="shared" si="48"/>
        <v>2554204</v>
      </c>
      <c r="QB60" s="129">
        <f t="shared" si="48"/>
        <v>3593815</v>
      </c>
      <c r="QC60" s="129">
        <f t="shared" si="48"/>
        <v>4798294</v>
      </c>
      <c r="QD60" s="129">
        <f t="shared" si="48"/>
        <v>16764554</v>
      </c>
      <c r="QE60" s="129">
        <f t="shared" si="48"/>
        <v>30531720</v>
      </c>
      <c r="QF60" s="129">
        <f t="shared" si="48"/>
        <v>34030718</v>
      </c>
      <c r="QG60" s="129">
        <f t="shared" si="48"/>
        <v>34277538</v>
      </c>
      <c r="QH60" s="129">
        <f t="shared" si="48"/>
        <v>35421676</v>
      </c>
      <c r="QI60" s="129">
        <f t="shared" ref="QI60:ST60" si="49">QI21+QI25+QI26+QI29+QI31</f>
        <v>35400000</v>
      </c>
      <c r="QJ60" s="129">
        <f t="shared" si="49"/>
        <v>38400000</v>
      </c>
      <c r="QK60" s="129">
        <f t="shared" si="49"/>
        <v>39465108</v>
      </c>
      <c r="QL60" s="129">
        <f t="shared" si="49"/>
        <v>53200000</v>
      </c>
      <c r="QM60" s="129">
        <f t="shared" si="49"/>
        <v>72000000</v>
      </c>
      <c r="QN60" s="129">
        <f t="shared" si="49"/>
        <v>79687192</v>
      </c>
      <c r="QO60" s="129">
        <f t="shared" si="49"/>
        <v>103970551</v>
      </c>
      <c r="QP60" s="129">
        <f t="shared" si="49"/>
        <v>123399396</v>
      </c>
      <c r="QQ60" s="129">
        <f t="shared" si="49"/>
        <v>135000187</v>
      </c>
      <c r="QR60" s="129">
        <f t="shared" si="49"/>
        <v>142000000</v>
      </c>
      <c r="QS60" s="129">
        <f t="shared" si="49"/>
        <v>139747395</v>
      </c>
      <c r="QT60" s="129">
        <f t="shared" si="49"/>
        <v>134800000</v>
      </c>
      <c r="QU60" s="129">
        <f t="shared" si="49"/>
        <v>137900000</v>
      </c>
      <c r="QV60" s="129">
        <f t="shared" si="49"/>
        <v>126300000</v>
      </c>
      <c r="QW60" s="129">
        <f t="shared" si="49"/>
        <v>129800000</v>
      </c>
      <c r="QX60" s="129">
        <f t="shared" si="49"/>
        <v>119100000</v>
      </c>
      <c r="QY60" s="129">
        <f t="shared" si="49"/>
        <v>114500000</v>
      </c>
      <c r="QZ60" s="129">
        <f t="shared" si="49"/>
        <v>113439031</v>
      </c>
      <c r="RA60" s="129">
        <f t="shared" si="49"/>
        <v>117345091</v>
      </c>
      <c r="RB60" s="129">
        <f t="shared" si="49"/>
        <v>104846062</v>
      </c>
      <c r="RC60" s="129">
        <f t="shared" si="49"/>
        <v>86677776</v>
      </c>
      <c r="RD60" s="129">
        <f t="shared" si="49"/>
        <v>85426770</v>
      </c>
      <c r="RE60" s="129">
        <f t="shared" si="49"/>
        <v>81195268</v>
      </c>
      <c r="RF60" s="129">
        <f t="shared" si="49"/>
        <v>81200000</v>
      </c>
      <c r="RG60" s="129">
        <f t="shared" si="49"/>
        <v>73400000</v>
      </c>
      <c r="RH60" s="129">
        <f t="shared" si="49"/>
        <v>72900000</v>
      </c>
      <c r="RI60" s="129">
        <f t="shared" si="49"/>
        <v>76000000</v>
      </c>
      <c r="RJ60" s="129">
        <f t="shared" si="49"/>
        <v>80200000</v>
      </c>
      <c r="RK60" s="129">
        <f t="shared" si="49"/>
        <v>65600000</v>
      </c>
      <c r="RL60" s="129">
        <f t="shared" si="49"/>
        <v>58900000</v>
      </c>
      <c r="RM60" s="129">
        <f t="shared" si="49"/>
        <v>64100000</v>
      </c>
      <c r="RN60" s="129">
        <f t="shared" si="49"/>
        <v>70000000</v>
      </c>
      <c r="RO60" s="129">
        <f t="shared" si="49"/>
        <v>105400000</v>
      </c>
      <c r="RP60" s="129">
        <f t="shared" si="49"/>
        <v>105000000</v>
      </c>
      <c r="RQ60" s="129">
        <f t="shared" si="49"/>
        <v>96900000</v>
      </c>
      <c r="RR60" s="129">
        <f t="shared" si="49"/>
        <v>95678774</v>
      </c>
      <c r="RS60" s="129">
        <f t="shared" si="49"/>
        <v>92246647</v>
      </c>
      <c r="RT60" s="129">
        <f t="shared" si="49"/>
        <v>90666462</v>
      </c>
      <c r="RU60" s="129">
        <f t="shared" si="49"/>
        <v>87203945</v>
      </c>
      <c r="RV60" s="129">
        <f t="shared" si="49"/>
        <v>86684375</v>
      </c>
      <c r="RW60" s="129">
        <f t="shared" si="49"/>
        <v>87020833</v>
      </c>
      <c r="RX60" s="129">
        <f t="shared" si="49"/>
        <v>95483063</v>
      </c>
      <c r="RY60" s="129">
        <f t="shared" si="49"/>
        <v>112763941</v>
      </c>
      <c r="RZ60" s="129">
        <f t="shared" si="49"/>
        <v>130739243</v>
      </c>
      <c r="SA60" s="129">
        <f t="shared" si="49"/>
        <v>147900000</v>
      </c>
      <c r="SB60" s="129">
        <f t="shared" si="49"/>
        <v>142602474</v>
      </c>
      <c r="SC60" s="129">
        <f t="shared" si="49"/>
        <v>139407314</v>
      </c>
      <c r="SD60" s="129">
        <f t="shared" si="49"/>
        <v>141000000</v>
      </c>
      <c r="SE60" s="129">
        <f t="shared" si="49"/>
        <v>143600000</v>
      </c>
      <c r="SF60" s="129">
        <f t="shared" si="49"/>
        <v>151100000</v>
      </c>
      <c r="SG60" s="129">
        <f t="shared" si="49"/>
        <v>159200000</v>
      </c>
      <c r="SH60" s="129">
        <f t="shared" si="49"/>
        <v>152700000</v>
      </c>
      <c r="SI60" s="129">
        <f t="shared" si="49"/>
        <v>156900000</v>
      </c>
      <c r="SJ60" s="129">
        <f t="shared" si="49"/>
        <v>156800000</v>
      </c>
      <c r="SK60" s="129">
        <f t="shared" si="49"/>
        <v>145600000</v>
      </c>
      <c r="SL60" s="129">
        <f t="shared" si="49"/>
        <v>162900000</v>
      </c>
      <c r="SM60" s="129">
        <f t="shared" si="49"/>
        <v>161843503</v>
      </c>
      <c r="SN60" s="129">
        <f t="shared" si="49"/>
        <v>162038702</v>
      </c>
      <c r="SO60" s="129">
        <f t="shared" si="49"/>
        <v>170084807</v>
      </c>
      <c r="SP60" s="129">
        <f t="shared" si="49"/>
        <v>182704203</v>
      </c>
      <c r="SQ60" s="129">
        <f t="shared" si="49"/>
        <v>183796689</v>
      </c>
      <c r="SR60" s="129">
        <f t="shared" si="49"/>
        <v>183600000</v>
      </c>
      <c r="SS60" s="129">
        <f t="shared" si="49"/>
        <v>160664325</v>
      </c>
      <c r="ST60" s="129">
        <f t="shared" si="49"/>
        <v>157549865</v>
      </c>
      <c r="SU60" s="129">
        <f t="shared" ref="SU60:VF60" si="50">SU21+SU25+SU26+SU29+SU31</f>
        <v>161300000</v>
      </c>
      <c r="SV60" s="129">
        <f t="shared" si="50"/>
        <v>158029068</v>
      </c>
      <c r="SW60" s="129">
        <f t="shared" si="50"/>
        <v>153700000</v>
      </c>
      <c r="SX60" s="129">
        <f t="shared" si="50"/>
        <v>165625806</v>
      </c>
      <c r="SY60" s="129">
        <f t="shared" si="50"/>
        <v>161102084</v>
      </c>
      <c r="SZ60" s="129">
        <f t="shared" si="50"/>
        <v>158900000</v>
      </c>
      <c r="TA60" s="129">
        <f t="shared" si="50"/>
        <v>160104423</v>
      </c>
      <c r="TB60" s="129">
        <f t="shared" si="50"/>
        <v>156900000</v>
      </c>
      <c r="TC60" s="129">
        <f t="shared" si="50"/>
        <v>143246038</v>
      </c>
      <c r="TD60" s="129">
        <f t="shared" si="50"/>
        <v>155674320</v>
      </c>
      <c r="TE60" s="129">
        <f t="shared" si="50"/>
        <v>157700000</v>
      </c>
      <c r="TF60" s="129">
        <f t="shared" si="50"/>
        <v>162043655</v>
      </c>
      <c r="TG60" s="129">
        <f t="shared" si="50"/>
        <v>164626769</v>
      </c>
      <c r="TH60" s="129">
        <f t="shared" si="50"/>
        <v>175623185</v>
      </c>
      <c r="TI60" s="129">
        <f t="shared" si="50"/>
        <v>179116221</v>
      </c>
      <c r="TJ60" s="129">
        <f t="shared" si="50"/>
        <v>180488289</v>
      </c>
      <c r="TK60" s="129">
        <f t="shared" si="50"/>
        <v>163069874</v>
      </c>
      <c r="TL60" s="129">
        <f t="shared" si="50"/>
        <v>151008337</v>
      </c>
      <c r="TM60" s="129">
        <f t="shared" si="50"/>
        <v>123479334</v>
      </c>
      <c r="TN60" s="129">
        <f t="shared" si="50"/>
        <v>106016641</v>
      </c>
      <c r="TO60" s="129">
        <f t="shared" si="50"/>
        <v>102096120</v>
      </c>
      <c r="TP60" s="129">
        <f t="shared" si="50"/>
        <v>98052581</v>
      </c>
      <c r="TQ60" s="129">
        <f t="shared" si="50"/>
        <v>113773114</v>
      </c>
      <c r="TR60" s="129">
        <f t="shared" si="50"/>
        <v>119012943</v>
      </c>
      <c r="TS60" s="129">
        <f t="shared" si="50"/>
        <v>127054407</v>
      </c>
      <c r="TT60" s="129">
        <f t="shared" si="50"/>
        <v>132755059</v>
      </c>
      <c r="TU60" s="129">
        <f t="shared" si="50"/>
        <v>148140522</v>
      </c>
      <c r="TV60" s="129">
        <f t="shared" si="50"/>
        <v>140745866</v>
      </c>
      <c r="TW60" s="129">
        <f t="shared" si="50"/>
        <v>160332611</v>
      </c>
      <c r="TX60" s="129">
        <f t="shared" si="50"/>
        <v>164132375</v>
      </c>
      <c r="TY60" s="129">
        <f t="shared" si="50"/>
        <v>165988023</v>
      </c>
      <c r="TZ60" s="129">
        <f t="shared" si="50"/>
        <v>157112523</v>
      </c>
      <c r="UA60" s="129">
        <f t="shared" si="50"/>
        <v>153205797</v>
      </c>
      <c r="UB60" s="129">
        <f t="shared" si="50"/>
        <v>154888599</v>
      </c>
      <c r="UC60" s="129">
        <f t="shared" si="50"/>
        <v>152617493</v>
      </c>
      <c r="UD60" s="129">
        <f t="shared" si="50"/>
        <v>150293506</v>
      </c>
      <c r="UE60" s="129">
        <f t="shared" si="50"/>
        <v>126200000</v>
      </c>
      <c r="UF60" s="129">
        <f t="shared" si="50"/>
        <v>98364428</v>
      </c>
      <c r="UG60" s="129">
        <f t="shared" si="50"/>
        <v>93660361</v>
      </c>
      <c r="UH60" s="129">
        <f t="shared" si="50"/>
        <v>94979753</v>
      </c>
      <c r="UI60" s="129">
        <f t="shared" si="50"/>
        <v>96267615</v>
      </c>
      <c r="UJ60" s="129">
        <f t="shared" si="50"/>
        <v>88912246</v>
      </c>
      <c r="UK60" s="129">
        <f t="shared" si="50"/>
        <v>64514888</v>
      </c>
      <c r="UL60" s="129">
        <f t="shared" si="50"/>
        <v>59828828</v>
      </c>
      <c r="UM60" s="129">
        <f t="shared" si="50"/>
        <v>59728509</v>
      </c>
      <c r="UN60" s="129">
        <f t="shared" si="50"/>
        <v>39850065</v>
      </c>
      <c r="UO60" s="129">
        <f t="shared" si="50"/>
        <v>32062469</v>
      </c>
      <c r="UP60" s="129">
        <f t="shared" si="50"/>
        <v>28036664</v>
      </c>
      <c r="UQ60" s="129">
        <f t="shared" si="50"/>
        <v>24187544</v>
      </c>
      <c r="UR60" s="129">
        <f t="shared" si="50"/>
        <v>24338024</v>
      </c>
      <c r="US60" s="129">
        <f t="shared" si="50"/>
        <v>23059289</v>
      </c>
      <c r="UT60" s="129">
        <f t="shared" si="50"/>
        <v>23002094</v>
      </c>
      <c r="UU60" s="129">
        <f t="shared" si="50"/>
        <v>22851209</v>
      </c>
      <c r="UV60" s="129">
        <f t="shared" si="50"/>
        <v>22755472</v>
      </c>
      <c r="UW60" s="129">
        <f t="shared" si="50"/>
        <v>22682669</v>
      </c>
      <c r="UX60" s="129">
        <f t="shared" si="50"/>
        <v>22670167</v>
      </c>
      <c r="UY60" s="129">
        <f t="shared" si="50"/>
        <v>22703234</v>
      </c>
      <c r="UZ60" s="129">
        <f t="shared" si="50"/>
        <v>22789169</v>
      </c>
      <c r="VA60" s="129">
        <f t="shared" si="50"/>
        <v>22800000</v>
      </c>
      <c r="VB60" s="129">
        <f t="shared" si="50"/>
        <v>22712624</v>
      </c>
      <c r="VC60" s="129">
        <f t="shared" si="50"/>
        <v>22781031</v>
      </c>
      <c r="VD60" s="129">
        <f t="shared" si="50"/>
        <v>49163482</v>
      </c>
      <c r="VE60" s="129">
        <f t="shared" si="50"/>
        <v>101211857</v>
      </c>
      <c r="VF60" s="129">
        <f t="shared" si="50"/>
        <v>106700000</v>
      </c>
      <c r="VG60" s="129">
        <f t="shared" ref="VG60:XR60" si="51">VG21+VG25+VG26+VG29+VG31</f>
        <v>130525739</v>
      </c>
      <c r="VH60" s="129">
        <f t="shared" si="51"/>
        <v>138915929</v>
      </c>
      <c r="VI60" s="129">
        <f t="shared" si="51"/>
        <v>139706032</v>
      </c>
      <c r="VJ60" s="129">
        <f t="shared" si="51"/>
        <v>127985714</v>
      </c>
      <c r="VK60" s="129">
        <f t="shared" si="51"/>
        <v>118187399</v>
      </c>
      <c r="VL60" s="129">
        <f t="shared" si="51"/>
        <v>108545399</v>
      </c>
      <c r="VM60" s="129">
        <f t="shared" si="51"/>
        <v>101864557</v>
      </c>
      <c r="VN60" s="129">
        <f t="shared" si="51"/>
        <v>94076002</v>
      </c>
      <c r="VO60" s="129">
        <f t="shared" si="51"/>
        <v>103200052</v>
      </c>
      <c r="VP60" s="129">
        <f t="shared" si="51"/>
        <v>99709447</v>
      </c>
      <c r="VQ60" s="129">
        <f t="shared" si="51"/>
        <v>125461732</v>
      </c>
      <c r="VR60" s="129">
        <f t="shared" si="51"/>
        <v>154002457</v>
      </c>
      <c r="VS60" s="129">
        <f t="shared" si="51"/>
        <v>168472267</v>
      </c>
      <c r="VT60" s="129">
        <f t="shared" si="51"/>
        <v>172299082</v>
      </c>
      <c r="VU60" s="129">
        <f t="shared" si="51"/>
        <v>170213669</v>
      </c>
      <c r="VV60" s="129">
        <f t="shared" si="51"/>
        <v>168709724</v>
      </c>
      <c r="VW60" s="129">
        <f t="shared" si="51"/>
        <v>168135202</v>
      </c>
      <c r="VX60" s="129">
        <f t="shared" si="51"/>
        <v>168349507</v>
      </c>
      <c r="VY60" s="129">
        <f t="shared" si="51"/>
        <v>168832124</v>
      </c>
      <c r="VZ60" s="129">
        <f t="shared" si="51"/>
        <v>185193944</v>
      </c>
      <c r="WA60" s="129">
        <f t="shared" si="51"/>
        <v>196949339</v>
      </c>
      <c r="WB60" s="129">
        <f t="shared" si="51"/>
        <v>201404879</v>
      </c>
      <c r="WC60" s="129">
        <f t="shared" si="51"/>
        <v>236627174</v>
      </c>
      <c r="WD60" s="129">
        <f t="shared" si="51"/>
        <v>287190322</v>
      </c>
      <c r="WE60" s="129">
        <f t="shared" si="51"/>
        <v>318816262</v>
      </c>
      <c r="WF60" s="129">
        <f t="shared" si="51"/>
        <v>320985764</v>
      </c>
      <c r="WG60" s="129">
        <f t="shared" si="51"/>
        <v>322524119</v>
      </c>
      <c r="WH60" s="129">
        <f t="shared" si="51"/>
        <v>346279657</v>
      </c>
      <c r="WI60" s="129">
        <f t="shared" si="51"/>
        <v>357722054</v>
      </c>
      <c r="WJ60" s="129">
        <f t="shared" si="51"/>
        <v>373151249</v>
      </c>
      <c r="WK60" s="129">
        <f t="shared" si="51"/>
        <v>382229226</v>
      </c>
      <c r="WL60" s="129">
        <f t="shared" si="51"/>
        <v>360059121</v>
      </c>
      <c r="WM60" s="129">
        <f t="shared" si="51"/>
        <v>373076812</v>
      </c>
      <c r="WN60" s="129">
        <f t="shared" si="51"/>
        <v>376439168</v>
      </c>
      <c r="WO60" s="129">
        <f t="shared" si="51"/>
        <v>397811830</v>
      </c>
      <c r="WP60" s="129">
        <f t="shared" si="51"/>
        <v>400367294</v>
      </c>
      <c r="WQ60" s="129">
        <f t="shared" si="51"/>
        <v>385250798</v>
      </c>
      <c r="WR60" s="129">
        <f t="shared" si="51"/>
        <v>368985277</v>
      </c>
      <c r="WS60" s="129">
        <f t="shared" si="51"/>
        <v>358097392</v>
      </c>
      <c r="WT60" s="129">
        <f t="shared" si="51"/>
        <v>350150805</v>
      </c>
      <c r="WU60" s="129">
        <f t="shared" si="51"/>
        <v>346728420</v>
      </c>
      <c r="WV60" s="129">
        <f t="shared" si="51"/>
        <v>347125140</v>
      </c>
      <c r="WW60" s="129">
        <f t="shared" si="51"/>
        <v>341637495</v>
      </c>
      <c r="WX60" s="129">
        <f t="shared" si="51"/>
        <v>323767890</v>
      </c>
      <c r="WY60" s="129">
        <f t="shared" si="51"/>
        <v>315943365</v>
      </c>
      <c r="WZ60" s="129">
        <f t="shared" si="51"/>
        <v>319069665</v>
      </c>
      <c r="XA60" s="129">
        <f t="shared" si="51"/>
        <v>315037710</v>
      </c>
      <c r="XB60" s="129">
        <f t="shared" si="51"/>
        <v>322811010</v>
      </c>
      <c r="XC60" s="129">
        <f t="shared" si="51"/>
        <v>315853073</v>
      </c>
      <c r="XD60" s="129">
        <f t="shared" si="51"/>
        <v>294900000</v>
      </c>
      <c r="XE60" s="129">
        <f t="shared" si="51"/>
        <v>280640588</v>
      </c>
      <c r="XF60" s="129">
        <f t="shared" si="51"/>
        <v>271538648</v>
      </c>
      <c r="XG60" s="129">
        <f t="shared" si="51"/>
        <v>275101853</v>
      </c>
      <c r="XH60" s="129">
        <f t="shared" si="51"/>
        <v>138088996</v>
      </c>
      <c r="XI60" s="129">
        <f t="shared" si="51"/>
        <v>115743571</v>
      </c>
      <c r="XJ60" s="129">
        <f t="shared" si="51"/>
        <v>140091358</v>
      </c>
      <c r="XK60" s="129">
        <f t="shared" si="51"/>
        <v>165083850</v>
      </c>
      <c r="XL60" s="129">
        <f t="shared" si="51"/>
        <v>169602248</v>
      </c>
      <c r="XM60" s="129">
        <f t="shared" si="51"/>
        <v>159591203</v>
      </c>
      <c r="XN60" s="129">
        <f t="shared" si="51"/>
        <v>143536118</v>
      </c>
      <c r="XO60" s="129">
        <f t="shared" si="51"/>
        <v>152945767</v>
      </c>
      <c r="XP60" s="129">
        <f t="shared" si="51"/>
        <v>153454365</v>
      </c>
      <c r="XQ60" s="129">
        <f t="shared" si="51"/>
        <v>154001520</v>
      </c>
      <c r="XR60" s="129">
        <f t="shared" si="51"/>
        <v>154180335</v>
      </c>
      <c r="XS60" s="129">
        <f t="shared" ref="XS60:AAD60" si="52">XS21+XS25+XS26+XS29+XS31</f>
        <v>139743525</v>
      </c>
      <c r="XT60" s="129">
        <f t="shared" si="52"/>
        <v>124925858</v>
      </c>
      <c r="XU60" s="129">
        <f t="shared" si="52"/>
        <v>120621427</v>
      </c>
      <c r="XV60" s="129">
        <f t="shared" si="52"/>
        <v>131942033</v>
      </c>
      <c r="XW60" s="129">
        <f t="shared" si="52"/>
        <v>144652642</v>
      </c>
      <c r="XX60" s="129">
        <f t="shared" si="52"/>
        <v>189073808</v>
      </c>
      <c r="XY60" s="129">
        <f t="shared" si="52"/>
        <v>209174662</v>
      </c>
      <c r="XZ60" s="129">
        <f t="shared" si="52"/>
        <v>215060617</v>
      </c>
      <c r="YA60" s="129">
        <f t="shared" si="52"/>
        <v>241677143</v>
      </c>
      <c r="YB60" s="129">
        <f t="shared" si="52"/>
        <v>241681867</v>
      </c>
      <c r="YC60" s="129">
        <f t="shared" si="52"/>
        <v>240399540</v>
      </c>
      <c r="YD60" s="129">
        <f t="shared" si="52"/>
        <v>244355385</v>
      </c>
      <c r="YE60" s="129">
        <f t="shared" si="52"/>
        <v>242142892</v>
      </c>
      <c r="YF60" s="129">
        <f t="shared" si="52"/>
        <v>235795462</v>
      </c>
      <c r="YG60" s="129">
        <f t="shared" si="52"/>
        <v>229175220</v>
      </c>
      <c r="YH60" s="129">
        <f t="shared" si="52"/>
        <v>244815637</v>
      </c>
      <c r="YI60" s="129">
        <f t="shared" si="52"/>
        <v>243034245</v>
      </c>
      <c r="YJ60" s="129">
        <f t="shared" si="52"/>
        <v>238419000</v>
      </c>
      <c r="YK60" s="129">
        <f t="shared" si="52"/>
        <v>229940791</v>
      </c>
      <c r="YL60" s="129">
        <f t="shared" si="52"/>
        <v>210906033</v>
      </c>
      <c r="YM60" s="129">
        <f t="shared" si="52"/>
        <v>186741932</v>
      </c>
      <c r="YN60" s="129">
        <f t="shared" si="52"/>
        <v>165621612</v>
      </c>
      <c r="YO60" s="129">
        <f t="shared" si="52"/>
        <v>151100905</v>
      </c>
      <c r="YP60" s="129">
        <f t="shared" si="52"/>
        <v>119032045</v>
      </c>
      <c r="YQ60" s="129">
        <f t="shared" si="52"/>
        <v>116960150</v>
      </c>
      <c r="YR60" s="129">
        <f t="shared" si="52"/>
        <v>147657763</v>
      </c>
      <c r="YS60" s="129">
        <f t="shared" si="52"/>
        <v>173780593</v>
      </c>
      <c r="YT60" s="129">
        <f t="shared" si="52"/>
        <v>238297343</v>
      </c>
      <c r="YU60" s="129">
        <f t="shared" si="52"/>
        <v>269538271</v>
      </c>
      <c r="YV60" s="129">
        <f t="shared" si="52"/>
        <v>277711802</v>
      </c>
      <c r="YW60" s="129">
        <f t="shared" si="52"/>
        <v>282379215</v>
      </c>
      <c r="YX60" s="129">
        <f t="shared" si="52"/>
        <v>292701371</v>
      </c>
      <c r="YY60" s="129">
        <f t="shared" si="52"/>
        <v>276754248</v>
      </c>
      <c r="YZ60" s="129">
        <f t="shared" si="52"/>
        <v>230891569</v>
      </c>
      <c r="ZA60" s="129">
        <f t="shared" si="52"/>
        <v>218201676</v>
      </c>
      <c r="ZB60" s="129">
        <f t="shared" si="52"/>
        <v>214854415</v>
      </c>
      <c r="ZC60" s="129">
        <f t="shared" si="52"/>
        <v>203317442</v>
      </c>
      <c r="ZD60" s="129">
        <f t="shared" si="52"/>
        <v>204521654</v>
      </c>
      <c r="ZE60" s="129">
        <f t="shared" si="52"/>
        <v>205046768</v>
      </c>
      <c r="ZF60" s="129">
        <f t="shared" si="52"/>
        <v>205310177</v>
      </c>
      <c r="ZG60" s="129">
        <f t="shared" si="52"/>
        <v>205698880</v>
      </c>
      <c r="ZH60" s="129">
        <f t="shared" si="52"/>
        <v>198036004</v>
      </c>
      <c r="ZI60" s="129">
        <f t="shared" si="52"/>
        <v>190356018</v>
      </c>
      <c r="ZJ60" s="129">
        <f t="shared" si="52"/>
        <v>182646337</v>
      </c>
      <c r="ZK60" s="129">
        <f t="shared" si="52"/>
        <v>174934985</v>
      </c>
      <c r="ZL60" s="129">
        <f t="shared" si="52"/>
        <v>175545581</v>
      </c>
      <c r="ZM60" s="129">
        <f t="shared" si="52"/>
        <v>176097415</v>
      </c>
      <c r="ZN60" s="129">
        <f t="shared" si="52"/>
        <v>176915024</v>
      </c>
      <c r="ZO60" s="129">
        <f t="shared" si="52"/>
        <v>191325410</v>
      </c>
      <c r="ZP60" s="129">
        <f t="shared" si="52"/>
        <v>193547220</v>
      </c>
      <c r="ZQ60" s="129">
        <f t="shared" si="52"/>
        <v>213627310</v>
      </c>
      <c r="ZR60" s="129">
        <f t="shared" si="52"/>
        <v>248443355</v>
      </c>
      <c r="ZS60" s="129">
        <f t="shared" si="52"/>
        <v>326948832</v>
      </c>
      <c r="ZT60" s="129">
        <f t="shared" si="52"/>
        <v>397086792</v>
      </c>
      <c r="ZU60" s="129">
        <f t="shared" si="52"/>
        <v>467246494</v>
      </c>
      <c r="ZV60" s="129">
        <f t="shared" si="52"/>
        <v>459480179</v>
      </c>
      <c r="ZW60" s="129">
        <f t="shared" si="52"/>
        <v>478125392</v>
      </c>
      <c r="ZX60" s="129">
        <f t="shared" si="52"/>
        <v>463253803</v>
      </c>
      <c r="ZY60" s="129">
        <f t="shared" si="52"/>
        <v>436038759</v>
      </c>
      <c r="ZZ60" s="129">
        <f t="shared" si="52"/>
        <v>459750449</v>
      </c>
      <c r="AAA60" s="129">
        <f t="shared" si="52"/>
        <v>446200000</v>
      </c>
      <c r="AAB60" s="129">
        <f t="shared" si="52"/>
        <v>391200000</v>
      </c>
      <c r="AAC60" s="129">
        <f t="shared" si="52"/>
        <v>361459633</v>
      </c>
      <c r="AAD60" s="129">
        <f t="shared" si="52"/>
        <v>237542460</v>
      </c>
      <c r="AAE60" s="129">
        <f t="shared" ref="AAE60:ACP60" si="53">AAE21+AAE25+AAE26+AAE29+AAE31</f>
        <v>238634308</v>
      </c>
      <c r="AAF60" s="129">
        <f t="shared" si="53"/>
        <v>238889782</v>
      </c>
      <c r="AAG60" s="129">
        <f t="shared" si="53"/>
        <v>239990861</v>
      </c>
      <c r="AAH60" s="129">
        <f t="shared" si="53"/>
        <v>240641782</v>
      </c>
      <c r="AAI60" s="129">
        <f t="shared" si="53"/>
        <v>241717026</v>
      </c>
      <c r="AAJ60" s="129">
        <f t="shared" si="53"/>
        <v>242603191</v>
      </c>
      <c r="AAK60" s="129">
        <f t="shared" si="53"/>
        <v>242974874</v>
      </c>
      <c r="AAL60" s="129">
        <f t="shared" si="53"/>
        <v>243544383</v>
      </c>
      <c r="AAM60" s="129">
        <f t="shared" si="53"/>
        <v>243539147</v>
      </c>
      <c r="AAN60" s="129">
        <f t="shared" si="53"/>
        <v>243540941</v>
      </c>
      <c r="AAO60" s="129">
        <f t="shared" si="53"/>
        <v>243432878</v>
      </c>
      <c r="AAP60" s="129">
        <f t="shared" si="53"/>
        <v>243397727</v>
      </c>
      <c r="AAQ60" s="129">
        <f t="shared" si="53"/>
        <v>243256383</v>
      </c>
      <c r="AAR60" s="129">
        <f t="shared" si="53"/>
        <v>243187661</v>
      </c>
      <c r="AAS60" s="129">
        <f t="shared" si="53"/>
        <v>243186556</v>
      </c>
      <c r="AAT60" s="129">
        <f t="shared" si="53"/>
        <v>243200000</v>
      </c>
      <c r="AAU60" s="129">
        <f t="shared" si="53"/>
        <v>243191937</v>
      </c>
      <c r="AAV60" s="129">
        <f t="shared" si="53"/>
        <v>242986203</v>
      </c>
      <c r="AAW60" s="129">
        <f t="shared" si="53"/>
        <v>243191803</v>
      </c>
      <c r="AAX60" s="129">
        <f t="shared" si="53"/>
        <v>243191836</v>
      </c>
      <c r="AAY60" s="129">
        <f t="shared" si="53"/>
        <v>243186858</v>
      </c>
      <c r="AAZ60" s="129">
        <f t="shared" si="53"/>
        <v>243187053</v>
      </c>
      <c r="ABA60" s="129">
        <f t="shared" si="53"/>
        <v>243187106</v>
      </c>
      <c r="ABB60" s="129">
        <f t="shared" si="53"/>
        <v>243188778</v>
      </c>
      <c r="ABC60" s="129">
        <f t="shared" si="53"/>
        <v>243191733</v>
      </c>
      <c r="ABD60" s="129">
        <f t="shared" si="53"/>
        <v>243181719</v>
      </c>
      <c r="ABE60" s="129">
        <f t="shared" si="53"/>
        <v>243186101</v>
      </c>
      <c r="ABF60" s="129">
        <f t="shared" si="53"/>
        <v>243186444</v>
      </c>
      <c r="ABG60" s="129">
        <f t="shared" si="53"/>
        <v>243188263</v>
      </c>
      <c r="ABH60" s="129">
        <f t="shared" si="53"/>
        <v>243186199</v>
      </c>
      <c r="ABI60" s="129">
        <f t="shared" si="53"/>
        <v>243186320</v>
      </c>
      <c r="ABJ60" s="129">
        <f t="shared" si="53"/>
        <v>243186715</v>
      </c>
      <c r="ABK60" s="129">
        <f t="shared" si="53"/>
        <v>243186998</v>
      </c>
      <c r="ABL60" s="129">
        <f t="shared" si="53"/>
        <v>243185662</v>
      </c>
      <c r="ABM60" s="129">
        <f t="shared" si="53"/>
        <v>243188112</v>
      </c>
      <c r="ABN60" s="129">
        <f t="shared" si="53"/>
        <v>243188713</v>
      </c>
      <c r="ABO60" s="129">
        <f t="shared" si="53"/>
        <v>223189971</v>
      </c>
      <c r="ABP60" s="129">
        <f t="shared" si="53"/>
        <v>222189991</v>
      </c>
      <c r="ABQ60" s="129">
        <f t="shared" si="53"/>
        <v>223190291</v>
      </c>
      <c r="ABR60" s="129">
        <f t="shared" si="53"/>
        <v>223191231</v>
      </c>
      <c r="ABS60" s="129">
        <f t="shared" si="53"/>
        <v>223193347</v>
      </c>
      <c r="ABT60" s="129">
        <f t="shared" si="53"/>
        <v>223168216</v>
      </c>
      <c r="ABU60" s="129">
        <f t="shared" si="53"/>
        <v>223157308</v>
      </c>
      <c r="ABV60" s="129">
        <f t="shared" si="53"/>
        <v>223200000</v>
      </c>
      <c r="ABW60" s="129">
        <f t="shared" si="53"/>
        <v>223167503</v>
      </c>
      <c r="ABX60" s="129">
        <f t="shared" si="53"/>
        <v>223167513</v>
      </c>
      <c r="ABY60" s="129">
        <f t="shared" si="53"/>
        <v>223167653</v>
      </c>
      <c r="ABZ60" s="129">
        <f t="shared" si="53"/>
        <v>223167653</v>
      </c>
      <c r="ACA60" s="129">
        <f t="shared" si="53"/>
        <v>223161788</v>
      </c>
      <c r="ACB60" s="129">
        <f t="shared" si="53"/>
        <v>223172578</v>
      </c>
      <c r="ACC60" s="129">
        <f t="shared" si="53"/>
        <v>223172639</v>
      </c>
      <c r="ACD60" s="129">
        <f t="shared" si="53"/>
        <v>223172694</v>
      </c>
      <c r="ACE60" s="129">
        <f t="shared" si="53"/>
        <v>223172728</v>
      </c>
      <c r="ACF60" s="129">
        <f t="shared" si="53"/>
        <v>223172728</v>
      </c>
      <c r="ACG60" s="129">
        <f t="shared" si="53"/>
        <v>223173307</v>
      </c>
      <c r="ACH60" s="129">
        <f t="shared" si="53"/>
        <v>223173467</v>
      </c>
      <c r="ACI60" s="129">
        <f t="shared" si="53"/>
        <v>223173517</v>
      </c>
      <c r="ACJ60" s="129">
        <f t="shared" si="53"/>
        <v>223173549</v>
      </c>
      <c r="ACK60" s="129">
        <f t="shared" si="53"/>
        <v>223174207</v>
      </c>
      <c r="ACL60" s="129">
        <f t="shared" si="53"/>
        <v>223174833</v>
      </c>
      <c r="ACM60" s="129">
        <f t="shared" si="53"/>
        <v>223175048</v>
      </c>
      <c r="ACN60" s="129">
        <f t="shared" si="53"/>
        <v>223176245</v>
      </c>
      <c r="ACO60" s="129">
        <f t="shared" si="53"/>
        <v>223183408</v>
      </c>
      <c r="ACP60" s="129">
        <f t="shared" si="53"/>
        <v>223185229</v>
      </c>
      <c r="ACQ60" s="129">
        <f t="shared" ref="ACQ60:AFB60" si="54">ACQ21+ACQ25+ACQ26+ACQ29+ACQ31</f>
        <v>223185579</v>
      </c>
      <c r="ACR60" s="129">
        <f t="shared" si="54"/>
        <v>223186184</v>
      </c>
      <c r="ACS60" s="129">
        <f t="shared" si="54"/>
        <v>223187298</v>
      </c>
      <c r="ACT60" s="129">
        <f t="shared" si="54"/>
        <v>223188050</v>
      </c>
      <c r="ACU60" s="129">
        <f t="shared" si="54"/>
        <v>223192397</v>
      </c>
      <c r="ACV60" s="129">
        <f t="shared" si="54"/>
        <v>223193149</v>
      </c>
      <c r="ACW60" s="129">
        <f t="shared" si="54"/>
        <v>223193905</v>
      </c>
      <c r="ACX60" s="129">
        <f t="shared" si="54"/>
        <v>223194303</v>
      </c>
      <c r="ACY60" s="129">
        <f t="shared" si="54"/>
        <v>223195283</v>
      </c>
      <c r="ACZ60" s="129">
        <f t="shared" si="54"/>
        <v>223195951</v>
      </c>
      <c r="ADA60" s="129">
        <f t="shared" si="54"/>
        <v>223196713</v>
      </c>
      <c r="ADB60" s="129">
        <f t="shared" si="54"/>
        <v>223196862</v>
      </c>
      <c r="ADC60" s="129">
        <f t="shared" si="54"/>
        <v>223205996</v>
      </c>
      <c r="ADD60" s="129">
        <f t="shared" si="54"/>
        <v>297608566</v>
      </c>
      <c r="ADE60" s="129">
        <f t="shared" si="54"/>
        <v>297608819</v>
      </c>
      <c r="ADF60" s="129">
        <f t="shared" si="54"/>
        <v>297609018</v>
      </c>
      <c r="ADG60" s="129">
        <f t="shared" si="54"/>
        <v>297609549</v>
      </c>
      <c r="ADH60" s="129">
        <f t="shared" si="54"/>
        <v>297609563</v>
      </c>
      <c r="ADI60" s="129">
        <f t="shared" si="54"/>
        <v>297610342</v>
      </c>
      <c r="ADJ60" s="129">
        <f t="shared" si="54"/>
        <v>297611771</v>
      </c>
      <c r="ADK60" s="129">
        <f t="shared" si="54"/>
        <v>297611862</v>
      </c>
      <c r="ADL60" s="129">
        <f t="shared" si="54"/>
        <v>297619111</v>
      </c>
      <c r="ADM60" s="129">
        <f t="shared" si="54"/>
        <v>297619244</v>
      </c>
      <c r="ADN60" s="129">
        <f t="shared" si="54"/>
        <v>297619271</v>
      </c>
      <c r="ADO60" s="129">
        <f t="shared" si="54"/>
        <v>297633380</v>
      </c>
      <c r="ADP60" s="129">
        <f t="shared" si="54"/>
        <v>297636303</v>
      </c>
      <c r="ADQ60" s="129">
        <f t="shared" si="54"/>
        <v>297636580</v>
      </c>
      <c r="ADR60" s="129">
        <f t="shared" si="54"/>
        <v>297637105</v>
      </c>
      <c r="ADS60" s="129">
        <f t="shared" si="54"/>
        <v>297636022</v>
      </c>
      <c r="ADT60" s="129">
        <f t="shared" si="54"/>
        <v>297636521</v>
      </c>
      <c r="ADU60" s="129">
        <f t="shared" si="54"/>
        <v>297633022</v>
      </c>
      <c r="ADV60" s="129">
        <f t="shared" si="54"/>
        <v>297633848</v>
      </c>
      <c r="ADW60" s="129">
        <f t="shared" si="54"/>
        <v>300913117</v>
      </c>
      <c r="ADX60" s="129">
        <f t="shared" si="54"/>
        <v>311013500</v>
      </c>
      <c r="ADY60" s="129">
        <f t="shared" si="54"/>
        <v>322147234</v>
      </c>
      <c r="ADZ60" s="129">
        <f t="shared" si="54"/>
        <v>322100000</v>
      </c>
      <c r="AEA60" s="129">
        <f t="shared" si="54"/>
        <v>322200000</v>
      </c>
      <c r="AEB60" s="129">
        <f t="shared" si="54"/>
        <v>322200000</v>
      </c>
      <c r="AEC60" s="129">
        <f t="shared" si="54"/>
        <v>322200000</v>
      </c>
      <c r="AED60" s="129">
        <f t="shared" si="54"/>
        <v>322200000</v>
      </c>
      <c r="AEE60" s="129">
        <f t="shared" si="54"/>
        <v>322165172</v>
      </c>
      <c r="AEF60" s="129">
        <f t="shared" si="54"/>
        <v>322166747</v>
      </c>
      <c r="AEG60" s="129">
        <f t="shared" si="54"/>
        <v>322230900</v>
      </c>
      <c r="AEH60" s="129">
        <f t="shared" si="54"/>
        <v>322234387</v>
      </c>
      <c r="AEI60" s="129">
        <f t="shared" si="54"/>
        <v>322234889</v>
      </c>
      <c r="AEJ60" s="129">
        <f t="shared" si="54"/>
        <v>322235022</v>
      </c>
      <c r="AEK60" s="129">
        <f t="shared" si="54"/>
        <v>322729281</v>
      </c>
      <c r="AEL60" s="129">
        <f t="shared" si="54"/>
        <v>322730188</v>
      </c>
      <c r="AEM60" s="129">
        <f t="shared" si="54"/>
        <v>322735835</v>
      </c>
      <c r="AEN60" s="129">
        <f t="shared" si="54"/>
        <v>322736767</v>
      </c>
      <c r="AEO60" s="129">
        <f t="shared" si="54"/>
        <v>322762358</v>
      </c>
      <c r="AEP60" s="129">
        <f t="shared" si="54"/>
        <v>322763050</v>
      </c>
      <c r="AEQ60" s="129">
        <f t="shared" si="54"/>
        <v>322763541</v>
      </c>
      <c r="AER60" s="129">
        <f t="shared" si="54"/>
        <v>322763567</v>
      </c>
      <c r="AES60" s="129">
        <f t="shared" si="54"/>
        <v>322764346</v>
      </c>
      <c r="AET60" s="129">
        <f t="shared" si="54"/>
        <v>322763588</v>
      </c>
      <c r="AEU60" s="129">
        <f t="shared" si="54"/>
        <v>322763774</v>
      </c>
      <c r="AEV60" s="129">
        <f t="shared" si="54"/>
        <v>317400000</v>
      </c>
      <c r="AEW60" s="129">
        <f t="shared" si="54"/>
        <v>262100000</v>
      </c>
      <c r="AEX60" s="129">
        <f t="shared" si="54"/>
        <v>237700000</v>
      </c>
      <c r="AEY60" s="129">
        <f t="shared" si="54"/>
        <v>258500000</v>
      </c>
      <c r="AEZ60" s="129">
        <f t="shared" si="54"/>
        <v>275400000</v>
      </c>
      <c r="AFA60" s="129">
        <f t="shared" si="54"/>
        <v>202100000</v>
      </c>
      <c r="AFB60" s="129">
        <f t="shared" si="54"/>
        <v>171358456</v>
      </c>
      <c r="AFC60" s="129">
        <f t="shared" ref="AFC60:AGU60" si="55">AFC21+AFC25+AFC26+AFC29+AFC31</f>
        <v>165553437</v>
      </c>
      <c r="AFD60" s="129">
        <f t="shared" si="55"/>
        <v>123685045</v>
      </c>
      <c r="AFE60" s="129">
        <f t="shared" si="55"/>
        <v>42082668</v>
      </c>
      <c r="AFF60" s="129">
        <f t="shared" si="55"/>
        <v>42954735</v>
      </c>
      <c r="AFG60" s="129">
        <f t="shared" si="55"/>
        <v>44845352</v>
      </c>
      <c r="AFH60" s="129">
        <f t="shared" si="55"/>
        <v>45600000</v>
      </c>
      <c r="AFI60" s="129">
        <f t="shared" si="55"/>
        <v>48300000</v>
      </c>
      <c r="AFJ60" s="129">
        <f t="shared" si="55"/>
        <v>49200000</v>
      </c>
      <c r="AFK60" s="129">
        <f t="shared" si="55"/>
        <v>52600000</v>
      </c>
      <c r="AFL60" s="129">
        <f t="shared" si="55"/>
        <v>55300000</v>
      </c>
      <c r="AFM60" s="129">
        <f t="shared" si="55"/>
        <v>107100000</v>
      </c>
      <c r="AFN60" s="129">
        <f t="shared" si="55"/>
        <v>107800000</v>
      </c>
      <c r="AFO60" s="129">
        <f t="shared" si="55"/>
        <v>108600000</v>
      </c>
      <c r="AFP60" s="129">
        <f t="shared" si="55"/>
        <v>111100000</v>
      </c>
      <c r="AFQ60" s="129">
        <f t="shared" si="55"/>
        <v>113400000</v>
      </c>
      <c r="AFR60" s="129">
        <f t="shared" si="55"/>
        <v>115300000</v>
      </c>
      <c r="AFS60" s="129">
        <f t="shared" si="55"/>
        <v>117500000</v>
      </c>
      <c r="AFT60" s="129">
        <f t="shared" si="55"/>
        <v>186774379</v>
      </c>
      <c r="AFU60" s="129">
        <f t="shared" si="55"/>
        <v>255201046</v>
      </c>
      <c r="AFV60" s="129">
        <f t="shared" si="55"/>
        <v>256825478</v>
      </c>
      <c r="AFW60" s="129">
        <f t="shared" si="55"/>
        <v>259940532</v>
      </c>
      <c r="AFX60" s="129">
        <f t="shared" si="55"/>
        <v>262603644</v>
      </c>
      <c r="AFY60" s="129">
        <f t="shared" si="55"/>
        <v>264470364</v>
      </c>
      <c r="AFZ60" s="129">
        <f t="shared" si="55"/>
        <v>290649880</v>
      </c>
      <c r="AGA60" s="129">
        <f t="shared" si="55"/>
        <v>291317560</v>
      </c>
      <c r="AGB60" s="129">
        <f t="shared" si="55"/>
        <v>293126602</v>
      </c>
      <c r="AGC60" s="129">
        <f t="shared" si="55"/>
        <v>295126658</v>
      </c>
      <c r="AGD60" s="129">
        <f t="shared" si="55"/>
        <v>296979991</v>
      </c>
      <c r="AGE60" s="129">
        <f t="shared" si="55"/>
        <v>302390557</v>
      </c>
      <c r="AGF60" s="129">
        <f t="shared" si="55"/>
        <v>305055228</v>
      </c>
      <c r="AGG60" s="129">
        <f t="shared" si="55"/>
        <v>373185350</v>
      </c>
      <c r="AGH60" s="129">
        <f t="shared" si="55"/>
        <v>375585009</v>
      </c>
      <c r="AGI60" s="129">
        <f t="shared" si="55"/>
        <v>415244356</v>
      </c>
      <c r="AGJ60" s="129">
        <f t="shared" si="55"/>
        <v>415544955</v>
      </c>
      <c r="AGK60" s="129">
        <f t="shared" si="55"/>
        <v>415541916</v>
      </c>
      <c r="AGL60" s="129">
        <f t="shared" si="55"/>
        <v>415522036</v>
      </c>
      <c r="AGM60" s="129">
        <f t="shared" si="55"/>
        <v>415528407</v>
      </c>
      <c r="AGN60" s="129">
        <f t="shared" si="55"/>
        <v>415529102</v>
      </c>
      <c r="AGO60" s="129">
        <f t="shared" si="55"/>
        <v>415528837</v>
      </c>
      <c r="AGP60" s="129">
        <f t="shared" si="55"/>
        <v>415534522</v>
      </c>
      <c r="AGQ60" s="129">
        <f t="shared" si="55"/>
        <v>415534522</v>
      </c>
      <c r="AGR60" s="129">
        <f t="shared" si="55"/>
        <v>415530495</v>
      </c>
      <c r="AGS60" s="129">
        <f t="shared" si="55"/>
        <v>415525935</v>
      </c>
      <c r="AGT60" s="129">
        <f t="shared" si="55"/>
        <v>415526982</v>
      </c>
      <c r="AGU60" s="129">
        <f t="shared" si="55"/>
        <v>415519103</v>
      </c>
      <c r="AGV60" s="158"/>
    </row>
    <row r="61" spans="1:880" s="134" customFormat="1" x14ac:dyDescent="0.2">
      <c r="A61" s="183" t="s">
        <v>2267</v>
      </c>
      <c r="B61" s="88"/>
      <c r="C61" s="129">
        <f t="shared" ref="C61:BN61" si="56">C35</f>
        <v>0</v>
      </c>
      <c r="D61" s="129">
        <f t="shared" si="56"/>
        <v>0</v>
      </c>
      <c r="E61" s="129">
        <f t="shared" si="56"/>
        <v>0</v>
      </c>
      <c r="F61" s="129">
        <f t="shared" si="56"/>
        <v>0</v>
      </c>
      <c r="G61" s="129">
        <f t="shared" si="56"/>
        <v>0</v>
      </c>
      <c r="H61" s="129">
        <f t="shared" si="56"/>
        <v>0</v>
      </c>
      <c r="I61" s="129">
        <f t="shared" si="56"/>
        <v>0</v>
      </c>
      <c r="J61" s="129">
        <f t="shared" si="56"/>
        <v>0</v>
      </c>
      <c r="K61" s="129">
        <f t="shared" si="56"/>
        <v>0</v>
      </c>
      <c r="L61" s="129">
        <f t="shared" si="56"/>
        <v>0</v>
      </c>
      <c r="M61" s="129">
        <f t="shared" si="56"/>
        <v>0</v>
      </c>
      <c r="N61" s="129">
        <f t="shared" si="56"/>
        <v>0</v>
      </c>
      <c r="O61" s="129">
        <f t="shared" si="56"/>
        <v>0</v>
      </c>
      <c r="P61" s="129">
        <f t="shared" si="56"/>
        <v>0</v>
      </c>
      <c r="Q61" s="129">
        <f t="shared" si="56"/>
        <v>0</v>
      </c>
      <c r="R61" s="129">
        <f t="shared" si="56"/>
        <v>0</v>
      </c>
      <c r="S61" s="129">
        <f t="shared" si="56"/>
        <v>0</v>
      </c>
      <c r="T61" s="129">
        <f t="shared" si="56"/>
        <v>0</v>
      </c>
      <c r="U61" s="129">
        <f t="shared" si="56"/>
        <v>0</v>
      </c>
      <c r="V61" s="129">
        <f t="shared" si="56"/>
        <v>0</v>
      </c>
      <c r="W61" s="129">
        <f t="shared" si="56"/>
        <v>0</v>
      </c>
      <c r="X61" s="129">
        <f t="shared" si="56"/>
        <v>0</v>
      </c>
      <c r="Y61" s="129">
        <f t="shared" si="56"/>
        <v>0</v>
      </c>
      <c r="Z61" s="129">
        <f t="shared" si="56"/>
        <v>0</v>
      </c>
      <c r="AA61" s="129">
        <f t="shared" si="56"/>
        <v>0</v>
      </c>
      <c r="AB61" s="129">
        <f t="shared" si="56"/>
        <v>0</v>
      </c>
      <c r="AC61" s="129">
        <f t="shared" si="56"/>
        <v>0</v>
      </c>
      <c r="AD61" s="129">
        <f t="shared" si="56"/>
        <v>0</v>
      </c>
      <c r="AE61" s="129">
        <f t="shared" si="56"/>
        <v>0</v>
      </c>
      <c r="AF61" s="129">
        <f t="shared" si="56"/>
        <v>0</v>
      </c>
      <c r="AG61" s="129">
        <f t="shared" si="56"/>
        <v>0</v>
      </c>
      <c r="AH61" s="129">
        <f t="shared" si="56"/>
        <v>0</v>
      </c>
      <c r="AI61" s="129">
        <f t="shared" si="56"/>
        <v>0</v>
      </c>
      <c r="AJ61" s="129">
        <f t="shared" si="56"/>
        <v>0</v>
      </c>
      <c r="AK61" s="129">
        <f t="shared" si="56"/>
        <v>0</v>
      </c>
      <c r="AL61" s="129">
        <f t="shared" si="56"/>
        <v>0</v>
      </c>
      <c r="AM61" s="129">
        <f t="shared" si="56"/>
        <v>0</v>
      </c>
      <c r="AN61" s="129">
        <f t="shared" si="56"/>
        <v>0</v>
      </c>
      <c r="AO61" s="129">
        <f t="shared" si="56"/>
        <v>0</v>
      </c>
      <c r="AP61" s="129">
        <f t="shared" si="56"/>
        <v>0</v>
      </c>
      <c r="AQ61" s="129">
        <f t="shared" si="56"/>
        <v>0</v>
      </c>
      <c r="AR61" s="129">
        <f t="shared" si="56"/>
        <v>0</v>
      </c>
      <c r="AS61" s="129">
        <f t="shared" si="56"/>
        <v>0</v>
      </c>
      <c r="AT61" s="129">
        <f t="shared" si="56"/>
        <v>0</v>
      </c>
      <c r="AU61" s="129">
        <f t="shared" si="56"/>
        <v>0</v>
      </c>
      <c r="AV61" s="129">
        <f t="shared" si="56"/>
        <v>0</v>
      </c>
      <c r="AW61" s="129">
        <f t="shared" si="56"/>
        <v>0</v>
      </c>
      <c r="AX61" s="129">
        <f t="shared" si="56"/>
        <v>0</v>
      </c>
      <c r="AY61" s="129">
        <f t="shared" si="56"/>
        <v>0</v>
      </c>
      <c r="AZ61" s="129">
        <f t="shared" si="56"/>
        <v>0</v>
      </c>
      <c r="BA61" s="129">
        <f t="shared" si="56"/>
        <v>0</v>
      </c>
      <c r="BB61" s="129">
        <f t="shared" si="56"/>
        <v>0</v>
      </c>
      <c r="BC61" s="129">
        <f t="shared" si="56"/>
        <v>0</v>
      </c>
      <c r="BD61" s="129">
        <f t="shared" si="56"/>
        <v>0</v>
      </c>
      <c r="BE61" s="129">
        <f t="shared" si="56"/>
        <v>0</v>
      </c>
      <c r="BF61" s="129">
        <f t="shared" si="56"/>
        <v>0</v>
      </c>
      <c r="BG61" s="129">
        <f t="shared" si="56"/>
        <v>0</v>
      </c>
      <c r="BH61" s="129">
        <f t="shared" si="56"/>
        <v>0</v>
      </c>
      <c r="BI61" s="129">
        <f t="shared" si="56"/>
        <v>0</v>
      </c>
      <c r="BJ61" s="129">
        <f t="shared" si="56"/>
        <v>0</v>
      </c>
      <c r="BK61" s="129">
        <f t="shared" si="56"/>
        <v>0</v>
      </c>
      <c r="BL61" s="129">
        <f t="shared" si="56"/>
        <v>0</v>
      </c>
      <c r="BM61" s="129">
        <f t="shared" si="56"/>
        <v>0</v>
      </c>
      <c r="BN61" s="129">
        <f t="shared" si="56"/>
        <v>0</v>
      </c>
      <c r="BO61" s="129">
        <f t="shared" ref="BO61:DZ61" si="57">BO35</f>
        <v>0</v>
      </c>
      <c r="BP61" s="129">
        <f t="shared" si="57"/>
        <v>0</v>
      </c>
      <c r="BQ61" s="129">
        <f t="shared" si="57"/>
        <v>0</v>
      </c>
      <c r="BR61" s="129">
        <f t="shared" si="57"/>
        <v>0</v>
      </c>
      <c r="BS61" s="129">
        <f t="shared" si="57"/>
        <v>0</v>
      </c>
      <c r="BT61" s="129">
        <f t="shared" si="57"/>
        <v>0</v>
      </c>
      <c r="BU61" s="129">
        <f t="shared" si="57"/>
        <v>0</v>
      </c>
      <c r="BV61" s="129">
        <f t="shared" si="57"/>
        <v>0</v>
      </c>
      <c r="BW61" s="129">
        <f t="shared" si="57"/>
        <v>0</v>
      </c>
      <c r="BX61" s="129">
        <f t="shared" si="57"/>
        <v>0</v>
      </c>
      <c r="BY61" s="129">
        <f t="shared" si="57"/>
        <v>0</v>
      </c>
      <c r="BZ61" s="129">
        <f t="shared" si="57"/>
        <v>0</v>
      </c>
      <c r="CA61" s="129">
        <f t="shared" si="57"/>
        <v>0</v>
      </c>
      <c r="CB61" s="129">
        <f t="shared" si="57"/>
        <v>0</v>
      </c>
      <c r="CC61" s="129">
        <f t="shared" si="57"/>
        <v>0</v>
      </c>
      <c r="CD61" s="129">
        <f t="shared" si="57"/>
        <v>0</v>
      </c>
      <c r="CE61" s="129">
        <f t="shared" si="57"/>
        <v>0</v>
      </c>
      <c r="CF61" s="129">
        <f t="shared" si="57"/>
        <v>0</v>
      </c>
      <c r="CG61" s="129">
        <f t="shared" si="57"/>
        <v>0</v>
      </c>
      <c r="CH61" s="129">
        <f t="shared" si="57"/>
        <v>0</v>
      </c>
      <c r="CI61" s="129">
        <f t="shared" si="57"/>
        <v>0</v>
      </c>
      <c r="CJ61" s="129">
        <f t="shared" si="57"/>
        <v>0</v>
      </c>
      <c r="CK61" s="129">
        <f t="shared" si="57"/>
        <v>0</v>
      </c>
      <c r="CL61" s="129">
        <f t="shared" si="57"/>
        <v>0</v>
      </c>
      <c r="CM61" s="129">
        <f t="shared" si="57"/>
        <v>0</v>
      </c>
      <c r="CN61" s="129">
        <f t="shared" si="57"/>
        <v>0</v>
      </c>
      <c r="CO61" s="129">
        <f t="shared" si="57"/>
        <v>0</v>
      </c>
      <c r="CP61" s="129">
        <f t="shared" si="57"/>
        <v>0</v>
      </c>
      <c r="CQ61" s="129">
        <f t="shared" si="57"/>
        <v>0</v>
      </c>
      <c r="CR61" s="129">
        <f t="shared" si="57"/>
        <v>0</v>
      </c>
      <c r="CS61" s="129">
        <f t="shared" si="57"/>
        <v>0</v>
      </c>
      <c r="CT61" s="129">
        <f t="shared" si="57"/>
        <v>0</v>
      </c>
      <c r="CU61" s="129">
        <f t="shared" si="57"/>
        <v>0</v>
      </c>
      <c r="CV61" s="129">
        <f t="shared" si="57"/>
        <v>0</v>
      </c>
      <c r="CW61" s="129">
        <f t="shared" si="57"/>
        <v>0</v>
      </c>
      <c r="CX61" s="129">
        <f t="shared" si="57"/>
        <v>0</v>
      </c>
      <c r="CY61" s="129">
        <f t="shared" si="57"/>
        <v>0</v>
      </c>
      <c r="CZ61" s="129">
        <f t="shared" si="57"/>
        <v>0</v>
      </c>
      <c r="DA61" s="129">
        <f t="shared" si="57"/>
        <v>0</v>
      </c>
      <c r="DB61" s="129">
        <f t="shared" si="57"/>
        <v>0</v>
      </c>
      <c r="DC61" s="129">
        <f t="shared" si="57"/>
        <v>0</v>
      </c>
      <c r="DD61" s="129">
        <f t="shared" si="57"/>
        <v>0</v>
      </c>
      <c r="DE61" s="129">
        <f t="shared" si="57"/>
        <v>0</v>
      </c>
      <c r="DF61" s="129">
        <f t="shared" si="57"/>
        <v>0</v>
      </c>
      <c r="DG61" s="129">
        <f t="shared" si="57"/>
        <v>0</v>
      </c>
      <c r="DH61" s="129">
        <f t="shared" si="57"/>
        <v>0</v>
      </c>
      <c r="DI61" s="129">
        <f t="shared" si="57"/>
        <v>0</v>
      </c>
      <c r="DJ61" s="129">
        <f t="shared" si="57"/>
        <v>0</v>
      </c>
      <c r="DK61" s="129">
        <f t="shared" si="57"/>
        <v>0</v>
      </c>
      <c r="DL61" s="129">
        <f t="shared" si="57"/>
        <v>0</v>
      </c>
      <c r="DM61" s="129">
        <f t="shared" si="57"/>
        <v>0</v>
      </c>
      <c r="DN61" s="129">
        <f t="shared" si="57"/>
        <v>0</v>
      </c>
      <c r="DO61" s="129">
        <f t="shared" si="57"/>
        <v>0</v>
      </c>
      <c r="DP61" s="129">
        <f t="shared" si="57"/>
        <v>0</v>
      </c>
      <c r="DQ61" s="129">
        <f t="shared" si="57"/>
        <v>0</v>
      </c>
      <c r="DR61" s="129">
        <f t="shared" si="57"/>
        <v>0</v>
      </c>
      <c r="DS61" s="129">
        <f t="shared" si="57"/>
        <v>0</v>
      </c>
      <c r="DT61" s="129">
        <f t="shared" si="57"/>
        <v>0</v>
      </c>
      <c r="DU61" s="129">
        <f t="shared" si="57"/>
        <v>0</v>
      </c>
      <c r="DV61" s="129">
        <f t="shared" si="57"/>
        <v>0</v>
      </c>
      <c r="DW61" s="129">
        <f t="shared" si="57"/>
        <v>0</v>
      </c>
      <c r="DX61" s="129">
        <f t="shared" si="57"/>
        <v>0</v>
      </c>
      <c r="DY61" s="129">
        <f t="shared" si="57"/>
        <v>0</v>
      </c>
      <c r="DZ61" s="129">
        <f t="shared" si="57"/>
        <v>0</v>
      </c>
      <c r="EA61" s="129">
        <f t="shared" ref="EA61:GL61" si="58">EA35</f>
        <v>0</v>
      </c>
      <c r="EB61" s="129">
        <f t="shared" si="58"/>
        <v>0</v>
      </c>
      <c r="EC61" s="129">
        <f t="shared" si="58"/>
        <v>0</v>
      </c>
      <c r="ED61" s="129">
        <f t="shared" si="58"/>
        <v>0</v>
      </c>
      <c r="EE61" s="129">
        <f t="shared" si="58"/>
        <v>0</v>
      </c>
      <c r="EF61" s="129">
        <f t="shared" si="58"/>
        <v>0</v>
      </c>
      <c r="EG61" s="129">
        <f t="shared" si="58"/>
        <v>0</v>
      </c>
      <c r="EH61" s="129">
        <f t="shared" si="58"/>
        <v>0</v>
      </c>
      <c r="EI61" s="129">
        <f t="shared" si="58"/>
        <v>0</v>
      </c>
      <c r="EJ61" s="129">
        <f t="shared" si="58"/>
        <v>0</v>
      </c>
      <c r="EK61" s="129">
        <f t="shared" si="58"/>
        <v>0</v>
      </c>
      <c r="EL61" s="129">
        <f t="shared" si="58"/>
        <v>0</v>
      </c>
      <c r="EM61" s="129">
        <f t="shared" si="58"/>
        <v>0</v>
      </c>
      <c r="EN61" s="129">
        <f t="shared" si="58"/>
        <v>0</v>
      </c>
      <c r="EO61" s="129">
        <f t="shared" si="58"/>
        <v>0</v>
      </c>
      <c r="EP61" s="129">
        <f t="shared" si="58"/>
        <v>0</v>
      </c>
      <c r="EQ61" s="129">
        <f t="shared" si="58"/>
        <v>0</v>
      </c>
      <c r="ER61" s="129">
        <f t="shared" si="58"/>
        <v>0</v>
      </c>
      <c r="ES61" s="129">
        <f t="shared" si="58"/>
        <v>0</v>
      </c>
      <c r="ET61" s="129">
        <f t="shared" si="58"/>
        <v>0</v>
      </c>
      <c r="EU61" s="129">
        <f t="shared" si="58"/>
        <v>0</v>
      </c>
      <c r="EV61" s="129">
        <f t="shared" si="58"/>
        <v>0</v>
      </c>
      <c r="EW61" s="129">
        <f t="shared" si="58"/>
        <v>0</v>
      </c>
      <c r="EX61" s="129">
        <f t="shared" si="58"/>
        <v>0</v>
      </c>
      <c r="EY61" s="129">
        <f t="shared" si="58"/>
        <v>0</v>
      </c>
      <c r="EZ61" s="129">
        <f t="shared" si="58"/>
        <v>0</v>
      </c>
      <c r="FA61" s="129">
        <f t="shared" si="58"/>
        <v>0</v>
      </c>
      <c r="FB61" s="129">
        <f t="shared" si="58"/>
        <v>0</v>
      </c>
      <c r="FC61" s="129">
        <f t="shared" si="58"/>
        <v>0</v>
      </c>
      <c r="FD61" s="129">
        <f t="shared" si="58"/>
        <v>0</v>
      </c>
      <c r="FE61" s="129">
        <f t="shared" si="58"/>
        <v>0</v>
      </c>
      <c r="FF61" s="129">
        <f t="shared" si="58"/>
        <v>0</v>
      </c>
      <c r="FG61" s="129">
        <f t="shared" si="58"/>
        <v>0</v>
      </c>
      <c r="FH61" s="129">
        <f t="shared" si="58"/>
        <v>0</v>
      </c>
      <c r="FI61" s="129">
        <f t="shared" si="58"/>
        <v>0</v>
      </c>
      <c r="FJ61" s="129">
        <f t="shared" si="58"/>
        <v>0</v>
      </c>
      <c r="FK61" s="129">
        <f t="shared" si="58"/>
        <v>0</v>
      </c>
      <c r="FL61" s="129">
        <f t="shared" si="58"/>
        <v>0</v>
      </c>
      <c r="FM61" s="129">
        <f t="shared" si="58"/>
        <v>0</v>
      </c>
      <c r="FN61" s="129">
        <f t="shared" si="58"/>
        <v>0</v>
      </c>
      <c r="FO61" s="129">
        <f t="shared" si="58"/>
        <v>0</v>
      </c>
      <c r="FP61" s="129">
        <f t="shared" si="58"/>
        <v>0</v>
      </c>
      <c r="FQ61" s="129">
        <f t="shared" si="58"/>
        <v>0</v>
      </c>
      <c r="FR61" s="129">
        <f t="shared" si="58"/>
        <v>0</v>
      </c>
      <c r="FS61" s="129">
        <f t="shared" si="58"/>
        <v>0</v>
      </c>
      <c r="FT61" s="129">
        <f t="shared" si="58"/>
        <v>0</v>
      </c>
      <c r="FU61" s="129">
        <f t="shared" si="58"/>
        <v>0</v>
      </c>
      <c r="FV61" s="129">
        <f t="shared" si="58"/>
        <v>0</v>
      </c>
      <c r="FW61" s="129">
        <f t="shared" si="58"/>
        <v>0</v>
      </c>
      <c r="FX61" s="129">
        <f t="shared" si="58"/>
        <v>0</v>
      </c>
      <c r="FY61" s="129">
        <f t="shared" si="58"/>
        <v>0</v>
      </c>
      <c r="FZ61" s="129">
        <f t="shared" si="58"/>
        <v>0</v>
      </c>
      <c r="GA61" s="129">
        <f t="shared" si="58"/>
        <v>0</v>
      </c>
      <c r="GB61" s="129">
        <f t="shared" si="58"/>
        <v>0</v>
      </c>
      <c r="GC61" s="129">
        <f t="shared" si="58"/>
        <v>0</v>
      </c>
      <c r="GD61" s="129">
        <f t="shared" si="58"/>
        <v>0</v>
      </c>
      <c r="GE61" s="129">
        <f t="shared" si="58"/>
        <v>0</v>
      </c>
      <c r="GF61" s="129">
        <f t="shared" si="58"/>
        <v>0</v>
      </c>
      <c r="GG61" s="129">
        <f t="shared" si="58"/>
        <v>0</v>
      </c>
      <c r="GH61" s="129">
        <f t="shared" si="58"/>
        <v>0</v>
      </c>
      <c r="GI61" s="129">
        <f t="shared" si="58"/>
        <v>0</v>
      </c>
      <c r="GJ61" s="129">
        <f t="shared" si="58"/>
        <v>0</v>
      </c>
      <c r="GK61" s="129">
        <f t="shared" si="58"/>
        <v>0</v>
      </c>
      <c r="GL61" s="129">
        <f t="shared" si="58"/>
        <v>0</v>
      </c>
      <c r="GM61" s="129">
        <f t="shared" ref="GM61:IX61" si="59">GM35</f>
        <v>0</v>
      </c>
      <c r="GN61" s="129">
        <f t="shared" si="59"/>
        <v>0</v>
      </c>
      <c r="GO61" s="129">
        <f t="shared" si="59"/>
        <v>0</v>
      </c>
      <c r="GP61" s="129">
        <f t="shared" si="59"/>
        <v>0</v>
      </c>
      <c r="GQ61" s="129">
        <f t="shared" si="59"/>
        <v>0</v>
      </c>
      <c r="GR61" s="129">
        <f t="shared" si="59"/>
        <v>0</v>
      </c>
      <c r="GS61" s="129">
        <f t="shared" si="59"/>
        <v>0</v>
      </c>
      <c r="GT61" s="129">
        <f t="shared" si="59"/>
        <v>0</v>
      </c>
      <c r="GU61" s="129">
        <f t="shared" si="59"/>
        <v>0</v>
      </c>
      <c r="GV61" s="129">
        <f t="shared" si="59"/>
        <v>0</v>
      </c>
      <c r="GW61" s="129">
        <f t="shared" si="59"/>
        <v>0</v>
      </c>
      <c r="GX61" s="129">
        <f t="shared" si="59"/>
        <v>0</v>
      </c>
      <c r="GY61" s="129">
        <f t="shared" si="59"/>
        <v>0</v>
      </c>
      <c r="GZ61" s="129">
        <f t="shared" si="59"/>
        <v>0</v>
      </c>
      <c r="HA61" s="129">
        <f t="shared" si="59"/>
        <v>0</v>
      </c>
      <c r="HB61" s="129">
        <f t="shared" si="59"/>
        <v>0</v>
      </c>
      <c r="HC61" s="129">
        <f t="shared" si="59"/>
        <v>0</v>
      </c>
      <c r="HD61" s="129">
        <f t="shared" si="59"/>
        <v>0</v>
      </c>
      <c r="HE61" s="129">
        <f t="shared" si="59"/>
        <v>0</v>
      </c>
      <c r="HF61" s="129">
        <f t="shared" si="59"/>
        <v>0</v>
      </c>
      <c r="HG61" s="129">
        <f t="shared" si="59"/>
        <v>0</v>
      </c>
      <c r="HH61" s="129">
        <f t="shared" si="59"/>
        <v>0</v>
      </c>
      <c r="HI61" s="129">
        <f t="shared" si="59"/>
        <v>0</v>
      </c>
      <c r="HJ61" s="129">
        <f t="shared" si="59"/>
        <v>0</v>
      </c>
      <c r="HK61" s="129">
        <f t="shared" si="59"/>
        <v>0</v>
      </c>
      <c r="HL61" s="129">
        <f t="shared" si="59"/>
        <v>0</v>
      </c>
      <c r="HM61" s="129">
        <f t="shared" si="59"/>
        <v>0</v>
      </c>
      <c r="HN61" s="129">
        <f t="shared" si="59"/>
        <v>0</v>
      </c>
      <c r="HO61" s="129">
        <f t="shared" si="59"/>
        <v>0</v>
      </c>
      <c r="HP61" s="129">
        <f t="shared" si="59"/>
        <v>0</v>
      </c>
      <c r="HQ61" s="129">
        <f t="shared" si="59"/>
        <v>0</v>
      </c>
      <c r="HR61" s="129">
        <f t="shared" si="59"/>
        <v>0</v>
      </c>
      <c r="HS61" s="129">
        <f t="shared" si="59"/>
        <v>0</v>
      </c>
      <c r="HT61" s="129">
        <f t="shared" si="59"/>
        <v>0</v>
      </c>
      <c r="HU61" s="129">
        <f t="shared" si="59"/>
        <v>0</v>
      </c>
      <c r="HV61" s="129">
        <f t="shared" si="59"/>
        <v>0</v>
      </c>
      <c r="HW61" s="129">
        <f t="shared" si="59"/>
        <v>0</v>
      </c>
      <c r="HX61" s="129">
        <f t="shared" si="59"/>
        <v>0</v>
      </c>
      <c r="HY61" s="129">
        <f t="shared" si="59"/>
        <v>0</v>
      </c>
      <c r="HZ61" s="129">
        <f t="shared" si="59"/>
        <v>0</v>
      </c>
      <c r="IA61" s="129">
        <f t="shared" si="59"/>
        <v>0</v>
      </c>
      <c r="IB61" s="129">
        <f t="shared" si="59"/>
        <v>0</v>
      </c>
      <c r="IC61" s="129">
        <f t="shared" si="59"/>
        <v>0</v>
      </c>
      <c r="ID61" s="129">
        <f t="shared" si="59"/>
        <v>0</v>
      </c>
      <c r="IE61" s="129">
        <f t="shared" si="59"/>
        <v>0</v>
      </c>
      <c r="IF61" s="129">
        <f t="shared" si="59"/>
        <v>0</v>
      </c>
      <c r="IG61" s="129">
        <f t="shared" si="59"/>
        <v>0</v>
      </c>
      <c r="IH61" s="129">
        <f t="shared" si="59"/>
        <v>0</v>
      </c>
      <c r="II61" s="129">
        <f t="shared" si="59"/>
        <v>0</v>
      </c>
      <c r="IJ61" s="129">
        <f t="shared" si="59"/>
        <v>0</v>
      </c>
      <c r="IK61" s="129">
        <f t="shared" si="59"/>
        <v>0</v>
      </c>
      <c r="IL61" s="129">
        <f t="shared" si="59"/>
        <v>0</v>
      </c>
      <c r="IM61" s="129">
        <f t="shared" si="59"/>
        <v>0</v>
      </c>
      <c r="IN61" s="129">
        <f t="shared" si="59"/>
        <v>0</v>
      </c>
      <c r="IO61" s="129">
        <f t="shared" si="59"/>
        <v>0</v>
      </c>
      <c r="IP61" s="129">
        <f t="shared" si="59"/>
        <v>0</v>
      </c>
      <c r="IQ61" s="129">
        <f t="shared" si="59"/>
        <v>0</v>
      </c>
      <c r="IR61" s="129">
        <f t="shared" si="59"/>
        <v>0</v>
      </c>
      <c r="IS61" s="129">
        <f t="shared" si="59"/>
        <v>0</v>
      </c>
      <c r="IT61" s="129">
        <f t="shared" si="59"/>
        <v>0</v>
      </c>
      <c r="IU61" s="129">
        <f t="shared" si="59"/>
        <v>0</v>
      </c>
      <c r="IV61" s="129">
        <f t="shared" si="59"/>
        <v>0</v>
      </c>
      <c r="IW61" s="129">
        <f t="shared" si="59"/>
        <v>0</v>
      </c>
      <c r="IX61" s="129">
        <f t="shared" si="59"/>
        <v>0</v>
      </c>
      <c r="IY61" s="129">
        <f t="shared" ref="IY61:LJ61" si="60">IY35</f>
        <v>0</v>
      </c>
      <c r="IZ61" s="129">
        <f t="shared" si="60"/>
        <v>0</v>
      </c>
      <c r="JA61" s="129">
        <f t="shared" si="60"/>
        <v>0</v>
      </c>
      <c r="JB61" s="129">
        <f t="shared" si="60"/>
        <v>0</v>
      </c>
      <c r="JC61" s="129">
        <f t="shared" si="60"/>
        <v>0</v>
      </c>
      <c r="JD61" s="129">
        <f t="shared" si="60"/>
        <v>0</v>
      </c>
      <c r="JE61" s="129">
        <f t="shared" si="60"/>
        <v>0</v>
      </c>
      <c r="JF61" s="129">
        <f t="shared" si="60"/>
        <v>0</v>
      </c>
      <c r="JG61" s="129">
        <f t="shared" si="60"/>
        <v>0</v>
      </c>
      <c r="JH61" s="129">
        <f t="shared" si="60"/>
        <v>0</v>
      </c>
      <c r="JI61" s="129">
        <f t="shared" si="60"/>
        <v>0</v>
      </c>
      <c r="JJ61" s="129">
        <f t="shared" si="60"/>
        <v>0</v>
      </c>
      <c r="JK61" s="129">
        <f t="shared" si="60"/>
        <v>0</v>
      </c>
      <c r="JL61" s="129">
        <f t="shared" si="60"/>
        <v>0</v>
      </c>
      <c r="JM61" s="129">
        <f t="shared" si="60"/>
        <v>0</v>
      </c>
      <c r="JN61" s="129">
        <f t="shared" si="60"/>
        <v>0</v>
      </c>
      <c r="JO61" s="129">
        <f t="shared" si="60"/>
        <v>0</v>
      </c>
      <c r="JP61" s="129">
        <f t="shared" si="60"/>
        <v>0</v>
      </c>
      <c r="JQ61" s="129">
        <f t="shared" si="60"/>
        <v>0</v>
      </c>
      <c r="JR61" s="129">
        <f t="shared" si="60"/>
        <v>0</v>
      </c>
      <c r="JS61" s="129">
        <f t="shared" si="60"/>
        <v>0</v>
      </c>
      <c r="JT61" s="129">
        <f t="shared" si="60"/>
        <v>0</v>
      </c>
      <c r="JU61" s="129">
        <f t="shared" si="60"/>
        <v>0</v>
      </c>
      <c r="JV61" s="129">
        <f t="shared" si="60"/>
        <v>0</v>
      </c>
      <c r="JW61" s="129">
        <f t="shared" si="60"/>
        <v>0</v>
      </c>
      <c r="JX61" s="129">
        <f t="shared" si="60"/>
        <v>0</v>
      </c>
      <c r="JY61" s="129">
        <f t="shared" si="60"/>
        <v>0</v>
      </c>
      <c r="JZ61" s="129">
        <f t="shared" si="60"/>
        <v>0</v>
      </c>
      <c r="KA61" s="129">
        <f t="shared" si="60"/>
        <v>0</v>
      </c>
      <c r="KB61" s="129">
        <f t="shared" si="60"/>
        <v>0</v>
      </c>
      <c r="KC61" s="129">
        <f t="shared" si="60"/>
        <v>0</v>
      </c>
      <c r="KD61" s="129">
        <f t="shared" si="60"/>
        <v>0</v>
      </c>
      <c r="KE61" s="129">
        <f t="shared" si="60"/>
        <v>0</v>
      </c>
      <c r="KF61" s="129">
        <f t="shared" si="60"/>
        <v>0</v>
      </c>
      <c r="KG61" s="129">
        <f t="shared" si="60"/>
        <v>0</v>
      </c>
      <c r="KH61" s="129">
        <f t="shared" si="60"/>
        <v>0</v>
      </c>
      <c r="KI61" s="129">
        <f t="shared" si="60"/>
        <v>0</v>
      </c>
      <c r="KJ61" s="129">
        <f t="shared" si="60"/>
        <v>0</v>
      </c>
      <c r="KK61" s="129">
        <f t="shared" si="60"/>
        <v>0</v>
      </c>
      <c r="KL61" s="129">
        <f t="shared" si="60"/>
        <v>0</v>
      </c>
      <c r="KM61" s="129">
        <f t="shared" si="60"/>
        <v>0</v>
      </c>
      <c r="KN61" s="129">
        <f t="shared" si="60"/>
        <v>0</v>
      </c>
      <c r="KO61" s="129">
        <f t="shared" si="60"/>
        <v>0</v>
      </c>
      <c r="KP61" s="129">
        <f t="shared" si="60"/>
        <v>0</v>
      </c>
      <c r="KQ61" s="129">
        <f t="shared" si="60"/>
        <v>0</v>
      </c>
      <c r="KR61" s="129">
        <f t="shared" si="60"/>
        <v>0</v>
      </c>
      <c r="KS61" s="129">
        <f t="shared" si="60"/>
        <v>0</v>
      </c>
      <c r="KT61" s="129">
        <f t="shared" si="60"/>
        <v>0</v>
      </c>
      <c r="KU61" s="129">
        <f t="shared" si="60"/>
        <v>0</v>
      </c>
      <c r="KV61" s="129">
        <f t="shared" si="60"/>
        <v>0</v>
      </c>
      <c r="KW61" s="129">
        <f t="shared" si="60"/>
        <v>0</v>
      </c>
      <c r="KX61" s="129">
        <f t="shared" si="60"/>
        <v>0</v>
      </c>
      <c r="KY61" s="129">
        <f t="shared" si="60"/>
        <v>0</v>
      </c>
      <c r="KZ61" s="129">
        <f t="shared" si="60"/>
        <v>0</v>
      </c>
      <c r="LA61" s="129">
        <f t="shared" si="60"/>
        <v>0</v>
      </c>
      <c r="LB61" s="129">
        <f t="shared" si="60"/>
        <v>0</v>
      </c>
      <c r="LC61" s="129">
        <f t="shared" si="60"/>
        <v>0</v>
      </c>
      <c r="LD61" s="129">
        <f t="shared" si="60"/>
        <v>0</v>
      </c>
      <c r="LE61" s="129">
        <f t="shared" si="60"/>
        <v>0</v>
      </c>
      <c r="LF61" s="129">
        <f t="shared" si="60"/>
        <v>0</v>
      </c>
      <c r="LG61" s="129">
        <f t="shared" si="60"/>
        <v>0</v>
      </c>
      <c r="LH61" s="129">
        <f t="shared" si="60"/>
        <v>0</v>
      </c>
      <c r="LI61" s="129">
        <f t="shared" si="60"/>
        <v>0</v>
      </c>
      <c r="LJ61" s="129">
        <f t="shared" si="60"/>
        <v>0</v>
      </c>
      <c r="LK61" s="129">
        <f t="shared" ref="LK61:NV61" si="61">LK35</f>
        <v>0</v>
      </c>
      <c r="LL61" s="129">
        <f t="shared" si="61"/>
        <v>0</v>
      </c>
      <c r="LM61" s="129">
        <f t="shared" si="61"/>
        <v>0</v>
      </c>
      <c r="LN61" s="129">
        <f t="shared" si="61"/>
        <v>0</v>
      </c>
      <c r="LO61" s="129">
        <f t="shared" si="61"/>
        <v>0</v>
      </c>
      <c r="LP61" s="129">
        <f t="shared" si="61"/>
        <v>0</v>
      </c>
      <c r="LQ61" s="129">
        <f t="shared" si="61"/>
        <v>0</v>
      </c>
      <c r="LR61" s="129">
        <f t="shared" si="61"/>
        <v>0</v>
      </c>
      <c r="LS61" s="129">
        <f t="shared" si="61"/>
        <v>0</v>
      </c>
      <c r="LT61" s="129">
        <f t="shared" si="61"/>
        <v>0</v>
      </c>
      <c r="LU61" s="129">
        <f t="shared" si="61"/>
        <v>0</v>
      </c>
      <c r="LV61" s="129">
        <f t="shared" si="61"/>
        <v>0</v>
      </c>
      <c r="LW61" s="129">
        <f t="shared" si="61"/>
        <v>0</v>
      </c>
      <c r="LX61" s="129">
        <f t="shared" si="61"/>
        <v>0</v>
      </c>
      <c r="LY61" s="129">
        <f t="shared" si="61"/>
        <v>0</v>
      </c>
      <c r="LZ61" s="129">
        <f t="shared" si="61"/>
        <v>0</v>
      </c>
      <c r="MA61" s="129">
        <f t="shared" si="61"/>
        <v>0</v>
      </c>
      <c r="MB61" s="129">
        <f t="shared" si="61"/>
        <v>0</v>
      </c>
      <c r="MC61" s="129">
        <f t="shared" si="61"/>
        <v>0</v>
      </c>
      <c r="MD61" s="129">
        <f t="shared" si="61"/>
        <v>0</v>
      </c>
      <c r="ME61" s="129">
        <f t="shared" si="61"/>
        <v>0</v>
      </c>
      <c r="MF61" s="129">
        <f t="shared" si="61"/>
        <v>0</v>
      </c>
      <c r="MG61" s="129">
        <f t="shared" si="61"/>
        <v>0</v>
      </c>
      <c r="MH61" s="129">
        <f t="shared" si="61"/>
        <v>0</v>
      </c>
      <c r="MI61" s="129">
        <f t="shared" si="61"/>
        <v>0</v>
      </c>
      <c r="MJ61" s="129">
        <f t="shared" si="61"/>
        <v>0</v>
      </c>
      <c r="MK61" s="129">
        <f t="shared" si="61"/>
        <v>0</v>
      </c>
      <c r="ML61" s="129">
        <f t="shared" si="61"/>
        <v>0</v>
      </c>
      <c r="MM61" s="129">
        <f t="shared" si="61"/>
        <v>0</v>
      </c>
      <c r="MN61" s="129">
        <f t="shared" si="61"/>
        <v>0</v>
      </c>
      <c r="MO61" s="129">
        <f t="shared" si="61"/>
        <v>0</v>
      </c>
      <c r="MP61" s="129">
        <f t="shared" si="61"/>
        <v>0</v>
      </c>
      <c r="MQ61" s="129">
        <f t="shared" si="61"/>
        <v>0</v>
      </c>
      <c r="MR61" s="129">
        <f t="shared" si="61"/>
        <v>0</v>
      </c>
      <c r="MS61" s="129">
        <f t="shared" si="61"/>
        <v>0</v>
      </c>
      <c r="MT61" s="129">
        <f t="shared" si="61"/>
        <v>0</v>
      </c>
      <c r="MU61" s="129">
        <f t="shared" si="61"/>
        <v>0</v>
      </c>
      <c r="MV61" s="129">
        <f t="shared" si="61"/>
        <v>0</v>
      </c>
      <c r="MW61" s="129">
        <f t="shared" si="61"/>
        <v>0</v>
      </c>
      <c r="MX61" s="129">
        <f t="shared" si="61"/>
        <v>0</v>
      </c>
      <c r="MY61" s="129">
        <f t="shared" si="61"/>
        <v>0</v>
      </c>
      <c r="MZ61" s="129">
        <f t="shared" si="61"/>
        <v>0</v>
      </c>
      <c r="NA61" s="129">
        <f t="shared" si="61"/>
        <v>0</v>
      </c>
      <c r="NB61" s="129">
        <f t="shared" si="61"/>
        <v>0</v>
      </c>
      <c r="NC61" s="129">
        <f t="shared" si="61"/>
        <v>0</v>
      </c>
      <c r="ND61" s="129">
        <f t="shared" si="61"/>
        <v>0</v>
      </c>
      <c r="NE61" s="129">
        <f t="shared" si="61"/>
        <v>0</v>
      </c>
      <c r="NF61" s="129">
        <f t="shared" si="61"/>
        <v>0</v>
      </c>
      <c r="NG61" s="129">
        <f t="shared" si="61"/>
        <v>0</v>
      </c>
      <c r="NH61" s="129">
        <f t="shared" si="61"/>
        <v>0</v>
      </c>
      <c r="NI61" s="129">
        <f t="shared" si="61"/>
        <v>0</v>
      </c>
      <c r="NJ61" s="129">
        <f t="shared" si="61"/>
        <v>0</v>
      </c>
      <c r="NK61" s="129">
        <f t="shared" si="61"/>
        <v>0</v>
      </c>
      <c r="NL61" s="129">
        <f t="shared" si="61"/>
        <v>0</v>
      </c>
      <c r="NM61" s="129">
        <f t="shared" si="61"/>
        <v>0</v>
      </c>
      <c r="NN61" s="129">
        <f t="shared" si="61"/>
        <v>0</v>
      </c>
      <c r="NO61" s="129">
        <f t="shared" si="61"/>
        <v>0</v>
      </c>
      <c r="NP61" s="129">
        <f t="shared" si="61"/>
        <v>0</v>
      </c>
      <c r="NQ61" s="129">
        <f t="shared" si="61"/>
        <v>0</v>
      </c>
      <c r="NR61" s="129">
        <f t="shared" si="61"/>
        <v>0</v>
      </c>
      <c r="NS61" s="129">
        <f t="shared" si="61"/>
        <v>0</v>
      </c>
      <c r="NT61" s="129">
        <f t="shared" si="61"/>
        <v>0</v>
      </c>
      <c r="NU61" s="129">
        <f t="shared" si="61"/>
        <v>0</v>
      </c>
      <c r="NV61" s="129">
        <f t="shared" si="61"/>
        <v>0</v>
      </c>
      <c r="NW61" s="129">
        <f t="shared" ref="NW61:QH61" si="62">NW35</f>
        <v>0</v>
      </c>
      <c r="NX61" s="129">
        <f t="shared" si="62"/>
        <v>0</v>
      </c>
      <c r="NY61" s="129">
        <f t="shared" si="62"/>
        <v>0</v>
      </c>
      <c r="NZ61" s="129">
        <f t="shared" si="62"/>
        <v>0</v>
      </c>
      <c r="OA61" s="129">
        <f t="shared" si="62"/>
        <v>0</v>
      </c>
      <c r="OB61" s="129">
        <f t="shared" si="62"/>
        <v>0</v>
      </c>
      <c r="OC61" s="129">
        <f t="shared" si="62"/>
        <v>0</v>
      </c>
      <c r="OD61" s="129">
        <f t="shared" si="62"/>
        <v>0</v>
      </c>
      <c r="OE61" s="129">
        <f t="shared" si="62"/>
        <v>0</v>
      </c>
      <c r="OF61" s="129">
        <f t="shared" si="62"/>
        <v>0</v>
      </c>
      <c r="OG61" s="129">
        <f t="shared" si="62"/>
        <v>0</v>
      </c>
      <c r="OH61" s="129">
        <f t="shared" si="62"/>
        <v>0</v>
      </c>
      <c r="OI61" s="129">
        <f t="shared" si="62"/>
        <v>0</v>
      </c>
      <c r="OJ61" s="129">
        <f t="shared" si="62"/>
        <v>0</v>
      </c>
      <c r="OK61" s="129">
        <f t="shared" si="62"/>
        <v>0</v>
      </c>
      <c r="OL61" s="129">
        <f t="shared" si="62"/>
        <v>0</v>
      </c>
      <c r="OM61" s="129">
        <f t="shared" si="62"/>
        <v>0</v>
      </c>
      <c r="ON61" s="129">
        <f t="shared" si="62"/>
        <v>0</v>
      </c>
      <c r="OO61" s="129">
        <f t="shared" si="62"/>
        <v>0</v>
      </c>
      <c r="OP61" s="129">
        <f t="shared" si="62"/>
        <v>0</v>
      </c>
      <c r="OQ61" s="129">
        <f t="shared" si="62"/>
        <v>0</v>
      </c>
      <c r="OR61" s="129">
        <f t="shared" si="62"/>
        <v>0</v>
      </c>
      <c r="OS61" s="129">
        <f t="shared" si="62"/>
        <v>0</v>
      </c>
      <c r="OT61" s="129">
        <f t="shared" si="62"/>
        <v>0</v>
      </c>
      <c r="OU61" s="129">
        <f t="shared" si="62"/>
        <v>0</v>
      </c>
      <c r="OV61" s="129">
        <f t="shared" si="62"/>
        <v>0</v>
      </c>
      <c r="OW61" s="129">
        <f t="shared" si="62"/>
        <v>0</v>
      </c>
      <c r="OX61" s="129">
        <f t="shared" si="62"/>
        <v>0</v>
      </c>
      <c r="OY61" s="129">
        <f t="shared" si="62"/>
        <v>0</v>
      </c>
      <c r="OZ61" s="129">
        <f t="shared" si="62"/>
        <v>0</v>
      </c>
      <c r="PA61" s="129">
        <f t="shared" si="62"/>
        <v>0</v>
      </c>
      <c r="PB61" s="129">
        <f t="shared" si="62"/>
        <v>0</v>
      </c>
      <c r="PC61" s="129">
        <f t="shared" si="62"/>
        <v>0</v>
      </c>
      <c r="PD61" s="129">
        <f t="shared" si="62"/>
        <v>0</v>
      </c>
      <c r="PE61" s="129">
        <f t="shared" si="62"/>
        <v>0</v>
      </c>
      <c r="PF61" s="129">
        <f t="shared" si="62"/>
        <v>0</v>
      </c>
      <c r="PG61" s="129">
        <f t="shared" si="62"/>
        <v>0</v>
      </c>
      <c r="PH61" s="129">
        <f t="shared" si="62"/>
        <v>0</v>
      </c>
      <c r="PI61" s="129">
        <f t="shared" si="62"/>
        <v>0</v>
      </c>
      <c r="PJ61" s="129">
        <f t="shared" si="62"/>
        <v>0</v>
      </c>
      <c r="PK61" s="129">
        <f t="shared" si="62"/>
        <v>0</v>
      </c>
      <c r="PL61" s="129">
        <f t="shared" si="62"/>
        <v>0</v>
      </c>
      <c r="PM61" s="129">
        <f t="shared" si="62"/>
        <v>0</v>
      </c>
      <c r="PN61" s="129">
        <f t="shared" si="62"/>
        <v>0</v>
      </c>
      <c r="PO61" s="129">
        <f t="shared" si="62"/>
        <v>0</v>
      </c>
      <c r="PP61" s="129">
        <f t="shared" si="62"/>
        <v>0</v>
      </c>
      <c r="PQ61" s="129">
        <f t="shared" si="62"/>
        <v>0</v>
      </c>
      <c r="PR61" s="129">
        <f t="shared" si="62"/>
        <v>0</v>
      </c>
      <c r="PS61" s="129">
        <f t="shared" si="62"/>
        <v>0</v>
      </c>
      <c r="PT61" s="129">
        <f t="shared" si="62"/>
        <v>0</v>
      </c>
      <c r="PU61" s="129">
        <f t="shared" si="62"/>
        <v>0</v>
      </c>
      <c r="PV61" s="129">
        <f t="shared" si="62"/>
        <v>0</v>
      </c>
      <c r="PW61" s="129">
        <f t="shared" si="62"/>
        <v>0</v>
      </c>
      <c r="PX61" s="129">
        <f t="shared" si="62"/>
        <v>0</v>
      </c>
      <c r="PY61" s="129">
        <f t="shared" si="62"/>
        <v>0</v>
      </c>
      <c r="PZ61" s="129">
        <f t="shared" si="62"/>
        <v>0</v>
      </c>
      <c r="QA61" s="129">
        <f t="shared" si="62"/>
        <v>0</v>
      </c>
      <c r="QB61" s="129">
        <f t="shared" si="62"/>
        <v>0</v>
      </c>
      <c r="QC61" s="129">
        <f t="shared" si="62"/>
        <v>0</v>
      </c>
      <c r="QD61" s="129">
        <f t="shared" si="62"/>
        <v>0</v>
      </c>
      <c r="QE61" s="129">
        <f t="shared" si="62"/>
        <v>0</v>
      </c>
      <c r="QF61" s="129">
        <f t="shared" si="62"/>
        <v>0</v>
      </c>
      <c r="QG61" s="129">
        <f t="shared" si="62"/>
        <v>0</v>
      </c>
      <c r="QH61" s="129">
        <f t="shared" si="62"/>
        <v>0</v>
      </c>
      <c r="QI61" s="129">
        <f t="shared" ref="QI61:ST61" si="63">QI35</f>
        <v>0</v>
      </c>
      <c r="QJ61" s="129">
        <f t="shared" si="63"/>
        <v>0</v>
      </c>
      <c r="QK61" s="129">
        <f t="shared" si="63"/>
        <v>0</v>
      </c>
      <c r="QL61" s="129">
        <f t="shared" si="63"/>
        <v>0</v>
      </c>
      <c r="QM61" s="129">
        <f t="shared" si="63"/>
        <v>0</v>
      </c>
      <c r="QN61" s="129">
        <f t="shared" si="63"/>
        <v>0</v>
      </c>
      <c r="QO61" s="129">
        <f t="shared" si="63"/>
        <v>0</v>
      </c>
      <c r="QP61" s="129">
        <f t="shared" si="63"/>
        <v>0</v>
      </c>
      <c r="QQ61" s="129">
        <f t="shared" si="63"/>
        <v>0</v>
      </c>
      <c r="QR61" s="129">
        <f t="shared" si="63"/>
        <v>0</v>
      </c>
      <c r="QS61" s="129">
        <f t="shared" si="63"/>
        <v>0</v>
      </c>
      <c r="QT61" s="129">
        <f t="shared" si="63"/>
        <v>0</v>
      </c>
      <c r="QU61" s="129">
        <f t="shared" si="63"/>
        <v>0</v>
      </c>
      <c r="QV61" s="129">
        <f t="shared" si="63"/>
        <v>0</v>
      </c>
      <c r="QW61" s="129">
        <f t="shared" si="63"/>
        <v>0</v>
      </c>
      <c r="QX61" s="129">
        <f t="shared" si="63"/>
        <v>0</v>
      </c>
      <c r="QY61" s="129">
        <f t="shared" si="63"/>
        <v>0</v>
      </c>
      <c r="QZ61" s="129">
        <f t="shared" si="63"/>
        <v>0</v>
      </c>
      <c r="RA61" s="129">
        <f t="shared" si="63"/>
        <v>0</v>
      </c>
      <c r="RB61" s="129">
        <f t="shared" si="63"/>
        <v>0</v>
      </c>
      <c r="RC61" s="129">
        <f t="shared" si="63"/>
        <v>0</v>
      </c>
      <c r="RD61" s="129">
        <f t="shared" si="63"/>
        <v>0</v>
      </c>
      <c r="RE61" s="129">
        <f t="shared" si="63"/>
        <v>0</v>
      </c>
      <c r="RF61" s="129">
        <f t="shared" si="63"/>
        <v>0</v>
      </c>
      <c r="RG61" s="129">
        <f t="shared" si="63"/>
        <v>0</v>
      </c>
      <c r="RH61" s="129">
        <f t="shared" si="63"/>
        <v>0</v>
      </c>
      <c r="RI61" s="129">
        <f t="shared" si="63"/>
        <v>0</v>
      </c>
      <c r="RJ61" s="129">
        <f t="shared" si="63"/>
        <v>0</v>
      </c>
      <c r="RK61" s="129">
        <f t="shared" si="63"/>
        <v>0</v>
      </c>
      <c r="RL61" s="129">
        <f t="shared" si="63"/>
        <v>0</v>
      </c>
      <c r="RM61" s="129">
        <f t="shared" si="63"/>
        <v>0</v>
      </c>
      <c r="RN61" s="129">
        <f t="shared" si="63"/>
        <v>0</v>
      </c>
      <c r="RO61" s="129">
        <f t="shared" si="63"/>
        <v>0</v>
      </c>
      <c r="RP61" s="129">
        <f t="shared" si="63"/>
        <v>0</v>
      </c>
      <c r="RQ61" s="129">
        <f t="shared" si="63"/>
        <v>0</v>
      </c>
      <c r="RR61" s="129">
        <f t="shared" si="63"/>
        <v>0</v>
      </c>
      <c r="RS61" s="129">
        <f t="shared" si="63"/>
        <v>0</v>
      </c>
      <c r="RT61" s="129">
        <f t="shared" si="63"/>
        <v>0</v>
      </c>
      <c r="RU61" s="129">
        <f t="shared" si="63"/>
        <v>0</v>
      </c>
      <c r="RV61" s="129">
        <f t="shared" si="63"/>
        <v>0</v>
      </c>
      <c r="RW61" s="129">
        <f t="shared" si="63"/>
        <v>0</v>
      </c>
      <c r="RX61" s="129">
        <f t="shared" si="63"/>
        <v>0</v>
      </c>
      <c r="RY61" s="129">
        <f t="shared" si="63"/>
        <v>0</v>
      </c>
      <c r="RZ61" s="129">
        <f t="shared" si="63"/>
        <v>0</v>
      </c>
      <c r="SA61" s="129">
        <f t="shared" si="63"/>
        <v>0</v>
      </c>
      <c r="SB61" s="129">
        <f t="shared" si="63"/>
        <v>0</v>
      </c>
      <c r="SC61" s="129">
        <f t="shared" si="63"/>
        <v>0</v>
      </c>
      <c r="SD61" s="129">
        <f t="shared" si="63"/>
        <v>0</v>
      </c>
      <c r="SE61" s="129">
        <f t="shared" si="63"/>
        <v>0</v>
      </c>
      <c r="SF61" s="129">
        <f t="shared" si="63"/>
        <v>0</v>
      </c>
      <c r="SG61" s="129">
        <f t="shared" si="63"/>
        <v>0</v>
      </c>
      <c r="SH61" s="129">
        <f t="shared" si="63"/>
        <v>0</v>
      </c>
      <c r="SI61" s="129">
        <f t="shared" si="63"/>
        <v>0</v>
      </c>
      <c r="SJ61" s="129">
        <f t="shared" si="63"/>
        <v>0</v>
      </c>
      <c r="SK61" s="129">
        <f t="shared" si="63"/>
        <v>0</v>
      </c>
      <c r="SL61" s="129">
        <f t="shared" si="63"/>
        <v>0</v>
      </c>
      <c r="SM61" s="129">
        <f t="shared" si="63"/>
        <v>0</v>
      </c>
      <c r="SN61" s="129">
        <f t="shared" si="63"/>
        <v>0</v>
      </c>
      <c r="SO61" s="129">
        <f t="shared" si="63"/>
        <v>0</v>
      </c>
      <c r="SP61" s="129">
        <f t="shared" si="63"/>
        <v>0</v>
      </c>
      <c r="SQ61" s="129">
        <f t="shared" si="63"/>
        <v>0</v>
      </c>
      <c r="SR61" s="129">
        <f t="shared" si="63"/>
        <v>0</v>
      </c>
      <c r="SS61" s="129">
        <f t="shared" si="63"/>
        <v>0</v>
      </c>
      <c r="ST61" s="129">
        <f t="shared" si="63"/>
        <v>0</v>
      </c>
      <c r="SU61" s="129">
        <f t="shared" ref="SU61:VF61" si="64">SU35</f>
        <v>0</v>
      </c>
      <c r="SV61" s="129">
        <f t="shared" si="64"/>
        <v>0</v>
      </c>
      <c r="SW61" s="129">
        <f t="shared" si="64"/>
        <v>0</v>
      </c>
      <c r="SX61" s="129">
        <f t="shared" si="64"/>
        <v>0</v>
      </c>
      <c r="SY61" s="129">
        <f t="shared" si="64"/>
        <v>0</v>
      </c>
      <c r="SZ61" s="129">
        <f t="shared" si="64"/>
        <v>0</v>
      </c>
      <c r="TA61" s="129">
        <f t="shared" si="64"/>
        <v>0</v>
      </c>
      <c r="TB61" s="129">
        <f t="shared" si="64"/>
        <v>0</v>
      </c>
      <c r="TC61" s="129">
        <f t="shared" si="64"/>
        <v>0</v>
      </c>
      <c r="TD61" s="129">
        <f t="shared" si="64"/>
        <v>20000000</v>
      </c>
      <c r="TE61" s="129">
        <f t="shared" si="64"/>
        <v>20000000</v>
      </c>
      <c r="TF61" s="129">
        <f t="shared" si="64"/>
        <v>20000000</v>
      </c>
      <c r="TG61" s="129">
        <f t="shared" si="64"/>
        <v>20000000</v>
      </c>
      <c r="TH61" s="129">
        <f t="shared" si="64"/>
        <v>20000000</v>
      </c>
      <c r="TI61" s="129">
        <f t="shared" si="64"/>
        <v>20000000</v>
      </c>
      <c r="TJ61" s="129">
        <f t="shared" si="64"/>
        <v>20000000</v>
      </c>
      <c r="TK61" s="129">
        <f t="shared" si="64"/>
        <v>20000000</v>
      </c>
      <c r="TL61" s="129">
        <f t="shared" si="64"/>
        <v>20000000</v>
      </c>
      <c r="TM61" s="129">
        <f t="shared" si="64"/>
        <v>20000000</v>
      </c>
      <c r="TN61" s="129">
        <f t="shared" si="64"/>
        <v>20000000</v>
      </c>
      <c r="TO61" s="129">
        <f t="shared" si="64"/>
        <v>20000000</v>
      </c>
      <c r="TP61" s="129">
        <f t="shared" si="64"/>
        <v>20000000</v>
      </c>
      <c r="TQ61" s="129">
        <f t="shared" si="64"/>
        <v>20000000</v>
      </c>
      <c r="TR61" s="129">
        <f t="shared" si="64"/>
        <v>20000000</v>
      </c>
      <c r="TS61" s="129">
        <f t="shared" si="64"/>
        <v>20000000</v>
      </c>
      <c r="TT61" s="129">
        <f t="shared" si="64"/>
        <v>20000000</v>
      </c>
      <c r="TU61" s="129">
        <f t="shared" si="64"/>
        <v>20000000</v>
      </c>
      <c r="TV61" s="129">
        <f t="shared" si="64"/>
        <v>20000000</v>
      </c>
      <c r="TW61" s="129">
        <f t="shared" si="64"/>
        <v>20000000</v>
      </c>
      <c r="TX61" s="129">
        <f t="shared" si="64"/>
        <v>20000000</v>
      </c>
      <c r="TY61" s="129">
        <f t="shared" si="64"/>
        <v>20000000</v>
      </c>
      <c r="TZ61" s="129">
        <f t="shared" si="64"/>
        <v>20000000</v>
      </c>
      <c r="UA61" s="129">
        <f t="shared" si="64"/>
        <v>20000000</v>
      </c>
      <c r="UB61" s="129">
        <f t="shared" si="64"/>
        <v>20000000</v>
      </c>
      <c r="UC61" s="129">
        <f t="shared" si="64"/>
        <v>20000000</v>
      </c>
      <c r="UD61" s="129">
        <f t="shared" si="64"/>
        <v>20000000</v>
      </c>
      <c r="UE61" s="129">
        <f t="shared" si="64"/>
        <v>20000000</v>
      </c>
      <c r="UF61" s="129">
        <f t="shared" si="64"/>
        <v>20000000</v>
      </c>
      <c r="UG61" s="129">
        <f t="shared" si="64"/>
        <v>20000000</v>
      </c>
      <c r="UH61" s="129">
        <f t="shared" si="64"/>
        <v>20000000</v>
      </c>
      <c r="UI61" s="129">
        <f t="shared" si="64"/>
        <v>20000000</v>
      </c>
      <c r="UJ61" s="129">
        <f t="shared" si="64"/>
        <v>20000000</v>
      </c>
      <c r="UK61" s="129">
        <f t="shared" si="64"/>
        <v>20000000</v>
      </c>
      <c r="UL61" s="129">
        <f t="shared" si="64"/>
        <v>20000000</v>
      </c>
      <c r="UM61" s="129">
        <f t="shared" si="64"/>
        <v>20000000</v>
      </c>
      <c r="UN61" s="129">
        <f t="shared" si="64"/>
        <v>20000000</v>
      </c>
      <c r="UO61" s="129">
        <f t="shared" si="64"/>
        <v>20000000</v>
      </c>
      <c r="UP61" s="129">
        <f t="shared" si="64"/>
        <v>20000000</v>
      </c>
      <c r="UQ61" s="129">
        <f t="shared" si="64"/>
        <v>20000000</v>
      </c>
      <c r="UR61" s="129">
        <f t="shared" si="64"/>
        <v>20000000</v>
      </c>
      <c r="US61" s="129">
        <f t="shared" si="64"/>
        <v>20000000</v>
      </c>
      <c r="UT61" s="129">
        <f t="shared" si="64"/>
        <v>20000000</v>
      </c>
      <c r="UU61" s="129">
        <f t="shared" si="64"/>
        <v>20000000</v>
      </c>
      <c r="UV61" s="129">
        <f t="shared" si="64"/>
        <v>20000000</v>
      </c>
      <c r="UW61" s="129">
        <f t="shared" si="64"/>
        <v>20000000</v>
      </c>
      <c r="UX61" s="129">
        <f t="shared" si="64"/>
        <v>20000000</v>
      </c>
      <c r="UY61" s="129">
        <f t="shared" si="64"/>
        <v>20000000</v>
      </c>
      <c r="UZ61" s="129">
        <f t="shared" si="64"/>
        <v>20000000</v>
      </c>
      <c r="VA61" s="129">
        <f t="shared" si="64"/>
        <v>20000000</v>
      </c>
      <c r="VB61" s="129">
        <f t="shared" si="64"/>
        <v>20000000</v>
      </c>
      <c r="VC61" s="129">
        <f t="shared" si="64"/>
        <v>20000000</v>
      </c>
      <c r="VD61" s="129">
        <f t="shared" si="64"/>
        <v>20000000</v>
      </c>
      <c r="VE61" s="129">
        <f t="shared" si="64"/>
        <v>20000000</v>
      </c>
      <c r="VF61" s="129">
        <f t="shared" si="64"/>
        <v>20000000</v>
      </c>
      <c r="VG61" s="129">
        <f t="shared" ref="VG61:XR61" si="65">VG35</f>
        <v>20000000</v>
      </c>
      <c r="VH61" s="129">
        <f t="shared" si="65"/>
        <v>20000000</v>
      </c>
      <c r="VI61" s="129">
        <f t="shared" si="65"/>
        <v>20000000</v>
      </c>
      <c r="VJ61" s="129">
        <f t="shared" si="65"/>
        <v>20000000</v>
      </c>
      <c r="VK61" s="129">
        <f t="shared" si="65"/>
        <v>20000000</v>
      </c>
      <c r="VL61" s="129">
        <f t="shared" si="65"/>
        <v>20000000</v>
      </c>
      <c r="VM61" s="129">
        <f t="shared" si="65"/>
        <v>20000000</v>
      </c>
      <c r="VN61" s="129">
        <f t="shared" si="65"/>
        <v>20000000</v>
      </c>
      <c r="VO61" s="129">
        <f t="shared" si="65"/>
        <v>20000000</v>
      </c>
      <c r="VP61" s="129">
        <f t="shared" si="65"/>
        <v>20000000</v>
      </c>
      <c r="VQ61" s="129">
        <f t="shared" si="65"/>
        <v>20000000</v>
      </c>
      <c r="VR61" s="129">
        <f t="shared" si="65"/>
        <v>20000000</v>
      </c>
      <c r="VS61" s="129">
        <f t="shared" si="65"/>
        <v>20000000</v>
      </c>
      <c r="VT61" s="129">
        <f t="shared" si="65"/>
        <v>40000000</v>
      </c>
      <c r="VU61" s="129">
        <f t="shared" si="65"/>
        <v>40000000</v>
      </c>
      <c r="VV61" s="129">
        <f t="shared" si="65"/>
        <v>40000000</v>
      </c>
      <c r="VW61" s="129">
        <f t="shared" si="65"/>
        <v>40000000</v>
      </c>
      <c r="VX61" s="129">
        <f t="shared" si="65"/>
        <v>40000000</v>
      </c>
      <c r="VY61" s="129">
        <f t="shared" si="65"/>
        <v>40000000</v>
      </c>
      <c r="VZ61" s="129">
        <f t="shared" si="65"/>
        <v>40000000</v>
      </c>
      <c r="WA61" s="129">
        <f t="shared" si="65"/>
        <v>40000000</v>
      </c>
      <c r="WB61" s="129">
        <f t="shared" si="65"/>
        <v>40000000</v>
      </c>
      <c r="WC61" s="129">
        <f t="shared" si="65"/>
        <v>40000000</v>
      </c>
      <c r="WD61" s="129">
        <f t="shared" si="65"/>
        <v>40000000</v>
      </c>
      <c r="WE61" s="129">
        <f t="shared" si="65"/>
        <v>40000000</v>
      </c>
      <c r="WF61" s="129">
        <f t="shared" si="65"/>
        <v>40000000</v>
      </c>
      <c r="WG61" s="129">
        <f t="shared" si="65"/>
        <v>40000000</v>
      </c>
      <c r="WH61" s="129">
        <f t="shared" si="65"/>
        <v>40000000</v>
      </c>
      <c r="WI61" s="129">
        <f t="shared" si="65"/>
        <v>40000000</v>
      </c>
      <c r="WJ61" s="129">
        <f t="shared" si="65"/>
        <v>40000000</v>
      </c>
      <c r="WK61" s="129">
        <f t="shared" si="65"/>
        <v>40000000</v>
      </c>
      <c r="WL61" s="129">
        <f t="shared" si="65"/>
        <v>40000000</v>
      </c>
      <c r="WM61" s="129">
        <f t="shared" si="65"/>
        <v>40000000</v>
      </c>
      <c r="WN61" s="129">
        <f t="shared" si="65"/>
        <v>40000000</v>
      </c>
      <c r="WO61" s="129">
        <f t="shared" si="65"/>
        <v>40000000</v>
      </c>
      <c r="WP61" s="129">
        <f t="shared" si="65"/>
        <v>40000000</v>
      </c>
      <c r="WQ61" s="129">
        <f t="shared" si="65"/>
        <v>40000000</v>
      </c>
      <c r="WR61" s="129">
        <f t="shared" si="65"/>
        <v>40000000</v>
      </c>
      <c r="WS61" s="129">
        <f t="shared" si="65"/>
        <v>40000000</v>
      </c>
      <c r="WT61" s="129">
        <f t="shared" si="65"/>
        <v>40000000</v>
      </c>
      <c r="WU61" s="129">
        <f t="shared" si="65"/>
        <v>40000000</v>
      </c>
      <c r="WV61" s="129">
        <f t="shared" si="65"/>
        <v>40000000</v>
      </c>
      <c r="WW61" s="129">
        <f t="shared" si="65"/>
        <v>40000000</v>
      </c>
      <c r="WX61" s="129">
        <f t="shared" si="65"/>
        <v>40000000</v>
      </c>
      <c r="WY61" s="129">
        <f t="shared" si="65"/>
        <v>40000000</v>
      </c>
      <c r="WZ61" s="129">
        <f t="shared" si="65"/>
        <v>40000000</v>
      </c>
      <c r="XA61" s="129">
        <f t="shared" si="65"/>
        <v>40000000</v>
      </c>
      <c r="XB61" s="129">
        <f t="shared" si="65"/>
        <v>40000000</v>
      </c>
      <c r="XC61" s="129">
        <f t="shared" si="65"/>
        <v>40000000</v>
      </c>
      <c r="XD61" s="129">
        <f t="shared" si="65"/>
        <v>40000000</v>
      </c>
      <c r="XE61" s="129">
        <f t="shared" si="65"/>
        <v>40000000</v>
      </c>
      <c r="XF61" s="129">
        <f t="shared" si="65"/>
        <v>40000000</v>
      </c>
      <c r="XG61" s="129">
        <f t="shared" si="65"/>
        <v>40000000</v>
      </c>
      <c r="XH61" s="129">
        <f t="shared" si="65"/>
        <v>40000000</v>
      </c>
      <c r="XI61" s="129">
        <f t="shared" si="65"/>
        <v>40000000</v>
      </c>
      <c r="XJ61" s="129">
        <f t="shared" si="65"/>
        <v>40000000</v>
      </c>
      <c r="XK61" s="129">
        <f t="shared" si="65"/>
        <v>40000000</v>
      </c>
      <c r="XL61" s="129">
        <f t="shared" si="65"/>
        <v>40000000</v>
      </c>
      <c r="XM61" s="129">
        <f t="shared" si="65"/>
        <v>40000000</v>
      </c>
      <c r="XN61" s="129">
        <f t="shared" si="65"/>
        <v>40000000</v>
      </c>
      <c r="XO61" s="129">
        <f t="shared" si="65"/>
        <v>40000000</v>
      </c>
      <c r="XP61" s="129">
        <f t="shared" si="65"/>
        <v>40000000</v>
      </c>
      <c r="XQ61" s="129">
        <f t="shared" si="65"/>
        <v>40000000</v>
      </c>
      <c r="XR61" s="129">
        <f t="shared" si="65"/>
        <v>40000000</v>
      </c>
      <c r="XS61" s="129">
        <f t="shared" ref="XS61:AAD61" si="66">XS35</f>
        <v>40000000</v>
      </c>
      <c r="XT61" s="129">
        <f t="shared" si="66"/>
        <v>40000000</v>
      </c>
      <c r="XU61" s="129">
        <f t="shared" si="66"/>
        <v>40000000</v>
      </c>
      <c r="XV61" s="129">
        <f t="shared" si="66"/>
        <v>40000000</v>
      </c>
      <c r="XW61" s="129">
        <f t="shared" si="66"/>
        <v>40000000</v>
      </c>
      <c r="XX61" s="129">
        <f t="shared" si="66"/>
        <v>40000000</v>
      </c>
      <c r="XY61" s="129">
        <f t="shared" si="66"/>
        <v>54797538</v>
      </c>
      <c r="XZ61" s="129">
        <f t="shared" si="66"/>
        <v>85006196</v>
      </c>
      <c r="YA61" s="129">
        <f t="shared" si="66"/>
        <v>100004431</v>
      </c>
      <c r="YB61" s="129">
        <f t="shared" si="66"/>
        <v>112838385</v>
      </c>
      <c r="YC61" s="129">
        <f t="shared" si="66"/>
        <v>130619613</v>
      </c>
      <c r="YD61" s="129">
        <f t="shared" si="66"/>
        <v>130610035</v>
      </c>
      <c r="YE61" s="129">
        <f t="shared" si="66"/>
        <v>130604920</v>
      </c>
      <c r="YF61" s="129">
        <f t="shared" si="66"/>
        <v>130616380</v>
      </c>
      <c r="YG61" s="129">
        <f t="shared" si="66"/>
        <v>130614415</v>
      </c>
      <c r="YH61" s="129">
        <f t="shared" si="66"/>
        <v>131996995</v>
      </c>
      <c r="YI61" s="129">
        <f t="shared" si="66"/>
        <v>222421405</v>
      </c>
      <c r="YJ61" s="129">
        <f t="shared" si="66"/>
        <v>309614935</v>
      </c>
      <c r="YK61" s="129">
        <f t="shared" si="66"/>
        <v>338891770</v>
      </c>
      <c r="YL61" s="129">
        <f t="shared" si="66"/>
        <v>373278565</v>
      </c>
      <c r="YM61" s="129">
        <f t="shared" si="66"/>
        <v>384919195</v>
      </c>
      <c r="YN61" s="129">
        <f t="shared" si="66"/>
        <v>407862400</v>
      </c>
      <c r="YO61" s="129">
        <f t="shared" si="66"/>
        <v>476725630</v>
      </c>
      <c r="YP61" s="129">
        <f t="shared" si="66"/>
        <v>511752975</v>
      </c>
      <c r="YQ61" s="129">
        <f t="shared" si="66"/>
        <v>514794900</v>
      </c>
      <c r="YR61" s="129">
        <f t="shared" si="66"/>
        <v>514808571</v>
      </c>
      <c r="YS61" s="129">
        <f t="shared" si="66"/>
        <v>514819251</v>
      </c>
      <c r="YT61" s="129">
        <f t="shared" si="66"/>
        <v>514789025</v>
      </c>
      <c r="YU61" s="129">
        <f t="shared" si="66"/>
        <v>514797157</v>
      </c>
      <c r="YV61" s="129">
        <f t="shared" si="66"/>
        <v>514800007</v>
      </c>
      <c r="YW61" s="129">
        <f t="shared" si="66"/>
        <v>514798027</v>
      </c>
      <c r="YX61" s="129">
        <f t="shared" si="66"/>
        <v>514789297</v>
      </c>
      <c r="YY61" s="129">
        <f t="shared" si="66"/>
        <v>514788787</v>
      </c>
      <c r="YZ61" s="129">
        <f t="shared" si="66"/>
        <v>591868552</v>
      </c>
      <c r="ZA61" s="129">
        <f t="shared" si="66"/>
        <v>641580622</v>
      </c>
      <c r="ZB61" s="129">
        <f t="shared" si="66"/>
        <v>683960062</v>
      </c>
      <c r="ZC61" s="129">
        <f t="shared" si="66"/>
        <v>726534577</v>
      </c>
      <c r="ZD61" s="129">
        <f t="shared" si="66"/>
        <v>759914835</v>
      </c>
      <c r="ZE61" s="129">
        <f t="shared" si="66"/>
        <v>759906300</v>
      </c>
      <c r="ZF61" s="129">
        <f t="shared" si="66"/>
        <v>759912870</v>
      </c>
      <c r="ZG61" s="129">
        <f t="shared" si="66"/>
        <v>759907470</v>
      </c>
      <c r="ZH61" s="129">
        <f t="shared" si="66"/>
        <v>824917440</v>
      </c>
      <c r="ZI61" s="129">
        <f t="shared" si="66"/>
        <v>824998861</v>
      </c>
      <c r="ZJ61" s="129">
        <f t="shared" si="66"/>
        <v>824988075</v>
      </c>
      <c r="ZK61" s="129">
        <f t="shared" si="66"/>
        <v>824984296</v>
      </c>
      <c r="ZL61" s="129">
        <f t="shared" si="66"/>
        <v>824996445</v>
      </c>
      <c r="ZM61" s="129">
        <f t="shared" si="66"/>
        <v>824995845</v>
      </c>
      <c r="ZN61" s="129">
        <f t="shared" si="66"/>
        <v>824994600</v>
      </c>
      <c r="ZO61" s="129">
        <f t="shared" si="66"/>
        <v>824997780</v>
      </c>
      <c r="ZP61" s="129">
        <f t="shared" si="66"/>
        <v>824992831</v>
      </c>
      <c r="ZQ61" s="129">
        <f t="shared" si="66"/>
        <v>824992725</v>
      </c>
      <c r="ZR61" s="129">
        <f t="shared" si="66"/>
        <v>824995551</v>
      </c>
      <c r="ZS61" s="129">
        <f t="shared" si="66"/>
        <v>824993752</v>
      </c>
      <c r="ZT61" s="129">
        <f t="shared" si="66"/>
        <v>824987556</v>
      </c>
      <c r="ZU61" s="129">
        <f t="shared" si="66"/>
        <v>824997126</v>
      </c>
      <c r="ZV61" s="129">
        <f t="shared" si="66"/>
        <v>824987031</v>
      </c>
      <c r="ZW61" s="129">
        <f t="shared" si="66"/>
        <v>672747967</v>
      </c>
      <c r="ZX61" s="129">
        <f t="shared" si="66"/>
        <v>612744201</v>
      </c>
      <c r="ZY61" s="129">
        <f t="shared" si="66"/>
        <v>507735683</v>
      </c>
      <c r="ZZ61" s="129">
        <f t="shared" si="66"/>
        <v>372711428</v>
      </c>
      <c r="AAA61" s="129">
        <f t="shared" si="66"/>
        <v>294003740.56637841</v>
      </c>
      <c r="AAB61" s="129">
        <f t="shared" si="66"/>
        <v>235292009.19316381</v>
      </c>
      <c r="AAC61" s="129">
        <f t="shared" si="66"/>
        <v>162741000</v>
      </c>
      <c r="AAD61" s="129">
        <f t="shared" si="66"/>
        <v>83474270</v>
      </c>
      <c r="AAE61" s="129">
        <f t="shared" ref="AAE61:ACP61" si="67">AAE35</f>
        <v>83470410</v>
      </c>
      <c r="AAF61" s="129">
        <f t="shared" si="67"/>
        <v>83497611</v>
      </c>
      <c r="AAG61" s="129">
        <f t="shared" si="67"/>
        <v>83490202</v>
      </c>
      <c r="AAH61" s="129">
        <f t="shared" si="67"/>
        <v>83460562</v>
      </c>
      <c r="AAI61" s="129">
        <f t="shared" si="67"/>
        <v>83183862</v>
      </c>
      <c r="AAJ61" s="129">
        <f t="shared" si="67"/>
        <v>83481201</v>
      </c>
      <c r="AAK61" s="129">
        <f t="shared" si="67"/>
        <v>83473361</v>
      </c>
      <c r="AAL61" s="129">
        <f t="shared" si="67"/>
        <v>93466471</v>
      </c>
      <c r="AAM61" s="129">
        <f t="shared" si="67"/>
        <v>83490231</v>
      </c>
      <c r="AAN61" s="129">
        <f t="shared" si="67"/>
        <v>83470341</v>
      </c>
      <c r="AAO61" s="129">
        <f t="shared" si="67"/>
        <v>83465441</v>
      </c>
      <c r="AAP61" s="129">
        <f t="shared" si="67"/>
        <v>83494589</v>
      </c>
      <c r="AAQ61" s="129">
        <f t="shared" si="67"/>
        <v>63454659</v>
      </c>
      <c r="AAR61" s="129">
        <f t="shared" si="67"/>
        <v>58481569</v>
      </c>
      <c r="AAS61" s="129">
        <f t="shared" si="67"/>
        <v>58495829</v>
      </c>
      <c r="AAT61" s="129">
        <f t="shared" si="67"/>
        <v>58692033.106434107</v>
      </c>
      <c r="AAU61" s="129">
        <f t="shared" si="67"/>
        <v>58472269</v>
      </c>
      <c r="AAV61" s="129">
        <f t="shared" si="67"/>
        <v>58498889</v>
      </c>
      <c r="AAW61" s="129">
        <f t="shared" si="67"/>
        <v>58482099</v>
      </c>
      <c r="AAX61" s="129">
        <f t="shared" si="67"/>
        <v>58454919</v>
      </c>
      <c r="AAY61" s="129">
        <f t="shared" si="67"/>
        <v>58488630</v>
      </c>
      <c r="AAZ61" s="129">
        <f t="shared" si="67"/>
        <v>58487730</v>
      </c>
      <c r="ABA61" s="129">
        <f t="shared" si="67"/>
        <v>58482360</v>
      </c>
      <c r="ABB61" s="129">
        <f t="shared" si="67"/>
        <v>58455190</v>
      </c>
      <c r="ABC61" s="129">
        <f t="shared" si="67"/>
        <v>58499900</v>
      </c>
      <c r="ABD61" s="129">
        <f t="shared" si="67"/>
        <v>58502360</v>
      </c>
      <c r="ABE61" s="129">
        <f t="shared" si="67"/>
        <v>58463040</v>
      </c>
      <c r="ABF61" s="129">
        <f t="shared" si="67"/>
        <v>58470610</v>
      </c>
      <c r="ABG61" s="129">
        <f t="shared" si="67"/>
        <v>58477730</v>
      </c>
      <c r="ABH61" s="129">
        <f t="shared" si="67"/>
        <v>58484530</v>
      </c>
      <c r="ABI61" s="129">
        <f t="shared" si="67"/>
        <v>58497880</v>
      </c>
      <c r="ABJ61" s="129">
        <f t="shared" si="67"/>
        <v>58458060</v>
      </c>
      <c r="ABK61" s="129">
        <f t="shared" si="67"/>
        <v>38472050</v>
      </c>
      <c r="ABL61" s="129">
        <f t="shared" si="67"/>
        <v>0</v>
      </c>
      <c r="ABM61" s="129">
        <f t="shared" si="67"/>
        <v>0</v>
      </c>
      <c r="ABN61" s="129">
        <f t="shared" si="67"/>
        <v>0</v>
      </c>
      <c r="ABO61" s="129">
        <f t="shared" si="67"/>
        <v>29956765</v>
      </c>
      <c r="ABP61" s="129">
        <f t="shared" si="67"/>
        <v>89998247</v>
      </c>
      <c r="ABQ61" s="129">
        <f t="shared" si="67"/>
        <v>139964430</v>
      </c>
      <c r="ABR61" s="129">
        <f t="shared" si="67"/>
        <v>139986490</v>
      </c>
      <c r="ABS61" s="129">
        <f t="shared" si="67"/>
        <v>139994800</v>
      </c>
      <c r="ABT61" s="129">
        <f t="shared" si="67"/>
        <v>139957330</v>
      </c>
      <c r="ABU61" s="129">
        <f t="shared" si="67"/>
        <v>139999270</v>
      </c>
      <c r="ABV61" s="129">
        <f t="shared" si="67"/>
        <v>140164203.94884896</v>
      </c>
      <c r="ABW61" s="129">
        <f t="shared" si="67"/>
        <v>139957530</v>
      </c>
      <c r="ABX61" s="129">
        <f t="shared" si="67"/>
        <v>139978340</v>
      </c>
      <c r="ABY61" s="129">
        <f t="shared" si="67"/>
        <v>139979290</v>
      </c>
      <c r="ABZ61" s="129">
        <f t="shared" si="67"/>
        <v>149966420</v>
      </c>
      <c r="ACA61" s="129">
        <f t="shared" si="67"/>
        <v>159959690</v>
      </c>
      <c r="ACB61" s="129">
        <f t="shared" si="67"/>
        <v>169981431</v>
      </c>
      <c r="ACC61" s="129">
        <f t="shared" si="67"/>
        <v>199968161</v>
      </c>
      <c r="ACD61" s="129">
        <f t="shared" si="67"/>
        <v>199967611</v>
      </c>
      <c r="ACE61" s="129">
        <f t="shared" si="67"/>
        <v>199961160</v>
      </c>
      <c r="ACF61" s="129">
        <f t="shared" si="67"/>
        <v>199972350</v>
      </c>
      <c r="ACG61" s="129">
        <f t="shared" si="67"/>
        <v>199992700</v>
      </c>
      <c r="ACH61" s="129">
        <f t="shared" si="67"/>
        <v>199960630</v>
      </c>
      <c r="ACI61" s="129">
        <f t="shared" si="67"/>
        <v>199990050</v>
      </c>
      <c r="ACJ61" s="129">
        <f t="shared" si="67"/>
        <v>199986950</v>
      </c>
      <c r="ACK61" s="129">
        <f t="shared" si="67"/>
        <v>199960600</v>
      </c>
      <c r="ACL61" s="129">
        <f t="shared" si="67"/>
        <v>219969927</v>
      </c>
      <c r="ACM61" s="129">
        <f t="shared" si="67"/>
        <v>229962307</v>
      </c>
      <c r="ACN61" s="129">
        <f t="shared" si="67"/>
        <v>289961347</v>
      </c>
      <c r="ACO61" s="129">
        <f t="shared" si="67"/>
        <v>289969987</v>
      </c>
      <c r="ACP61" s="129">
        <f t="shared" si="67"/>
        <v>289973177</v>
      </c>
      <c r="ACQ61" s="129">
        <f t="shared" ref="ACQ61:AFB61" si="68">ACQ35</f>
        <v>289986867</v>
      </c>
      <c r="ACR61" s="129">
        <f t="shared" si="68"/>
        <v>209987317</v>
      </c>
      <c r="ACS61" s="129">
        <f t="shared" si="68"/>
        <v>209956747</v>
      </c>
      <c r="ACT61" s="129">
        <f t="shared" si="68"/>
        <v>209972807</v>
      </c>
      <c r="ACU61" s="129">
        <f t="shared" si="68"/>
        <v>209963947</v>
      </c>
      <c r="ACV61" s="129">
        <f t="shared" si="68"/>
        <v>209976181</v>
      </c>
      <c r="ACW61" s="129">
        <f t="shared" si="68"/>
        <v>139950881</v>
      </c>
      <c r="ACX61" s="129">
        <f t="shared" si="68"/>
        <v>139987251</v>
      </c>
      <c r="ACY61" s="129">
        <f t="shared" si="68"/>
        <v>99959671</v>
      </c>
      <c r="ACZ61" s="129">
        <f t="shared" si="68"/>
        <v>55725851</v>
      </c>
      <c r="ADA61" s="129">
        <f t="shared" si="68"/>
        <v>55706331</v>
      </c>
      <c r="ADB61" s="129">
        <f t="shared" si="68"/>
        <v>55729041</v>
      </c>
      <c r="ADC61" s="129">
        <f t="shared" si="68"/>
        <v>55716386</v>
      </c>
      <c r="ADD61" s="129">
        <f t="shared" si="68"/>
        <v>20988600</v>
      </c>
      <c r="ADE61" s="129">
        <f t="shared" si="68"/>
        <v>20989027</v>
      </c>
      <c r="ADF61" s="129">
        <f t="shared" si="68"/>
        <v>0</v>
      </c>
      <c r="ADG61" s="129">
        <f t="shared" si="68"/>
        <v>0</v>
      </c>
      <c r="ADH61" s="129">
        <f t="shared" si="68"/>
        <v>1915547</v>
      </c>
      <c r="ADI61" s="129">
        <f t="shared" si="68"/>
        <v>10188640</v>
      </c>
      <c r="ADJ61" s="129">
        <f t="shared" si="68"/>
        <v>12888693</v>
      </c>
      <c r="ADK61" s="129">
        <f t="shared" si="68"/>
        <v>14007400</v>
      </c>
      <c r="ADL61" s="129">
        <f t="shared" si="68"/>
        <v>34320093</v>
      </c>
      <c r="ADM61" s="129">
        <f t="shared" si="68"/>
        <v>44349760</v>
      </c>
      <c r="ADN61" s="129">
        <f t="shared" si="68"/>
        <v>37670280</v>
      </c>
      <c r="ADO61" s="129">
        <f t="shared" si="68"/>
        <v>37716226</v>
      </c>
      <c r="ADP61" s="129">
        <f t="shared" si="68"/>
        <v>37707106</v>
      </c>
      <c r="ADQ61" s="129">
        <f t="shared" si="68"/>
        <v>37698078</v>
      </c>
      <c r="ADR61" s="129">
        <f t="shared" si="68"/>
        <v>45181133</v>
      </c>
      <c r="ADS61" s="129">
        <f t="shared" si="68"/>
        <v>51672986</v>
      </c>
      <c r="ADT61" s="129">
        <f t="shared" si="68"/>
        <v>53178427</v>
      </c>
      <c r="ADU61" s="129">
        <f t="shared" si="68"/>
        <v>56041067</v>
      </c>
      <c r="ADV61" s="129">
        <f t="shared" si="68"/>
        <v>57413265</v>
      </c>
      <c r="ADW61" s="129">
        <f t="shared" si="68"/>
        <v>58464293</v>
      </c>
      <c r="ADX61" s="129">
        <f t="shared" si="68"/>
        <v>68479200</v>
      </c>
      <c r="ADY61" s="129">
        <f t="shared" si="68"/>
        <v>77069266</v>
      </c>
      <c r="ADZ61" s="129">
        <f t="shared" si="68"/>
        <v>105300000</v>
      </c>
      <c r="AEA61" s="129">
        <f t="shared" si="68"/>
        <v>106900000</v>
      </c>
      <c r="AEB61" s="129">
        <f t="shared" si="68"/>
        <v>88300000</v>
      </c>
      <c r="AEC61" s="129">
        <f t="shared" si="68"/>
        <v>91400000</v>
      </c>
      <c r="AED61" s="129">
        <f t="shared" si="68"/>
        <v>96200000</v>
      </c>
      <c r="AEE61" s="129">
        <f t="shared" si="68"/>
        <v>18700973</v>
      </c>
      <c r="AEF61" s="129">
        <f t="shared" si="68"/>
        <v>20424440</v>
      </c>
      <c r="AEG61" s="129">
        <f t="shared" si="68"/>
        <v>24093187</v>
      </c>
      <c r="AEH61" s="129">
        <f t="shared" si="68"/>
        <v>27066488</v>
      </c>
      <c r="AEI61" s="129">
        <f t="shared" si="68"/>
        <v>10663995</v>
      </c>
      <c r="AEJ61" s="129">
        <f t="shared" si="68"/>
        <v>18056810</v>
      </c>
      <c r="AEK61" s="129">
        <f t="shared" si="68"/>
        <v>24678036</v>
      </c>
      <c r="AEL61" s="129">
        <f t="shared" si="68"/>
        <v>29392636</v>
      </c>
      <c r="AEM61" s="129">
        <f t="shared" si="68"/>
        <v>1523946</v>
      </c>
      <c r="AEN61" s="129">
        <f t="shared" si="68"/>
        <v>2983064</v>
      </c>
      <c r="AEO61" s="129">
        <f t="shared" si="68"/>
        <v>6167133</v>
      </c>
      <c r="AEP61" s="129">
        <f t="shared" si="68"/>
        <v>7295906</v>
      </c>
      <c r="AEQ61" s="129">
        <f t="shared" si="68"/>
        <v>7295387</v>
      </c>
      <c r="AER61" s="129">
        <f t="shared" si="68"/>
        <v>12333853</v>
      </c>
      <c r="AES61" s="129">
        <f t="shared" si="68"/>
        <v>18441427</v>
      </c>
      <c r="AET61" s="129">
        <f t="shared" si="68"/>
        <v>20299987</v>
      </c>
      <c r="AEU61" s="129">
        <f t="shared" si="68"/>
        <v>12278331</v>
      </c>
      <c r="AEV61" s="129">
        <f t="shared" si="68"/>
        <v>0</v>
      </c>
      <c r="AEW61" s="129">
        <f t="shared" si="68"/>
        <v>0</v>
      </c>
      <c r="AEX61" s="129">
        <f t="shared" si="68"/>
        <v>0</v>
      </c>
      <c r="AEY61" s="129">
        <f t="shared" si="68"/>
        <v>0</v>
      </c>
      <c r="AEZ61" s="129">
        <f t="shared" si="68"/>
        <v>0</v>
      </c>
      <c r="AFA61" s="129">
        <f t="shared" si="68"/>
        <v>0</v>
      </c>
      <c r="AFB61" s="129">
        <f t="shared" si="68"/>
        <v>0</v>
      </c>
      <c r="AFC61" s="129">
        <f t="shared" ref="AFC61:AGU61" si="69">AFC35</f>
        <v>0</v>
      </c>
      <c r="AFD61" s="129">
        <f t="shared" si="69"/>
        <v>0</v>
      </c>
      <c r="AFE61" s="129">
        <f t="shared" si="69"/>
        <v>0</v>
      </c>
      <c r="AFF61" s="129">
        <f t="shared" si="69"/>
        <v>0</v>
      </c>
      <c r="AFG61" s="129">
        <f t="shared" si="69"/>
        <v>0</v>
      </c>
      <c r="AFH61" s="129">
        <f t="shared" si="69"/>
        <v>0</v>
      </c>
      <c r="AFI61" s="129">
        <f t="shared" si="69"/>
        <v>0</v>
      </c>
      <c r="AFJ61" s="129">
        <f t="shared" si="69"/>
        <v>0</v>
      </c>
      <c r="AFK61" s="129">
        <f t="shared" si="69"/>
        <v>0</v>
      </c>
      <c r="AFL61" s="129">
        <f t="shared" si="69"/>
        <v>0</v>
      </c>
      <c r="AFM61" s="129">
        <f t="shared" si="69"/>
        <v>0</v>
      </c>
      <c r="AFN61" s="129">
        <f t="shared" si="69"/>
        <v>0</v>
      </c>
      <c r="AFO61" s="129">
        <f t="shared" si="69"/>
        <v>0</v>
      </c>
      <c r="AFP61" s="129">
        <f t="shared" si="69"/>
        <v>0</v>
      </c>
      <c r="AFQ61" s="129">
        <f t="shared" si="69"/>
        <v>0</v>
      </c>
      <c r="AFR61" s="129">
        <f t="shared" si="69"/>
        <v>0</v>
      </c>
      <c r="AFS61" s="129">
        <f t="shared" si="69"/>
        <v>0</v>
      </c>
      <c r="AFT61" s="129">
        <f t="shared" si="69"/>
        <v>0</v>
      </c>
      <c r="AFU61" s="129">
        <f t="shared" si="69"/>
        <v>0</v>
      </c>
      <c r="AFV61" s="129">
        <f t="shared" si="69"/>
        <v>0</v>
      </c>
      <c r="AFW61" s="129">
        <f t="shared" si="69"/>
        <v>0</v>
      </c>
      <c r="AFX61" s="129">
        <f t="shared" si="69"/>
        <v>0</v>
      </c>
      <c r="AFY61" s="129">
        <f t="shared" si="69"/>
        <v>0</v>
      </c>
      <c r="AFZ61" s="129">
        <f t="shared" si="69"/>
        <v>0</v>
      </c>
      <c r="AGA61" s="129">
        <f t="shared" si="69"/>
        <v>0</v>
      </c>
      <c r="AGB61" s="129">
        <f t="shared" si="69"/>
        <v>0</v>
      </c>
      <c r="AGC61" s="129">
        <f t="shared" si="69"/>
        <v>0</v>
      </c>
      <c r="AGD61" s="129">
        <f t="shared" si="69"/>
        <v>0</v>
      </c>
      <c r="AGE61" s="129">
        <f t="shared" si="69"/>
        <v>0</v>
      </c>
      <c r="AGF61" s="129">
        <f t="shared" si="69"/>
        <v>0</v>
      </c>
      <c r="AGG61" s="129">
        <f t="shared" si="69"/>
        <v>0</v>
      </c>
      <c r="AGH61" s="129">
        <f t="shared" si="69"/>
        <v>0</v>
      </c>
      <c r="AGI61" s="129">
        <f t="shared" si="69"/>
        <v>82524920</v>
      </c>
      <c r="AGJ61" s="129">
        <f t="shared" si="69"/>
        <v>85116147</v>
      </c>
      <c r="AGK61" s="129">
        <f t="shared" si="69"/>
        <v>116898147</v>
      </c>
      <c r="AGL61" s="129">
        <f t="shared" si="69"/>
        <v>119753387</v>
      </c>
      <c r="AGM61" s="129">
        <f t="shared" si="69"/>
        <v>122092907</v>
      </c>
      <c r="AGN61" s="129">
        <f t="shared" si="69"/>
        <v>126835760</v>
      </c>
      <c r="AGO61" s="129">
        <f t="shared" si="69"/>
        <v>129963809</v>
      </c>
      <c r="AGP61" s="129">
        <f t="shared" si="69"/>
        <v>134380920</v>
      </c>
      <c r="AGQ61" s="129">
        <f t="shared" si="69"/>
        <v>140742293</v>
      </c>
      <c r="AGR61" s="129">
        <f t="shared" si="69"/>
        <v>142412960</v>
      </c>
      <c r="AGS61" s="129">
        <f t="shared" si="69"/>
        <v>143524880</v>
      </c>
      <c r="AGT61" s="129">
        <f t="shared" si="69"/>
        <v>145695187</v>
      </c>
      <c r="AGU61" s="129">
        <f t="shared" si="69"/>
        <v>182755467</v>
      </c>
      <c r="AGV61" s="158"/>
    </row>
    <row r="62" spans="1:880" s="134" customFormat="1" x14ac:dyDescent="0.2">
      <c r="A62" s="267" t="s">
        <v>2295</v>
      </c>
      <c r="B62" s="88"/>
      <c r="C62" s="129">
        <f>C34</f>
        <v>0</v>
      </c>
      <c r="D62" s="129">
        <f t="shared" ref="D62:BO62" si="70">D34</f>
        <v>4000780</v>
      </c>
      <c r="E62" s="129">
        <f t="shared" si="70"/>
        <v>4348860</v>
      </c>
      <c r="F62" s="129">
        <f t="shared" si="70"/>
        <v>4348860</v>
      </c>
      <c r="G62" s="129">
        <f t="shared" si="70"/>
        <v>4348860</v>
      </c>
      <c r="H62" s="129">
        <f t="shared" si="70"/>
        <v>4348860</v>
      </c>
      <c r="I62" s="129">
        <f t="shared" si="70"/>
        <v>4348860</v>
      </c>
      <c r="J62" s="129">
        <f t="shared" si="70"/>
        <v>4348860</v>
      </c>
      <c r="K62" s="129">
        <f t="shared" si="70"/>
        <v>6848860</v>
      </c>
      <c r="L62" s="129">
        <f t="shared" si="70"/>
        <v>6848860</v>
      </c>
      <c r="M62" s="129">
        <f t="shared" si="70"/>
        <v>6848860</v>
      </c>
      <c r="N62" s="129">
        <f t="shared" si="70"/>
        <v>6848860</v>
      </c>
      <c r="O62" s="129">
        <f t="shared" si="70"/>
        <v>6848860</v>
      </c>
      <c r="P62" s="129">
        <f t="shared" si="70"/>
        <v>6724580</v>
      </c>
      <c r="Q62" s="129">
        <f t="shared" si="70"/>
        <v>6724580</v>
      </c>
      <c r="R62" s="129">
        <f t="shared" si="70"/>
        <v>8824580</v>
      </c>
      <c r="S62" s="129">
        <f t="shared" si="70"/>
        <v>8905750</v>
      </c>
      <c r="T62" s="129">
        <f t="shared" si="70"/>
        <v>9544080</v>
      </c>
      <c r="U62" s="129">
        <f t="shared" si="70"/>
        <v>9544080</v>
      </c>
      <c r="V62" s="129">
        <f t="shared" si="70"/>
        <v>11044080</v>
      </c>
      <c r="W62" s="129">
        <f t="shared" si="70"/>
        <v>19215730</v>
      </c>
      <c r="X62" s="129">
        <f t="shared" si="70"/>
        <v>20077132</v>
      </c>
      <c r="Y62" s="129">
        <f t="shared" si="70"/>
        <v>20065770</v>
      </c>
      <c r="Z62" s="129">
        <f t="shared" si="70"/>
        <v>20065770</v>
      </c>
      <c r="AA62" s="129">
        <f t="shared" si="70"/>
        <v>24872780</v>
      </c>
      <c r="AB62" s="129">
        <f t="shared" si="70"/>
        <v>27016980</v>
      </c>
      <c r="AC62" s="129">
        <f t="shared" si="70"/>
        <v>30395011</v>
      </c>
      <c r="AD62" s="129">
        <f t="shared" si="70"/>
        <v>30395010</v>
      </c>
      <c r="AE62" s="129">
        <f t="shared" si="70"/>
        <v>30395010</v>
      </c>
      <c r="AF62" s="129">
        <f t="shared" si="70"/>
        <v>30395010</v>
      </c>
      <c r="AG62" s="129">
        <f t="shared" si="70"/>
        <v>30395010</v>
      </c>
      <c r="AH62" s="129">
        <f t="shared" si="70"/>
        <v>30395010</v>
      </c>
      <c r="AI62" s="129">
        <f t="shared" si="70"/>
        <v>30395010</v>
      </c>
      <c r="AJ62" s="129">
        <f t="shared" si="70"/>
        <v>30395011</v>
      </c>
      <c r="AK62" s="129">
        <f t="shared" si="70"/>
        <v>35745011</v>
      </c>
      <c r="AL62" s="129">
        <f t="shared" si="70"/>
        <v>35745052</v>
      </c>
      <c r="AM62" s="129">
        <f t="shared" si="70"/>
        <v>35745174</v>
      </c>
      <c r="AN62" s="129">
        <f t="shared" si="70"/>
        <v>39801960</v>
      </c>
      <c r="AO62" s="129">
        <f t="shared" si="70"/>
        <v>39801961</v>
      </c>
      <c r="AP62" s="129">
        <f t="shared" si="70"/>
        <v>39801960</v>
      </c>
      <c r="AQ62" s="129">
        <f t="shared" si="70"/>
        <v>39801960</v>
      </c>
      <c r="AR62" s="129">
        <f t="shared" si="70"/>
        <v>39801960</v>
      </c>
      <c r="AS62" s="129">
        <f t="shared" si="70"/>
        <v>39802530</v>
      </c>
      <c r="AT62" s="129">
        <f t="shared" si="70"/>
        <v>39802530</v>
      </c>
      <c r="AU62" s="129">
        <f t="shared" si="70"/>
        <v>39802530</v>
      </c>
      <c r="AV62" s="129">
        <f t="shared" si="70"/>
        <v>39802532</v>
      </c>
      <c r="AW62" s="129">
        <f t="shared" si="70"/>
        <v>39802532</v>
      </c>
      <c r="AX62" s="129">
        <f t="shared" si="70"/>
        <v>39802532</v>
      </c>
      <c r="AY62" s="129">
        <f t="shared" si="70"/>
        <v>39802531.958333299</v>
      </c>
      <c r="AZ62" s="129">
        <f t="shared" si="70"/>
        <v>39802532</v>
      </c>
      <c r="BA62" s="129">
        <f t="shared" si="70"/>
        <v>39802532</v>
      </c>
      <c r="BB62" s="129">
        <f t="shared" si="70"/>
        <v>38955182</v>
      </c>
      <c r="BC62" s="129">
        <f t="shared" si="70"/>
        <v>38837833</v>
      </c>
      <c r="BD62" s="129">
        <f t="shared" si="70"/>
        <v>37132135</v>
      </c>
      <c r="BE62" s="129">
        <f t="shared" si="70"/>
        <v>36462304</v>
      </c>
      <c r="BF62" s="129">
        <f t="shared" si="70"/>
        <v>36429410</v>
      </c>
      <c r="BG62" s="129">
        <f t="shared" si="70"/>
        <v>36429410</v>
      </c>
      <c r="BH62" s="129">
        <f t="shared" si="70"/>
        <v>36429400</v>
      </c>
      <c r="BI62" s="129">
        <f t="shared" si="70"/>
        <v>33659920</v>
      </c>
      <c r="BJ62" s="129">
        <f t="shared" si="70"/>
        <v>33607230</v>
      </c>
      <c r="BK62" s="129">
        <f t="shared" si="70"/>
        <v>32520550</v>
      </c>
      <c r="BL62" s="129">
        <f t="shared" si="70"/>
        <v>32520550</v>
      </c>
      <c r="BM62" s="129">
        <f t="shared" si="70"/>
        <v>32520550</v>
      </c>
      <c r="BN62" s="129">
        <f t="shared" si="70"/>
        <v>32520548</v>
      </c>
      <c r="BO62" s="129">
        <f t="shared" si="70"/>
        <v>32520548</v>
      </c>
      <c r="BP62" s="129">
        <f t="shared" ref="BP62:EA62" si="71">BP34</f>
        <v>32520548</v>
      </c>
      <c r="BQ62" s="129">
        <f t="shared" si="71"/>
        <v>32520548</v>
      </c>
      <c r="BR62" s="129">
        <f t="shared" si="71"/>
        <v>32520548</v>
      </c>
      <c r="BS62" s="129">
        <f t="shared" si="71"/>
        <v>32520548</v>
      </c>
      <c r="BT62" s="129">
        <f t="shared" si="71"/>
        <v>32520548</v>
      </c>
      <c r="BU62" s="129">
        <f t="shared" si="71"/>
        <v>32520548</v>
      </c>
      <c r="BV62" s="129">
        <f t="shared" si="71"/>
        <v>32520548</v>
      </c>
      <c r="BW62" s="129">
        <f t="shared" si="71"/>
        <v>32520548</v>
      </c>
      <c r="BX62" s="129">
        <f t="shared" si="71"/>
        <v>32520548</v>
      </c>
      <c r="BY62" s="129">
        <f t="shared" si="71"/>
        <v>32520548</v>
      </c>
      <c r="BZ62" s="129">
        <f t="shared" si="71"/>
        <v>32564956</v>
      </c>
      <c r="CA62" s="129">
        <f t="shared" si="71"/>
        <v>32564956</v>
      </c>
      <c r="CB62" s="129">
        <f t="shared" si="71"/>
        <v>32564956</v>
      </c>
      <c r="CC62" s="129">
        <f t="shared" si="71"/>
        <v>32564956</v>
      </c>
      <c r="CD62" s="129">
        <f t="shared" si="71"/>
        <v>33010686</v>
      </c>
      <c r="CE62" s="129">
        <f t="shared" si="71"/>
        <v>37280061</v>
      </c>
      <c r="CF62" s="129">
        <f t="shared" si="71"/>
        <v>39173228</v>
      </c>
      <c r="CG62" s="129">
        <f t="shared" si="71"/>
        <v>39173228</v>
      </c>
      <c r="CH62" s="129">
        <f t="shared" si="71"/>
        <v>39173228</v>
      </c>
      <c r="CI62" s="129">
        <f t="shared" si="71"/>
        <v>39130061</v>
      </c>
      <c r="CJ62" s="129">
        <f t="shared" si="71"/>
        <v>39130061</v>
      </c>
      <c r="CK62" s="129">
        <f t="shared" si="71"/>
        <v>39551350</v>
      </c>
      <c r="CL62" s="129">
        <f t="shared" si="71"/>
        <v>39761992</v>
      </c>
      <c r="CM62" s="129">
        <f t="shared" si="71"/>
        <v>39972635</v>
      </c>
      <c r="CN62" s="129">
        <f t="shared" si="71"/>
        <v>39972635</v>
      </c>
      <c r="CO62" s="129">
        <f t="shared" si="71"/>
        <v>39972635</v>
      </c>
      <c r="CP62" s="129">
        <f t="shared" si="71"/>
        <v>39972635</v>
      </c>
      <c r="CQ62" s="129">
        <f t="shared" si="71"/>
        <v>39972635</v>
      </c>
      <c r="CR62" s="129">
        <f t="shared" si="71"/>
        <v>39972635</v>
      </c>
      <c r="CS62" s="129">
        <f t="shared" si="71"/>
        <v>39418495</v>
      </c>
      <c r="CT62" s="129">
        <f t="shared" si="71"/>
        <v>38290498</v>
      </c>
      <c r="CU62" s="129">
        <f t="shared" si="71"/>
        <v>36033501</v>
      </c>
      <c r="CV62" s="129">
        <f t="shared" si="71"/>
        <v>34775277</v>
      </c>
      <c r="CW62" s="129">
        <f t="shared" si="71"/>
        <v>31255364</v>
      </c>
      <c r="CX62" s="129">
        <f t="shared" si="71"/>
        <v>31255364</v>
      </c>
      <c r="CY62" s="129">
        <f t="shared" si="71"/>
        <v>31255364</v>
      </c>
      <c r="CZ62" s="129">
        <f t="shared" si="71"/>
        <v>29453864</v>
      </c>
      <c r="DA62" s="129">
        <f t="shared" si="71"/>
        <v>29453864</v>
      </c>
      <c r="DB62" s="129">
        <f t="shared" si="71"/>
        <v>29453864</v>
      </c>
      <c r="DC62" s="129">
        <f t="shared" si="71"/>
        <v>29850764</v>
      </c>
      <c r="DD62" s="129">
        <f t="shared" si="71"/>
        <v>32272009</v>
      </c>
      <c r="DE62" s="129">
        <f t="shared" si="71"/>
        <v>32272009</v>
      </c>
      <c r="DF62" s="129">
        <f t="shared" si="71"/>
        <v>32272009</v>
      </c>
      <c r="DG62" s="129">
        <f t="shared" si="71"/>
        <v>32272009</v>
      </c>
      <c r="DH62" s="129">
        <f t="shared" si="71"/>
        <v>32272009</v>
      </c>
      <c r="DI62" s="129">
        <f t="shared" si="71"/>
        <v>32272009</v>
      </c>
      <c r="DJ62" s="129">
        <f t="shared" si="71"/>
        <v>32272009</v>
      </c>
      <c r="DK62" s="129">
        <f t="shared" si="71"/>
        <v>32272009</v>
      </c>
      <c r="DL62" s="129">
        <f t="shared" si="71"/>
        <v>32857357</v>
      </c>
      <c r="DM62" s="129">
        <f t="shared" si="71"/>
        <v>32857357</v>
      </c>
      <c r="DN62" s="129">
        <f t="shared" si="71"/>
        <v>32857357</v>
      </c>
      <c r="DO62" s="129">
        <f t="shared" si="71"/>
        <v>32857357</v>
      </c>
      <c r="DP62" s="129">
        <f t="shared" si="71"/>
        <v>32857357</v>
      </c>
      <c r="DQ62" s="129">
        <f t="shared" si="71"/>
        <v>59126757</v>
      </c>
      <c r="DR62" s="129">
        <f t="shared" si="71"/>
        <v>59116757</v>
      </c>
      <c r="DS62" s="129">
        <f t="shared" si="71"/>
        <v>59093757</v>
      </c>
      <c r="DT62" s="129">
        <f t="shared" si="71"/>
        <v>59093757</v>
      </c>
      <c r="DU62" s="129">
        <f t="shared" si="71"/>
        <v>57655628</v>
      </c>
      <c r="DV62" s="129">
        <f t="shared" si="71"/>
        <v>57655628</v>
      </c>
      <c r="DW62" s="129">
        <f t="shared" si="71"/>
        <v>57655628</v>
      </c>
      <c r="DX62" s="129">
        <f t="shared" si="71"/>
        <v>57655628</v>
      </c>
      <c r="DY62" s="129">
        <f t="shared" si="71"/>
        <v>57655628</v>
      </c>
      <c r="DZ62" s="129">
        <f t="shared" si="71"/>
        <v>57630628</v>
      </c>
      <c r="EA62" s="129">
        <f t="shared" si="71"/>
        <v>57630628</v>
      </c>
      <c r="EB62" s="129">
        <f t="shared" ref="EB62:GM62" si="72">EB34</f>
        <v>56939528</v>
      </c>
      <c r="EC62" s="129">
        <f t="shared" si="72"/>
        <v>56939528</v>
      </c>
      <c r="ED62" s="129">
        <f t="shared" si="72"/>
        <v>56939528</v>
      </c>
      <c r="EE62" s="129">
        <f t="shared" si="72"/>
        <v>56939528</v>
      </c>
      <c r="EF62" s="129">
        <f t="shared" si="72"/>
        <v>56939528</v>
      </c>
      <c r="EG62" s="129">
        <f t="shared" si="72"/>
        <v>56939528</v>
      </c>
      <c r="EH62" s="129">
        <f t="shared" si="72"/>
        <v>56939530</v>
      </c>
      <c r="EI62" s="129">
        <f t="shared" si="72"/>
        <v>56939530</v>
      </c>
      <c r="EJ62" s="129">
        <f t="shared" si="72"/>
        <v>56939540</v>
      </c>
      <c r="EK62" s="129">
        <f t="shared" si="72"/>
        <v>56939530</v>
      </c>
      <c r="EL62" s="129">
        <f t="shared" si="72"/>
        <v>56939530</v>
      </c>
      <c r="EM62" s="129">
        <f t="shared" si="72"/>
        <v>56939530</v>
      </c>
      <c r="EN62" s="129">
        <f t="shared" si="72"/>
        <v>56939530</v>
      </c>
      <c r="EO62" s="129">
        <f t="shared" si="72"/>
        <v>56939530</v>
      </c>
      <c r="EP62" s="129">
        <f t="shared" si="72"/>
        <v>56939530</v>
      </c>
      <c r="EQ62" s="129">
        <f t="shared" si="72"/>
        <v>56939530</v>
      </c>
      <c r="ER62" s="129">
        <f t="shared" si="72"/>
        <v>56939520</v>
      </c>
      <c r="ES62" s="129">
        <f t="shared" si="72"/>
        <v>56939520</v>
      </c>
      <c r="ET62" s="129">
        <f t="shared" si="72"/>
        <v>56939530</v>
      </c>
      <c r="EU62" s="129">
        <f t="shared" si="72"/>
        <v>56939530</v>
      </c>
      <c r="EV62" s="129">
        <f t="shared" si="72"/>
        <v>56939530</v>
      </c>
      <c r="EW62" s="129">
        <f t="shared" si="72"/>
        <v>56939540</v>
      </c>
      <c r="EX62" s="129">
        <f t="shared" si="72"/>
        <v>56939530</v>
      </c>
      <c r="EY62" s="129">
        <f t="shared" si="72"/>
        <v>56939530</v>
      </c>
      <c r="EZ62" s="129">
        <f t="shared" si="72"/>
        <v>56939528</v>
      </c>
      <c r="FA62" s="129">
        <f t="shared" si="72"/>
        <v>56939528</v>
      </c>
      <c r="FB62" s="129">
        <f t="shared" si="72"/>
        <v>56939528</v>
      </c>
      <c r="FC62" s="129">
        <f t="shared" si="72"/>
        <v>56939528</v>
      </c>
      <c r="FD62" s="129">
        <f t="shared" si="72"/>
        <v>56939528</v>
      </c>
      <c r="FE62" s="129">
        <f t="shared" si="72"/>
        <v>56939528</v>
      </c>
      <c r="FF62" s="129">
        <f t="shared" si="72"/>
        <v>56939528</v>
      </c>
      <c r="FG62" s="129">
        <f t="shared" si="72"/>
        <v>56939528</v>
      </c>
      <c r="FH62" s="129">
        <f t="shared" si="72"/>
        <v>56939528</v>
      </c>
      <c r="FI62" s="129">
        <f t="shared" si="72"/>
        <v>56939528</v>
      </c>
      <c r="FJ62" s="129">
        <f t="shared" si="72"/>
        <v>56939528</v>
      </c>
      <c r="FK62" s="129">
        <f t="shared" si="72"/>
        <v>56939528</v>
      </c>
      <c r="FL62" s="129">
        <f t="shared" si="72"/>
        <v>56939528</v>
      </c>
      <c r="FM62" s="129">
        <f t="shared" si="72"/>
        <v>56939528</v>
      </c>
      <c r="FN62" s="129">
        <f t="shared" si="72"/>
        <v>56939528</v>
      </c>
      <c r="FO62" s="129">
        <f t="shared" si="72"/>
        <v>56939528</v>
      </c>
      <c r="FP62" s="129">
        <f t="shared" si="72"/>
        <v>56939528</v>
      </c>
      <c r="FQ62" s="129">
        <f t="shared" si="72"/>
        <v>56939528</v>
      </c>
      <c r="FR62" s="129">
        <f t="shared" si="72"/>
        <v>56939530</v>
      </c>
      <c r="FS62" s="129">
        <f t="shared" si="72"/>
        <v>56939530</v>
      </c>
      <c r="FT62" s="129">
        <f t="shared" si="72"/>
        <v>56939530</v>
      </c>
      <c r="FU62" s="129">
        <f t="shared" si="72"/>
        <v>56939530</v>
      </c>
      <c r="FV62" s="129">
        <f t="shared" si="72"/>
        <v>56939530</v>
      </c>
      <c r="FW62" s="129">
        <f t="shared" si="72"/>
        <v>56939530</v>
      </c>
      <c r="FX62" s="129">
        <f t="shared" si="72"/>
        <v>58009778</v>
      </c>
      <c r="FY62" s="129">
        <f t="shared" si="72"/>
        <v>59980903</v>
      </c>
      <c r="FZ62" s="129">
        <f t="shared" si="72"/>
        <v>59980903</v>
      </c>
      <c r="GA62" s="129">
        <f t="shared" si="72"/>
        <v>59980903</v>
      </c>
      <c r="GB62" s="129">
        <f t="shared" si="72"/>
        <v>59080903</v>
      </c>
      <c r="GC62" s="129">
        <f t="shared" si="72"/>
        <v>59980903</v>
      </c>
      <c r="GD62" s="129">
        <f t="shared" si="72"/>
        <v>56932446</v>
      </c>
      <c r="GE62" s="129">
        <f t="shared" si="72"/>
        <v>56932466</v>
      </c>
      <c r="GF62" s="129">
        <f t="shared" si="72"/>
        <v>56932466</v>
      </c>
      <c r="GG62" s="129">
        <f t="shared" si="72"/>
        <v>59932516</v>
      </c>
      <c r="GH62" s="129">
        <f t="shared" si="72"/>
        <v>56932466</v>
      </c>
      <c r="GI62" s="129">
        <f t="shared" si="72"/>
        <v>56932466</v>
      </c>
      <c r="GJ62" s="129">
        <f t="shared" si="72"/>
        <v>56932466</v>
      </c>
      <c r="GK62" s="129">
        <f t="shared" si="72"/>
        <v>56932465</v>
      </c>
      <c r="GL62" s="129">
        <f t="shared" si="72"/>
        <v>56932466</v>
      </c>
      <c r="GM62" s="129">
        <f t="shared" si="72"/>
        <v>56932466</v>
      </c>
      <c r="GN62" s="129">
        <f t="shared" ref="GN62:IY62" si="73">GN34</f>
        <v>56932466</v>
      </c>
      <c r="GO62" s="129">
        <f t="shared" si="73"/>
        <v>56932465</v>
      </c>
      <c r="GP62" s="129">
        <f t="shared" si="73"/>
        <v>56932466</v>
      </c>
      <c r="GQ62" s="129">
        <f t="shared" si="73"/>
        <v>56932466</v>
      </c>
      <c r="GR62" s="129">
        <f t="shared" si="73"/>
        <v>56932466</v>
      </c>
      <c r="GS62" s="129">
        <f t="shared" si="73"/>
        <v>59386492</v>
      </c>
      <c r="GT62" s="129">
        <f t="shared" si="73"/>
        <v>59977406</v>
      </c>
      <c r="GU62" s="129">
        <f t="shared" si="73"/>
        <v>59977406</v>
      </c>
      <c r="GV62" s="129">
        <f t="shared" si="73"/>
        <v>59977406</v>
      </c>
      <c r="GW62" s="129">
        <f t="shared" si="73"/>
        <v>59946170</v>
      </c>
      <c r="GX62" s="129">
        <f t="shared" si="73"/>
        <v>59972421</v>
      </c>
      <c r="GY62" s="129">
        <f t="shared" si="73"/>
        <v>59991175</v>
      </c>
      <c r="GZ62" s="129">
        <f t="shared" si="73"/>
        <v>59639187</v>
      </c>
      <c r="HA62" s="129">
        <f t="shared" si="73"/>
        <v>59173156</v>
      </c>
      <c r="HB62" s="129">
        <f t="shared" si="73"/>
        <v>59985063</v>
      </c>
      <c r="HC62" s="129">
        <f t="shared" si="73"/>
        <v>59997260</v>
      </c>
      <c r="HD62" s="129">
        <f t="shared" si="73"/>
        <v>59997256</v>
      </c>
      <c r="HE62" s="129">
        <f t="shared" si="73"/>
        <v>59994956</v>
      </c>
      <c r="HF62" s="129">
        <f t="shared" si="73"/>
        <v>59997256</v>
      </c>
      <c r="HG62" s="129">
        <f t="shared" si="73"/>
        <v>59997256</v>
      </c>
      <c r="HH62" s="129">
        <f t="shared" si="73"/>
        <v>59997260</v>
      </c>
      <c r="HI62" s="129">
        <f t="shared" si="73"/>
        <v>59997260</v>
      </c>
      <c r="HJ62" s="129">
        <f t="shared" si="73"/>
        <v>59987450</v>
      </c>
      <c r="HK62" s="129">
        <f t="shared" si="73"/>
        <v>59970750</v>
      </c>
      <c r="HL62" s="129">
        <f t="shared" si="73"/>
        <v>59970750</v>
      </c>
      <c r="HM62" s="129">
        <f t="shared" si="73"/>
        <v>59970750</v>
      </c>
      <c r="HN62" s="129">
        <f t="shared" si="73"/>
        <v>59970747</v>
      </c>
      <c r="HO62" s="129">
        <f t="shared" si="73"/>
        <v>59970747</v>
      </c>
      <c r="HP62" s="129">
        <f t="shared" si="73"/>
        <v>59970747</v>
      </c>
      <c r="HQ62" s="129">
        <f t="shared" si="73"/>
        <v>59970747</v>
      </c>
      <c r="HR62" s="129">
        <f t="shared" si="73"/>
        <v>59970747</v>
      </c>
      <c r="HS62" s="129">
        <f t="shared" si="73"/>
        <v>59970750</v>
      </c>
      <c r="HT62" s="129">
        <f t="shared" si="73"/>
        <v>59970750</v>
      </c>
      <c r="HU62" s="129">
        <f t="shared" si="73"/>
        <v>59970750</v>
      </c>
      <c r="HV62" s="129">
        <f t="shared" si="73"/>
        <v>59970750</v>
      </c>
      <c r="HW62" s="129">
        <f t="shared" si="73"/>
        <v>59924184</v>
      </c>
      <c r="HX62" s="129">
        <f t="shared" si="73"/>
        <v>59924184</v>
      </c>
      <c r="HY62" s="129">
        <f t="shared" si="73"/>
        <v>59924183</v>
      </c>
      <c r="HZ62" s="129">
        <f t="shared" si="73"/>
        <v>59924274</v>
      </c>
      <c r="IA62" s="129">
        <f t="shared" si="73"/>
        <v>58923314</v>
      </c>
      <c r="IB62" s="129">
        <f t="shared" si="73"/>
        <v>53724184</v>
      </c>
      <c r="IC62" s="129">
        <f t="shared" si="73"/>
        <v>59924184</v>
      </c>
      <c r="ID62" s="129">
        <f t="shared" si="73"/>
        <v>59993184</v>
      </c>
      <c r="IE62" s="129">
        <f t="shared" si="73"/>
        <v>59924184</v>
      </c>
      <c r="IF62" s="129">
        <f t="shared" si="73"/>
        <v>59999966</v>
      </c>
      <c r="IG62" s="129">
        <f t="shared" si="73"/>
        <v>59999966</v>
      </c>
      <c r="IH62" s="129">
        <f t="shared" si="73"/>
        <v>59999966</v>
      </c>
      <c r="II62" s="129">
        <f t="shared" si="73"/>
        <v>59999966</v>
      </c>
      <c r="IJ62" s="129">
        <f t="shared" si="73"/>
        <v>59999966</v>
      </c>
      <c r="IK62" s="129">
        <f t="shared" si="73"/>
        <v>59999966</v>
      </c>
      <c r="IL62" s="129">
        <f t="shared" si="73"/>
        <v>59999966</v>
      </c>
      <c r="IM62" s="129">
        <f t="shared" si="73"/>
        <v>59999966</v>
      </c>
      <c r="IN62" s="129">
        <f t="shared" si="73"/>
        <v>59999966</v>
      </c>
      <c r="IO62" s="129">
        <f t="shared" si="73"/>
        <v>59999966</v>
      </c>
      <c r="IP62" s="129">
        <f t="shared" si="73"/>
        <v>59999966</v>
      </c>
      <c r="IQ62" s="129">
        <f t="shared" si="73"/>
        <v>59999966</v>
      </c>
      <c r="IR62" s="129">
        <f t="shared" si="73"/>
        <v>59999966</v>
      </c>
      <c r="IS62" s="129">
        <f t="shared" si="73"/>
        <v>59999966</v>
      </c>
      <c r="IT62" s="129">
        <f t="shared" si="73"/>
        <v>59999966</v>
      </c>
      <c r="IU62" s="129">
        <f t="shared" si="73"/>
        <v>59999966</v>
      </c>
      <c r="IV62" s="129">
        <f t="shared" si="73"/>
        <v>59999966</v>
      </c>
      <c r="IW62" s="129">
        <f t="shared" si="73"/>
        <v>59999966</v>
      </c>
      <c r="IX62" s="129">
        <f t="shared" si="73"/>
        <v>59999966</v>
      </c>
      <c r="IY62" s="129">
        <f t="shared" si="73"/>
        <v>59999966</v>
      </c>
      <c r="IZ62" s="129">
        <f t="shared" ref="IZ62:LK62" si="74">IZ34</f>
        <v>59999966</v>
      </c>
      <c r="JA62" s="129">
        <f t="shared" si="74"/>
        <v>59999966</v>
      </c>
      <c r="JB62" s="129">
        <f t="shared" si="74"/>
        <v>59999966</v>
      </c>
      <c r="JC62" s="129">
        <f t="shared" si="74"/>
        <v>59599966</v>
      </c>
      <c r="JD62" s="129">
        <f t="shared" si="74"/>
        <v>59999966</v>
      </c>
      <c r="JE62" s="129">
        <f t="shared" si="74"/>
        <v>59999966</v>
      </c>
      <c r="JF62" s="129">
        <f t="shared" si="74"/>
        <v>60000000</v>
      </c>
      <c r="JG62" s="129">
        <f t="shared" si="74"/>
        <v>60000000</v>
      </c>
      <c r="JH62" s="129">
        <f t="shared" si="74"/>
        <v>60000000</v>
      </c>
      <c r="JI62" s="129">
        <f t="shared" si="74"/>
        <v>60000000</v>
      </c>
      <c r="JJ62" s="129">
        <f t="shared" si="74"/>
        <v>60000000</v>
      </c>
      <c r="JK62" s="129">
        <f t="shared" si="74"/>
        <v>60000000</v>
      </c>
      <c r="JL62" s="129">
        <f t="shared" si="74"/>
        <v>60000000</v>
      </c>
      <c r="JM62" s="129">
        <f t="shared" si="74"/>
        <v>60000000</v>
      </c>
      <c r="JN62" s="129">
        <f t="shared" si="74"/>
        <v>60000000</v>
      </c>
      <c r="JO62" s="129">
        <f t="shared" si="74"/>
        <v>60000000</v>
      </c>
      <c r="JP62" s="129">
        <f t="shared" si="74"/>
        <v>58998750</v>
      </c>
      <c r="JQ62" s="129">
        <f t="shared" si="74"/>
        <v>59996750</v>
      </c>
      <c r="JR62" s="129">
        <f t="shared" si="74"/>
        <v>59998750</v>
      </c>
      <c r="JS62" s="129">
        <f t="shared" si="74"/>
        <v>59997500</v>
      </c>
      <c r="JT62" s="129">
        <f t="shared" si="74"/>
        <v>59997500</v>
      </c>
      <c r="JU62" s="129">
        <f t="shared" si="74"/>
        <v>59997500</v>
      </c>
      <c r="JV62" s="129">
        <f t="shared" si="74"/>
        <v>59997500</v>
      </c>
      <c r="JW62" s="129">
        <f t="shared" si="74"/>
        <v>59997500</v>
      </c>
      <c r="JX62" s="129">
        <f t="shared" si="74"/>
        <v>59997500</v>
      </c>
      <c r="JY62" s="129">
        <f t="shared" si="74"/>
        <v>59997500</v>
      </c>
      <c r="JZ62" s="129">
        <f t="shared" si="74"/>
        <v>59996250</v>
      </c>
      <c r="KA62" s="129">
        <f t="shared" si="74"/>
        <v>59996250</v>
      </c>
      <c r="KB62" s="129">
        <f t="shared" si="74"/>
        <v>59996250</v>
      </c>
      <c r="KC62" s="129">
        <f t="shared" si="74"/>
        <v>59996250</v>
      </c>
      <c r="KD62" s="129">
        <f t="shared" si="74"/>
        <v>59996250</v>
      </c>
      <c r="KE62" s="129">
        <f t="shared" si="74"/>
        <v>59635000</v>
      </c>
      <c r="KF62" s="129">
        <f t="shared" si="74"/>
        <v>59995000</v>
      </c>
      <c r="KG62" s="129">
        <f t="shared" si="74"/>
        <v>59995000</v>
      </c>
      <c r="KH62" s="129">
        <f t="shared" si="74"/>
        <v>59995000</v>
      </c>
      <c r="KI62" s="129">
        <f t="shared" si="74"/>
        <v>59995000</v>
      </c>
      <c r="KJ62" s="129">
        <f t="shared" si="74"/>
        <v>59995000</v>
      </c>
      <c r="KK62" s="129">
        <f t="shared" si="74"/>
        <v>59993750</v>
      </c>
      <c r="KL62" s="129">
        <f t="shared" si="74"/>
        <v>59993750</v>
      </c>
      <c r="KM62" s="129">
        <f t="shared" si="74"/>
        <v>59993750</v>
      </c>
      <c r="KN62" s="129">
        <f t="shared" si="74"/>
        <v>59993750</v>
      </c>
      <c r="KO62" s="129">
        <f t="shared" si="74"/>
        <v>59993750</v>
      </c>
      <c r="KP62" s="129">
        <f t="shared" si="74"/>
        <v>59993750</v>
      </c>
      <c r="KQ62" s="129">
        <f t="shared" si="74"/>
        <v>59992500</v>
      </c>
      <c r="KR62" s="129">
        <f t="shared" si="74"/>
        <v>59992500</v>
      </c>
      <c r="KS62" s="129">
        <f t="shared" si="74"/>
        <v>59992500</v>
      </c>
      <c r="KT62" s="129">
        <f t="shared" si="74"/>
        <v>59992500</v>
      </c>
      <c r="KU62" s="129">
        <f t="shared" si="74"/>
        <v>59992500</v>
      </c>
      <c r="KV62" s="129">
        <f t="shared" si="74"/>
        <v>59992500</v>
      </c>
      <c r="KW62" s="129">
        <f t="shared" si="74"/>
        <v>59991250</v>
      </c>
      <c r="KX62" s="129">
        <f t="shared" si="74"/>
        <v>59991250</v>
      </c>
      <c r="KY62" s="129">
        <f t="shared" si="74"/>
        <v>59991250</v>
      </c>
      <c r="KZ62" s="129">
        <f t="shared" si="74"/>
        <v>59991250</v>
      </c>
      <c r="LA62" s="129">
        <f t="shared" si="74"/>
        <v>59991250</v>
      </c>
      <c r="LB62" s="129">
        <f t="shared" si="74"/>
        <v>59991250</v>
      </c>
      <c r="LC62" s="129">
        <f t="shared" si="74"/>
        <v>59990029</v>
      </c>
      <c r="LD62" s="129">
        <f t="shared" si="74"/>
        <v>59990029</v>
      </c>
      <c r="LE62" s="129">
        <f t="shared" si="74"/>
        <v>59990029</v>
      </c>
      <c r="LF62" s="129">
        <f t="shared" si="74"/>
        <v>59490029</v>
      </c>
      <c r="LG62" s="129">
        <f t="shared" si="74"/>
        <v>59490029</v>
      </c>
      <c r="LH62" s="129">
        <f t="shared" si="74"/>
        <v>59490029</v>
      </c>
      <c r="LI62" s="129">
        <f t="shared" si="74"/>
        <v>59490029</v>
      </c>
      <c r="LJ62" s="129">
        <f t="shared" si="74"/>
        <v>59490029</v>
      </c>
      <c r="LK62" s="129">
        <f t="shared" si="74"/>
        <v>59490029</v>
      </c>
      <c r="LL62" s="129">
        <f t="shared" ref="LL62:NW62" si="75">LL34</f>
        <v>59490029</v>
      </c>
      <c r="LM62" s="129">
        <f t="shared" si="75"/>
        <v>59490029</v>
      </c>
      <c r="LN62" s="129">
        <f t="shared" si="75"/>
        <v>59490029</v>
      </c>
      <c r="LO62" s="129">
        <f t="shared" si="75"/>
        <v>59820029</v>
      </c>
      <c r="LP62" s="129">
        <f t="shared" si="75"/>
        <v>59820029</v>
      </c>
      <c r="LQ62" s="129">
        <f t="shared" si="75"/>
        <v>59620029</v>
      </c>
      <c r="LR62" s="129">
        <f t="shared" si="75"/>
        <v>59820029</v>
      </c>
      <c r="LS62" s="129">
        <f t="shared" si="75"/>
        <v>59820029</v>
      </c>
      <c r="LT62" s="129">
        <f t="shared" si="75"/>
        <v>59999980</v>
      </c>
      <c r="LU62" s="129">
        <f t="shared" si="75"/>
        <v>59999980</v>
      </c>
      <c r="LV62" s="129">
        <f t="shared" si="75"/>
        <v>59999981</v>
      </c>
      <c r="LW62" s="129">
        <f t="shared" si="75"/>
        <v>59999980</v>
      </c>
      <c r="LX62" s="129">
        <f t="shared" si="75"/>
        <v>59999980</v>
      </c>
      <c r="LY62" s="129">
        <f t="shared" si="75"/>
        <v>59999980</v>
      </c>
      <c r="LZ62" s="129">
        <f t="shared" si="75"/>
        <v>59999980</v>
      </c>
      <c r="MA62" s="129">
        <f t="shared" si="75"/>
        <v>59999980</v>
      </c>
      <c r="MB62" s="129">
        <f t="shared" si="75"/>
        <v>59999980</v>
      </c>
      <c r="MC62" s="129">
        <f t="shared" si="75"/>
        <v>59999980</v>
      </c>
      <c r="MD62" s="129">
        <f t="shared" si="75"/>
        <v>59999980</v>
      </c>
      <c r="ME62" s="129">
        <f t="shared" si="75"/>
        <v>59999981</v>
      </c>
      <c r="MF62" s="129">
        <f t="shared" si="75"/>
        <v>59999980</v>
      </c>
      <c r="MG62" s="129">
        <f t="shared" si="75"/>
        <v>59999980</v>
      </c>
      <c r="MH62" s="129">
        <f t="shared" si="75"/>
        <v>59999980</v>
      </c>
      <c r="MI62" s="129">
        <f t="shared" si="75"/>
        <v>59999980</v>
      </c>
      <c r="MJ62" s="129">
        <f t="shared" si="75"/>
        <v>59999980</v>
      </c>
      <c r="MK62" s="129">
        <f t="shared" si="75"/>
        <v>62202280</v>
      </c>
      <c r="ML62" s="129">
        <f t="shared" si="75"/>
        <v>68625830</v>
      </c>
      <c r="MM62" s="129">
        <f t="shared" si="75"/>
        <v>69999960</v>
      </c>
      <c r="MN62" s="129">
        <f t="shared" si="75"/>
        <v>69999960</v>
      </c>
      <c r="MO62" s="129">
        <f t="shared" si="75"/>
        <v>69999960</v>
      </c>
      <c r="MP62" s="129">
        <f t="shared" si="75"/>
        <v>69999960</v>
      </c>
      <c r="MQ62" s="129">
        <f t="shared" si="75"/>
        <v>69999960</v>
      </c>
      <c r="MR62" s="129">
        <f t="shared" si="75"/>
        <v>69999960</v>
      </c>
      <c r="MS62" s="129">
        <f t="shared" si="75"/>
        <v>69999960</v>
      </c>
      <c r="MT62" s="129">
        <f t="shared" si="75"/>
        <v>69999960</v>
      </c>
      <c r="MU62" s="129">
        <f t="shared" si="75"/>
        <v>69999960</v>
      </c>
      <c r="MV62" s="129">
        <f t="shared" si="75"/>
        <v>69999958</v>
      </c>
      <c r="MW62" s="129">
        <f t="shared" si="75"/>
        <v>69999959</v>
      </c>
      <c r="MX62" s="129">
        <f t="shared" si="75"/>
        <v>72671646</v>
      </c>
      <c r="MY62" s="129">
        <f t="shared" si="75"/>
        <v>80000000</v>
      </c>
      <c r="MZ62" s="129">
        <f t="shared" si="75"/>
        <v>80000000</v>
      </c>
      <c r="NA62" s="129">
        <f t="shared" si="75"/>
        <v>80000000</v>
      </c>
      <c r="NB62" s="129">
        <f t="shared" si="75"/>
        <v>80000000</v>
      </c>
      <c r="NC62" s="129">
        <f t="shared" si="75"/>
        <v>80000000</v>
      </c>
      <c r="ND62" s="129">
        <f t="shared" si="75"/>
        <v>80000000</v>
      </c>
      <c r="NE62" s="129">
        <f t="shared" si="75"/>
        <v>80000000</v>
      </c>
      <c r="NF62" s="129">
        <f t="shared" si="75"/>
        <v>80000000</v>
      </c>
      <c r="NG62" s="129">
        <f t="shared" si="75"/>
        <v>80000000</v>
      </c>
      <c r="NH62" s="129">
        <f t="shared" si="75"/>
        <v>80000000</v>
      </c>
      <c r="NI62" s="129">
        <f t="shared" si="75"/>
        <v>80000000</v>
      </c>
      <c r="NJ62" s="129">
        <f t="shared" si="75"/>
        <v>80000000</v>
      </c>
      <c r="NK62" s="129">
        <f t="shared" si="75"/>
        <v>80000000</v>
      </c>
      <c r="NL62" s="129">
        <f t="shared" si="75"/>
        <v>80000000</v>
      </c>
      <c r="NM62" s="129">
        <f t="shared" si="75"/>
        <v>80000000</v>
      </c>
      <c r="NN62" s="129">
        <f t="shared" si="75"/>
        <v>80000000</v>
      </c>
      <c r="NO62" s="129">
        <f t="shared" si="75"/>
        <v>80000000</v>
      </c>
      <c r="NP62" s="129">
        <f t="shared" si="75"/>
        <v>80000000</v>
      </c>
      <c r="NQ62" s="129">
        <f t="shared" si="75"/>
        <v>80000000</v>
      </c>
      <c r="NR62" s="129">
        <f t="shared" si="75"/>
        <v>80000000</v>
      </c>
      <c r="NS62" s="129">
        <f t="shared" si="75"/>
        <v>80000000</v>
      </c>
      <c r="NT62" s="129">
        <f t="shared" si="75"/>
        <v>80000000</v>
      </c>
      <c r="NU62" s="129">
        <f t="shared" si="75"/>
        <v>80000000</v>
      </c>
      <c r="NV62" s="129">
        <f t="shared" si="75"/>
        <v>80000000</v>
      </c>
      <c r="NW62" s="129">
        <f t="shared" si="75"/>
        <v>80000000</v>
      </c>
      <c r="NX62" s="129">
        <f t="shared" ref="NX62:QI62" si="76">NX34</f>
        <v>80000000</v>
      </c>
      <c r="NY62" s="129">
        <f t="shared" si="76"/>
        <v>80000000</v>
      </c>
      <c r="NZ62" s="129">
        <f t="shared" si="76"/>
        <v>80000000</v>
      </c>
      <c r="OA62" s="129">
        <f t="shared" si="76"/>
        <v>80000000</v>
      </c>
      <c r="OB62" s="129">
        <f t="shared" si="76"/>
        <v>80000000</v>
      </c>
      <c r="OC62" s="129">
        <f t="shared" si="76"/>
        <v>80000000</v>
      </c>
      <c r="OD62" s="129">
        <f t="shared" si="76"/>
        <v>80000000</v>
      </c>
      <c r="OE62" s="129">
        <f t="shared" si="76"/>
        <v>80000000</v>
      </c>
      <c r="OF62" s="129">
        <f t="shared" si="76"/>
        <v>80000000</v>
      </c>
      <c r="OG62" s="129">
        <f t="shared" si="76"/>
        <v>80000000</v>
      </c>
      <c r="OH62" s="129">
        <f t="shared" si="76"/>
        <v>80000000</v>
      </c>
      <c r="OI62" s="129">
        <f t="shared" si="76"/>
        <v>80000000</v>
      </c>
      <c r="OJ62" s="129">
        <f t="shared" si="76"/>
        <v>80000000</v>
      </c>
      <c r="OK62" s="129">
        <f t="shared" si="76"/>
        <v>80000000</v>
      </c>
      <c r="OL62" s="129">
        <f t="shared" si="76"/>
        <v>80000000</v>
      </c>
      <c r="OM62" s="129">
        <f t="shared" si="76"/>
        <v>80000000</v>
      </c>
      <c r="ON62" s="129">
        <f t="shared" si="76"/>
        <v>80000000</v>
      </c>
      <c r="OO62" s="129">
        <f t="shared" si="76"/>
        <v>80000000</v>
      </c>
      <c r="OP62" s="129">
        <f t="shared" si="76"/>
        <v>80000000</v>
      </c>
      <c r="OQ62" s="129">
        <f t="shared" si="76"/>
        <v>80000000</v>
      </c>
      <c r="OR62" s="129">
        <f t="shared" si="76"/>
        <v>80000000</v>
      </c>
      <c r="OS62" s="129">
        <f t="shared" si="76"/>
        <v>80000000</v>
      </c>
      <c r="OT62" s="129">
        <f t="shared" si="76"/>
        <v>80000000</v>
      </c>
      <c r="OU62" s="129">
        <f t="shared" si="76"/>
        <v>80000000</v>
      </c>
      <c r="OV62" s="129">
        <f t="shared" si="76"/>
        <v>80000000</v>
      </c>
      <c r="OW62" s="129">
        <f t="shared" si="76"/>
        <v>80000000</v>
      </c>
      <c r="OX62" s="129">
        <f t="shared" si="76"/>
        <v>80000000</v>
      </c>
      <c r="OY62" s="129">
        <f t="shared" si="76"/>
        <v>80000000</v>
      </c>
      <c r="OZ62" s="129">
        <f t="shared" si="76"/>
        <v>80000000</v>
      </c>
      <c r="PA62" s="129">
        <f t="shared" si="76"/>
        <v>80000000</v>
      </c>
      <c r="PB62" s="129">
        <f t="shared" si="76"/>
        <v>80000000</v>
      </c>
      <c r="PC62" s="129">
        <f t="shared" si="76"/>
        <v>80000000</v>
      </c>
      <c r="PD62" s="129">
        <f t="shared" si="76"/>
        <v>99999946</v>
      </c>
      <c r="PE62" s="129">
        <f t="shared" si="76"/>
        <v>99999946</v>
      </c>
      <c r="PF62" s="129">
        <f t="shared" si="76"/>
        <v>99999946</v>
      </c>
      <c r="PG62" s="129">
        <f t="shared" si="76"/>
        <v>99999946</v>
      </c>
      <c r="PH62" s="129">
        <f t="shared" si="76"/>
        <v>99999946</v>
      </c>
      <c r="PI62" s="129">
        <f t="shared" si="76"/>
        <v>99999946</v>
      </c>
      <c r="PJ62" s="129">
        <f t="shared" si="76"/>
        <v>99999946</v>
      </c>
      <c r="PK62" s="129">
        <f t="shared" si="76"/>
        <v>99999946</v>
      </c>
      <c r="PL62" s="129">
        <f t="shared" si="76"/>
        <v>99999946</v>
      </c>
      <c r="PM62" s="129">
        <f t="shared" si="76"/>
        <v>99999946</v>
      </c>
      <c r="PN62" s="129">
        <f t="shared" si="76"/>
        <v>99999946</v>
      </c>
      <c r="PO62" s="129">
        <f t="shared" si="76"/>
        <v>99999946</v>
      </c>
      <c r="PP62" s="129">
        <f t="shared" si="76"/>
        <v>99999946</v>
      </c>
      <c r="PQ62" s="129">
        <f t="shared" si="76"/>
        <v>99999946</v>
      </c>
      <c r="PR62" s="129">
        <f t="shared" si="76"/>
        <v>99999946</v>
      </c>
      <c r="PS62" s="129">
        <f t="shared" si="76"/>
        <v>99999946</v>
      </c>
      <c r="PT62" s="129">
        <f t="shared" si="76"/>
        <v>99999946</v>
      </c>
      <c r="PU62" s="129">
        <f t="shared" si="76"/>
        <v>99999946</v>
      </c>
      <c r="PV62" s="129">
        <f t="shared" si="76"/>
        <v>99999946</v>
      </c>
      <c r="PW62" s="129">
        <f t="shared" si="76"/>
        <v>99999946</v>
      </c>
      <c r="PX62" s="129">
        <f t="shared" si="76"/>
        <v>99999946</v>
      </c>
      <c r="PY62" s="129">
        <f t="shared" si="76"/>
        <v>99999946</v>
      </c>
      <c r="PZ62" s="129">
        <f t="shared" si="76"/>
        <v>99999946</v>
      </c>
      <c r="QA62" s="129">
        <f t="shared" si="76"/>
        <v>99999946</v>
      </c>
      <c r="QB62" s="129">
        <f t="shared" si="76"/>
        <v>99999946</v>
      </c>
      <c r="QC62" s="129">
        <f t="shared" si="76"/>
        <v>99999946</v>
      </c>
      <c r="QD62" s="129">
        <f t="shared" si="76"/>
        <v>99999946</v>
      </c>
      <c r="QE62" s="129">
        <f t="shared" si="76"/>
        <v>99999946</v>
      </c>
      <c r="QF62" s="129">
        <f t="shared" si="76"/>
        <v>99999946</v>
      </c>
      <c r="QG62" s="129">
        <f t="shared" si="76"/>
        <v>99999946</v>
      </c>
      <c r="QH62" s="129">
        <f t="shared" si="76"/>
        <v>99999946</v>
      </c>
      <c r="QI62" s="129">
        <f t="shared" si="76"/>
        <v>99999946</v>
      </c>
      <c r="QJ62" s="129">
        <f t="shared" ref="QJ62:SU62" si="77">QJ34</f>
        <v>99999946</v>
      </c>
      <c r="QK62" s="129">
        <f t="shared" si="77"/>
        <v>99999946</v>
      </c>
      <c r="QL62" s="129">
        <f t="shared" si="77"/>
        <v>99999946</v>
      </c>
      <c r="QM62" s="129">
        <f t="shared" si="77"/>
        <v>99999946</v>
      </c>
      <c r="QN62" s="129">
        <f t="shared" si="77"/>
        <v>99999946</v>
      </c>
      <c r="QO62" s="129">
        <f t="shared" si="77"/>
        <v>99999946</v>
      </c>
      <c r="QP62" s="129">
        <f t="shared" si="77"/>
        <v>99999946</v>
      </c>
      <c r="QQ62" s="129">
        <f t="shared" si="77"/>
        <v>99999946</v>
      </c>
      <c r="QR62" s="129">
        <f t="shared" si="77"/>
        <v>99999946</v>
      </c>
      <c r="QS62" s="129">
        <f t="shared" si="77"/>
        <v>99999946</v>
      </c>
      <c r="QT62" s="129">
        <f t="shared" si="77"/>
        <v>99999946</v>
      </c>
      <c r="QU62" s="129">
        <f t="shared" si="77"/>
        <v>99999946</v>
      </c>
      <c r="QV62" s="129">
        <f t="shared" si="77"/>
        <v>99999946</v>
      </c>
      <c r="QW62" s="129">
        <f t="shared" si="77"/>
        <v>99999946</v>
      </c>
      <c r="QX62" s="129">
        <f t="shared" si="77"/>
        <v>99999946</v>
      </c>
      <c r="QY62" s="129">
        <f t="shared" si="77"/>
        <v>99999946</v>
      </c>
      <c r="QZ62" s="129">
        <f t="shared" si="77"/>
        <v>99999946</v>
      </c>
      <c r="RA62" s="129">
        <f t="shared" si="77"/>
        <v>99999946</v>
      </c>
      <c r="RB62" s="129">
        <f t="shared" si="77"/>
        <v>99999946</v>
      </c>
      <c r="RC62" s="129">
        <f t="shared" si="77"/>
        <v>99999946</v>
      </c>
      <c r="RD62" s="129">
        <f t="shared" si="77"/>
        <v>99999946</v>
      </c>
      <c r="RE62" s="129">
        <f t="shared" si="77"/>
        <v>99999946</v>
      </c>
      <c r="RF62" s="129">
        <f t="shared" si="77"/>
        <v>99999946</v>
      </c>
      <c r="RG62" s="129">
        <f t="shared" si="77"/>
        <v>99999946</v>
      </c>
      <c r="RH62" s="129">
        <f t="shared" si="77"/>
        <v>99999946</v>
      </c>
      <c r="RI62" s="129">
        <f t="shared" si="77"/>
        <v>99999946</v>
      </c>
      <c r="RJ62" s="129">
        <f t="shared" si="77"/>
        <v>99999946</v>
      </c>
      <c r="RK62" s="129">
        <f t="shared" si="77"/>
        <v>99999946</v>
      </c>
      <c r="RL62" s="129">
        <f t="shared" si="77"/>
        <v>99999946</v>
      </c>
      <c r="RM62" s="129">
        <f t="shared" si="77"/>
        <v>99999946</v>
      </c>
      <c r="RN62" s="129">
        <f t="shared" si="77"/>
        <v>99999946</v>
      </c>
      <c r="RO62" s="129">
        <f t="shared" si="77"/>
        <v>99999946</v>
      </c>
      <c r="RP62" s="129">
        <f t="shared" si="77"/>
        <v>99999946</v>
      </c>
      <c r="RQ62" s="129">
        <f t="shared" si="77"/>
        <v>99999946</v>
      </c>
      <c r="RR62" s="129">
        <f t="shared" si="77"/>
        <v>99999946</v>
      </c>
      <c r="RS62" s="129">
        <f t="shared" si="77"/>
        <v>99999946</v>
      </c>
      <c r="RT62" s="129">
        <f t="shared" si="77"/>
        <v>99999946</v>
      </c>
      <c r="RU62" s="129">
        <f t="shared" si="77"/>
        <v>99999946</v>
      </c>
      <c r="RV62" s="129">
        <f t="shared" si="77"/>
        <v>99999946</v>
      </c>
      <c r="RW62" s="129">
        <f t="shared" si="77"/>
        <v>99999946</v>
      </c>
      <c r="RX62" s="129">
        <f t="shared" si="77"/>
        <v>99999946</v>
      </c>
      <c r="RY62" s="129">
        <f t="shared" si="77"/>
        <v>99999946</v>
      </c>
      <c r="RZ62" s="129">
        <f t="shared" si="77"/>
        <v>99999946</v>
      </c>
      <c r="SA62" s="129">
        <f t="shared" si="77"/>
        <v>99999946</v>
      </c>
      <c r="SB62" s="129">
        <f t="shared" si="77"/>
        <v>99999946</v>
      </c>
      <c r="SC62" s="129">
        <f t="shared" si="77"/>
        <v>99994946</v>
      </c>
      <c r="SD62" s="129">
        <f t="shared" si="77"/>
        <v>99999946</v>
      </c>
      <c r="SE62" s="129">
        <f t="shared" si="77"/>
        <v>99999946</v>
      </c>
      <c r="SF62" s="129">
        <f t="shared" si="77"/>
        <v>99999946</v>
      </c>
      <c r="SG62" s="129">
        <f t="shared" si="77"/>
        <v>99999946</v>
      </c>
      <c r="SH62" s="129">
        <f t="shared" si="77"/>
        <v>99999946</v>
      </c>
      <c r="SI62" s="129">
        <f t="shared" si="77"/>
        <v>99999946</v>
      </c>
      <c r="SJ62" s="129">
        <f t="shared" si="77"/>
        <v>99999946</v>
      </c>
      <c r="SK62" s="129">
        <f t="shared" si="77"/>
        <v>99999946</v>
      </c>
      <c r="SL62" s="129">
        <f t="shared" si="77"/>
        <v>99999946</v>
      </c>
      <c r="SM62" s="129">
        <f t="shared" si="77"/>
        <v>99999946</v>
      </c>
      <c r="SN62" s="129">
        <f t="shared" si="77"/>
        <v>99999946</v>
      </c>
      <c r="SO62" s="129">
        <f t="shared" si="77"/>
        <v>99999946</v>
      </c>
      <c r="SP62" s="129">
        <f t="shared" si="77"/>
        <v>99999946</v>
      </c>
      <c r="SQ62" s="129">
        <f t="shared" si="77"/>
        <v>99999946</v>
      </c>
      <c r="SR62" s="129">
        <f t="shared" si="77"/>
        <v>99999946</v>
      </c>
      <c r="SS62" s="129">
        <f t="shared" si="77"/>
        <v>99999946</v>
      </c>
      <c r="ST62" s="129">
        <f t="shared" si="77"/>
        <v>99999946</v>
      </c>
      <c r="SU62" s="129">
        <f t="shared" si="77"/>
        <v>99999946</v>
      </c>
      <c r="SV62" s="129">
        <f t="shared" ref="SV62:VG62" si="78">SV34</f>
        <v>99999946</v>
      </c>
      <c r="SW62" s="129">
        <f t="shared" si="78"/>
        <v>99999946</v>
      </c>
      <c r="SX62" s="129">
        <f t="shared" si="78"/>
        <v>99999946</v>
      </c>
      <c r="SY62" s="129">
        <f t="shared" si="78"/>
        <v>99999946</v>
      </c>
      <c r="SZ62" s="129">
        <f t="shared" si="78"/>
        <v>99999946</v>
      </c>
      <c r="TA62" s="129">
        <f t="shared" si="78"/>
        <v>99999946</v>
      </c>
      <c r="TB62" s="129">
        <f t="shared" si="78"/>
        <v>99999946</v>
      </c>
      <c r="TC62" s="129">
        <f t="shared" si="78"/>
        <v>99999946</v>
      </c>
      <c r="TD62" s="129">
        <f t="shared" si="78"/>
        <v>99999946</v>
      </c>
      <c r="TE62" s="129">
        <f t="shared" si="78"/>
        <v>99999946</v>
      </c>
      <c r="TF62" s="129">
        <f t="shared" si="78"/>
        <v>99999946</v>
      </c>
      <c r="TG62" s="129">
        <f t="shared" si="78"/>
        <v>99999946</v>
      </c>
      <c r="TH62" s="129">
        <f t="shared" si="78"/>
        <v>99999946</v>
      </c>
      <c r="TI62" s="129">
        <f t="shared" si="78"/>
        <v>99999946</v>
      </c>
      <c r="TJ62" s="129">
        <f t="shared" si="78"/>
        <v>99999946</v>
      </c>
      <c r="TK62" s="129">
        <f t="shared" si="78"/>
        <v>99999946</v>
      </c>
      <c r="TL62" s="129">
        <f t="shared" si="78"/>
        <v>99999946</v>
      </c>
      <c r="TM62" s="129">
        <f t="shared" si="78"/>
        <v>99999946</v>
      </c>
      <c r="TN62" s="129">
        <f t="shared" si="78"/>
        <v>99999946</v>
      </c>
      <c r="TO62" s="129">
        <f t="shared" si="78"/>
        <v>99999946</v>
      </c>
      <c r="TP62" s="129">
        <f t="shared" si="78"/>
        <v>99999946</v>
      </c>
      <c r="TQ62" s="129">
        <f t="shared" si="78"/>
        <v>99999946</v>
      </c>
      <c r="TR62" s="129">
        <f t="shared" si="78"/>
        <v>99999946</v>
      </c>
      <c r="TS62" s="129">
        <f t="shared" si="78"/>
        <v>99999946</v>
      </c>
      <c r="TT62" s="129">
        <f t="shared" si="78"/>
        <v>99999946</v>
      </c>
      <c r="TU62" s="129">
        <f t="shared" si="78"/>
        <v>99999946</v>
      </c>
      <c r="TV62" s="129">
        <f t="shared" si="78"/>
        <v>99999946</v>
      </c>
      <c r="TW62" s="129">
        <f t="shared" si="78"/>
        <v>99999946</v>
      </c>
      <c r="TX62" s="129">
        <f t="shared" si="78"/>
        <v>99999946</v>
      </c>
      <c r="TY62" s="129">
        <f t="shared" si="78"/>
        <v>99999946</v>
      </c>
      <c r="TZ62" s="129">
        <f t="shared" si="78"/>
        <v>99999946</v>
      </c>
      <c r="UA62" s="129">
        <f t="shared" si="78"/>
        <v>99999946</v>
      </c>
      <c r="UB62" s="129">
        <f t="shared" si="78"/>
        <v>99999946</v>
      </c>
      <c r="UC62" s="129">
        <f t="shared" si="78"/>
        <v>99999946</v>
      </c>
      <c r="UD62" s="129">
        <f t="shared" si="78"/>
        <v>99999946</v>
      </c>
      <c r="UE62" s="129">
        <f t="shared" si="78"/>
        <v>99999946</v>
      </c>
      <c r="UF62" s="129">
        <f t="shared" si="78"/>
        <v>99999946</v>
      </c>
      <c r="UG62" s="129">
        <f t="shared" si="78"/>
        <v>99999946</v>
      </c>
      <c r="UH62" s="129">
        <f t="shared" si="78"/>
        <v>99999946</v>
      </c>
      <c r="UI62" s="129">
        <f t="shared" si="78"/>
        <v>99999946</v>
      </c>
      <c r="UJ62" s="129">
        <f t="shared" si="78"/>
        <v>99999946</v>
      </c>
      <c r="UK62" s="129">
        <f t="shared" si="78"/>
        <v>99999946</v>
      </c>
      <c r="UL62" s="129">
        <f t="shared" si="78"/>
        <v>99999946</v>
      </c>
      <c r="UM62" s="129">
        <f t="shared" si="78"/>
        <v>99999946</v>
      </c>
      <c r="UN62" s="129">
        <f t="shared" si="78"/>
        <v>99999946</v>
      </c>
      <c r="UO62" s="129">
        <f t="shared" si="78"/>
        <v>99999946</v>
      </c>
      <c r="UP62" s="129">
        <f t="shared" si="78"/>
        <v>99999946</v>
      </c>
      <c r="UQ62" s="129">
        <f t="shared" si="78"/>
        <v>99999946</v>
      </c>
      <c r="UR62" s="129">
        <f t="shared" si="78"/>
        <v>99999946</v>
      </c>
      <c r="US62" s="129">
        <f t="shared" si="78"/>
        <v>99999946</v>
      </c>
      <c r="UT62" s="129">
        <f t="shared" si="78"/>
        <v>99999946</v>
      </c>
      <c r="UU62" s="129">
        <f t="shared" si="78"/>
        <v>99999946</v>
      </c>
      <c r="UV62" s="129">
        <f t="shared" si="78"/>
        <v>99999946</v>
      </c>
      <c r="UW62" s="129">
        <f t="shared" si="78"/>
        <v>99999946</v>
      </c>
      <c r="UX62" s="129">
        <f t="shared" si="78"/>
        <v>99999946</v>
      </c>
      <c r="UY62" s="129">
        <f t="shared" si="78"/>
        <v>99999946</v>
      </c>
      <c r="UZ62" s="129">
        <f t="shared" si="78"/>
        <v>99999946</v>
      </c>
      <c r="VA62" s="129">
        <f t="shared" si="78"/>
        <v>99999946</v>
      </c>
      <c r="VB62" s="129">
        <f t="shared" si="78"/>
        <v>99999946</v>
      </c>
      <c r="VC62" s="129">
        <f t="shared" si="78"/>
        <v>99999946</v>
      </c>
      <c r="VD62" s="129">
        <f t="shared" si="78"/>
        <v>99999946</v>
      </c>
      <c r="VE62" s="129">
        <f t="shared" si="78"/>
        <v>99999946</v>
      </c>
      <c r="VF62" s="129">
        <f t="shared" si="78"/>
        <v>99999946</v>
      </c>
      <c r="VG62" s="129">
        <f t="shared" si="78"/>
        <v>99999946</v>
      </c>
      <c r="VH62" s="129">
        <f t="shared" ref="VH62:XS62" si="79">VH34</f>
        <v>99999946</v>
      </c>
      <c r="VI62" s="129">
        <f t="shared" si="79"/>
        <v>99999946</v>
      </c>
      <c r="VJ62" s="129">
        <f t="shared" si="79"/>
        <v>99999946</v>
      </c>
      <c r="VK62" s="129">
        <f t="shared" si="79"/>
        <v>99999946</v>
      </c>
      <c r="VL62" s="129">
        <f t="shared" si="79"/>
        <v>99999946</v>
      </c>
      <c r="VM62" s="129">
        <f t="shared" si="79"/>
        <v>99999946</v>
      </c>
      <c r="VN62" s="129">
        <f t="shared" si="79"/>
        <v>99999946</v>
      </c>
      <c r="VO62" s="129">
        <f t="shared" si="79"/>
        <v>99999946</v>
      </c>
      <c r="VP62" s="129">
        <f t="shared" si="79"/>
        <v>99499946</v>
      </c>
      <c r="VQ62" s="129">
        <f t="shared" si="79"/>
        <v>99999946</v>
      </c>
      <c r="VR62" s="129">
        <f t="shared" si="79"/>
        <v>99999946</v>
      </c>
      <c r="VS62" s="129">
        <f t="shared" si="79"/>
        <v>99999946</v>
      </c>
      <c r="VT62" s="129">
        <f t="shared" si="79"/>
        <v>99999946</v>
      </c>
      <c r="VU62" s="129">
        <f t="shared" si="79"/>
        <v>99999946</v>
      </c>
      <c r="VV62" s="129">
        <f t="shared" si="79"/>
        <v>99999946</v>
      </c>
      <c r="VW62" s="129">
        <f t="shared" si="79"/>
        <v>99999946</v>
      </c>
      <c r="VX62" s="129">
        <f t="shared" si="79"/>
        <v>99999946</v>
      </c>
      <c r="VY62" s="129">
        <f t="shared" si="79"/>
        <v>99999946</v>
      </c>
      <c r="VZ62" s="129">
        <f t="shared" si="79"/>
        <v>99999946</v>
      </c>
      <c r="WA62" s="129">
        <f t="shared" si="79"/>
        <v>99999946</v>
      </c>
      <c r="WB62" s="129">
        <f t="shared" si="79"/>
        <v>99999946</v>
      </c>
      <c r="WC62" s="129">
        <f t="shared" si="79"/>
        <v>99999946</v>
      </c>
      <c r="WD62" s="129">
        <f t="shared" si="79"/>
        <v>99999946</v>
      </c>
      <c r="WE62" s="129">
        <f t="shared" si="79"/>
        <v>99999946</v>
      </c>
      <c r="WF62" s="129">
        <f t="shared" si="79"/>
        <v>99999946</v>
      </c>
      <c r="WG62" s="129">
        <f t="shared" si="79"/>
        <v>99999946</v>
      </c>
      <c r="WH62" s="129">
        <f t="shared" si="79"/>
        <v>99999946</v>
      </c>
      <c r="WI62" s="129">
        <f t="shared" si="79"/>
        <v>99999946</v>
      </c>
      <c r="WJ62" s="129">
        <f t="shared" si="79"/>
        <v>99999946</v>
      </c>
      <c r="WK62" s="129">
        <f t="shared" si="79"/>
        <v>99999946</v>
      </c>
      <c r="WL62" s="129">
        <f t="shared" si="79"/>
        <v>99999946</v>
      </c>
      <c r="WM62" s="129">
        <f t="shared" si="79"/>
        <v>99999946</v>
      </c>
      <c r="WN62" s="129">
        <f t="shared" si="79"/>
        <v>99999946</v>
      </c>
      <c r="WO62" s="129">
        <f t="shared" si="79"/>
        <v>99999946</v>
      </c>
      <c r="WP62" s="129">
        <f t="shared" si="79"/>
        <v>99999946</v>
      </c>
      <c r="WQ62" s="129">
        <f t="shared" si="79"/>
        <v>99999946</v>
      </c>
      <c r="WR62" s="129">
        <f t="shared" si="79"/>
        <v>99999946</v>
      </c>
      <c r="WS62" s="129">
        <f t="shared" si="79"/>
        <v>99999946</v>
      </c>
      <c r="WT62" s="129">
        <f t="shared" si="79"/>
        <v>99999946</v>
      </c>
      <c r="WU62" s="129">
        <f t="shared" si="79"/>
        <v>99999946</v>
      </c>
      <c r="WV62" s="129">
        <f t="shared" si="79"/>
        <v>99999946</v>
      </c>
      <c r="WW62" s="129">
        <f t="shared" si="79"/>
        <v>99999946</v>
      </c>
      <c r="WX62" s="129">
        <f t="shared" si="79"/>
        <v>99999946</v>
      </c>
      <c r="WY62" s="129">
        <f t="shared" si="79"/>
        <v>99999946</v>
      </c>
      <c r="WZ62" s="129">
        <f t="shared" si="79"/>
        <v>99999946</v>
      </c>
      <c r="XA62" s="129">
        <f t="shared" si="79"/>
        <v>99999946</v>
      </c>
      <c r="XB62" s="129">
        <f t="shared" si="79"/>
        <v>99999946</v>
      </c>
      <c r="XC62" s="129">
        <f t="shared" si="79"/>
        <v>99999946</v>
      </c>
      <c r="XD62" s="129">
        <f t="shared" si="79"/>
        <v>99999946</v>
      </c>
      <c r="XE62" s="129">
        <f t="shared" si="79"/>
        <v>99999946</v>
      </c>
      <c r="XF62" s="129">
        <f t="shared" si="79"/>
        <v>99999946</v>
      </c>
      <c r="XG62" s="129">
        <f t="shared" si="79"/>
        <v>99999946</v>
      </c>
      <c r="XH62" s="129">
        <f t="shared" si="79"/>
        <v>99999946</v>
      </c>
      <c r="XI62" s="129">
        <f t="shared" si="79"/>
        <v>99999946</v>
      </c>
      <c r="XJ62" s="129">
        <f t="shared" si="79"/>
        <v>99999946</v>
      </c>
      <c r="XK62" s="129">
        <f t="shared" si="79"/>
        <v>99999946</v>
      </c>
      <c r="XL62" s="129">
        <f t="shared" si="79"/>
        <v>99999946</v>
      </c>
      <c r="XM62" s="129">
        <f t="shared" si="79"/>
        <v>99999946</v>
      </c>
      <c r="XN62" s="129">
        <f t="shared" si="79"/>
        <v>99999946</v>
      </c>
      <c r="XO62" s="129">
        <f t="shared" si="79"/>
        <v>99999946</v>
      </c>
      <c r="XP62" s="129">
        <f t="shared" si="79"/>
        <v>99999946</v>
      </c>
      <c r="XQ62" s="129">
        <f t="shared" si="79"/>
        <v>99999946</v>
      </c>
      <c r="XR62" s="129">
        <f t="shared" si="79"/>
        <v>99999946</v>
      </c>
      <c r="XS62" s="129">
        <f t="shared" si="79"/>
        <v>99999946</v>
      </c>
      <c r="XT62" s="129">
        <f t="shared" ref="XT62:AAE62" si="80">XT34</f>
        <v>99999946</v>
      </c>
      <c r="XU62" s="129">
        <f t="shared" si="80"/>
        <v>99999946</v>
      </c>
      <c r="XV62" s="129">
        <f t="shared" si="80"/>
        <v>99999946</v>
      </c>
      <c r="XW62" s="129">
        <f t="shared" si="80"/>
        <v>99999946</v>
      </c>
      <c r="XX62" s="129">
        <f t="shared" si="80"/>
        <v>99999946</v>
      </c>
      <c r="XY62" s="129">
        <f t="shared" si="80"/>
        <v>99999946</v>
      </c>
      <c r="XZ62" s="129">
        <f t="shared" si="80"/>
        <v>99999946</v>
      </c>
      <c r="YA62" s="129">
        <f t="shared" si="80"/>
        <v>99999946</v>
      </c>
      <c r="YB62" s="129">
        <f t="shared" si="80"/>
        <v>99999946</v>
      </c>
      <c r="YC62" s="129">
        <f t="shared" si="80"/>
        <v>99999946</v>
      </c>
      <c r="YD62" s="129">
        <f t="shared" si="80"/>
        <v>99999946</v>
      </c>
      <c r="YE62" s="129">
        <f t="shared" si="80"/>
        <v>99999946</v>
      </c>
      <c r="YF62" s="129">
        <f t="shared" si="80"/>
        <v>99999946</v>
      </c>
      <c r="YG62" s="129">
        <f t="shared" si="80"/>
        <v>99999946</v>
      </c>
      <c r="YH62" s="129">
        <f t="shared" si="80"/>
        <v>99999946</v>
      </c>
      <c r="YI62" s="129">
        <f t="shared" si="80"/>
        <v>99999946</v>
      </c>
      <c r="YJ62" s="129">
        <f t="shared" si="80"/>
        <v>99999946</v>
      </c>
      <c r="YK62" s="129">
        <f t="shared" si="80"/>
        <v>99999946</v>
      </c>
      <c r="YL62" s="129">
        <f t="shared" si="80"/>
        <v>99999946</v>
      </c>
      <c r="YM62" s="129">
        <f t="shared" si="80"/>
        <v>99999946</v>
      </c>
      <c r="YN62" s="129">
        <f t="shared" si="80"/>
        <v>99999946</v>
      </c>
      <c r="YO62" s="129">
        <f t="shared" si="80"/>
        <v>99999946</v>
      </c>
      <c r="YP62" s="129">
        <f t="shared" si="80"/>
        <v>99999946</v>
      </c>
      <c r="YQ62" s="129">
        <f t="shared" si="80"/>
        <v>99999946</v>
      </c>
      <c r="YR62" s="129">
        <f t="shared" si="80"/>
        <v>99999946</v>
      </c>
      <c r="YS62" s="129">
        <f t="shared" si="80"/>
        <v>99999946</v>
      </c>
      <c r="YT62" s="129">
        <f t="shared" si="80"/>
        <v>99999946</v>
      </c>
      <c r="YU62" s="129">
        <f t="shared" si="80"/>
        <v>99999946</v>
      </c>
      <c r="YV62" s="129">
        <f t="shared" si="80"/>
        <v>99999946</v>
      </c>
      <c r="YW62" s="129">
        <f t="shared" si="80"/>
        <v>99999946</v>
      </c>
      <c r="YX62" s="129">
        <f t="shared" si="80"/>
        <v>99999946</v>
      </c>
      <c r="YY62" s="129">
        <f t="shared" si="80"/>
        <v>99999946</v>
      </c>
      <c r="YZ62" s="129">
        <f t="shared" si="80"/>
        <v>99999946</v>
      </c>
      <c r="ZA62" s="129">
        <f t="shared" si="80"/>
        <v>99999946</v>
      </c>
      <c r="ZB62" s="129">
        <f t="shared" si="80"/>
        <v>99999946</v>
      </c>
      <c r="ZC62" s="129">
        <f t="shared" si="80"/>
        <v>99999946</v>
      </c>
      <c r="ZD62" s="129">
        <f t="shared" si="80"/>
        <v>99999946</v>
      </c>
      <c r="ZE62" s="129">
        <f t="shared" si="80"/>
        <v>99999946</v>
      </c>
      <c r="ZF62" s="129">
        <f t="shared" si="80"/>
        <v>99999946</v>
      </c>
      <c r="ZG62" s="129">
        <f t="shared" si="80"/>
        <v>99999946</v>
      </c>
      <c r="ZH62" s="129">
        <f t="shared" si="80"/>
        <v>126599946</v>
      </c>
      <c r="ZI62" s="129">
        <f t="shared" si="80"/>
        <v>160799946</v>
      </c>
      <c r="ZJ62" s="129">
        <f t="shared" si="80"/>
        <v>160799946</v>
      </c>
      <c r="ZK62" s="129">
        <f t="shared" si="80"/>
        <v>160799946</v>
      </c>
      <c r="ZL62" s="129">
        <f t="shared" si="80"/>
        <v>160799946</v>
      </c>
      <c r="ZM62" s="129">
        <f t="shared" si="80"/>
        <v>160799946</v>
      </c>
      <c r="ZN62" s="129">
        <f t="shared" si="80"/>
        <v>160799946</v>
      </c>
      <c r="ZO62" s="129">
        <f t="shared" si="80"/>
        <v>160799946</v>
      </c>
      <c r="ZP62" s="129">
        <f t="shared" si="80"/>
        <v>160799946</v>
      </c>
      <c r="ZQ62" s="129">
        <f t="shared" si="80"/>
        <v>170299946</v>
      </c>
      <c r="ZR62" s="129">
        <f t="shared" si="80"/>
        <v>170299946</v>
      </c>
      <c r="ZS62" s="129">
        <f t="shared" si="80"/>
        <v>170299946</v>
      </c>
      <c r="ZT62" s="129">
        <f t="shared" si="80"/>
        <v>170299946</v>
      </c>
      <c r="ZU62" s="129">
        <f t="shared" si="80"/>
        <v>155954946</v>
      </c>
      <c r="ZV62" s="129">
        <f t="shared" si="80"/>
        <v>155954946</v>
      </c>
      <c r="ZW62" s="129">
        <f t="shared" si="80"/>
        <v>195854946</v>
      </c>
      <c r="ZX62" s="129">
        <f t="shared" si="80"/>
        <v>237654946</v>
      </c>
      <c r="ZY62" s="129">
        <f t="shared" si="80"/>
        <v>311754946</v>
      </c>
      <c r="ZZ62" s="129">
        <f t="shared" si="80"/>
        <v>355454946</v>
      </c>
      <c r="AAA62" s="129">
        <f t="shared" si="80"/>
        <v>394896259.43362159</v>
      </c>
      <c r="AAB62" s="129">
        <f t="shared" si="80"/>
        <v>453307990.80683619</v>
      </c>
      <c r="AAC62" s="129">
        <f t="shared" si="80"/>
        <v>471430946</v>
      </c>
      <c r="AAD62" s="129">
        <f t="shared" si="80"/>
        <v>680715946</v>
      </c>
      <c r="AAE62" s="129">
        <f t="shared" si="80"/>
        <v>680715946</v>
      </c>
      <c r="AAF62" s="129">
        <f t="shared" ref="AAF62:ACQ62" si="81">AAF34</f>
        <v>680715946</v>
      </c>
      <c r="AAG62" s="129">
        <f t="shared" si="81"/>
        <v>680715946</v>
      </c>
      <c r="AAH62" s="129">
        <f t="shared" si="81"/>
        <v>680715946</v>
      </c>
      <c r="AAI62" s="129">
        <f t="shared" si="81"/>
        <v>681011946</v>
      </c>
      <c r="AAJ62" s="129">
        <f t="shared" si="81"/>
        <v>680608446</v>
      </c>
      <c r="AAK62" s="129">
        <f t="shared" si="81"/>
        <v>679933446</v>
      </c>
      <c r="AAL62" s="129">
        <f t="shared" si="81"/>
        <v>669933446</v>
      </c>
      <c r="AAM62" s="129">
        <f t="shared" si="81"/>
        <v>680473446</v>
      </c>
      <c r="AAN62" s="129">
        <f t="shared" si="81"/>
        <v>669217446</v>
      </c>
      <c r="AAO62" s="129">
        <f t="shared" si="81"/>
        <v>669217446</v>
      </c>
      <c r="AAP62" s="129">
        <f t="shared" si="81"/>
        <v>670594321</v>
      </c>
      <c r="AAQ62" s="129">
        <f t="shared" si="81"/>
        <v>643994321</v>
      </c>
      <c r="AAR62" s="129">
        <f t="shared" si="81"/>
        <v>683985321</v>
      </c>
      <c r="AAS62" s="129">
        <f t="shared" si="81"/>
        <v>693940946</v>
      </c>
      <c r="AAT62" s="129">
        <f t="shared" si="81"/>
        <v>674007966.89356589</v>
      </c>
      <c r="AAU62" s="129">
        <f t="shared" si="81"/>
        <v>650793571</v>
      </c>
      <c r="AAV62" s="129">
        <f t="shared" si="81"/>
        <v>650873571</v>
      </c>
      <c r="AAW62" s="129">
        <f t="shared" si="81"/>
        <v>651676071</v>
      </c>
      <c r="AAX62" s="129">
        <f t="shared" si="81"/>
        <v>651216071</v>
      </c>
      <c r="AAY62" s="129">
        <f t="shared" si="81"/>
        <v>651516071</v>
      </c>
      <c r="AAZ62" s="129">
        <f t="shared" si="81"/>
        <v>637791571</v>
      </c>
      <c r="ABA62" s="129">
        <f t="shared" si="81"/>
        <v>609229696</v>
      </c>
      <c r="ABB62" s="129">
        <f t="shared" si="81"/>
        <v>583727896</v>
      </c>
      <c r="ABC62" s="129">
        <f t="shared" si="81"/>
        <v>574215196</v>
      </c>
      <c r="ABD62" s="129">
        <f t="shared" si="81"/>
        <v>574215196</v>
      </c>
      <c r="ABE62" s="129">
        <f t="shared" si="81"/>
        <v>574358946</v>
      </c>
      <c r="ABF62" s="129">
        <f t="shared" si="81"/>
        <v>574338946</v>
      </c>
      <c r="ABG62" s="129">
        <f t="shared" si="81"/>
        <v>574807571</v>
      </c>
      <c r="ABH62" s="129">
        <f t="shared" si="81"/>
        <v>575537571</v>
      </c>
      <c r="ABI62" s="129">
        <f t="shared" si="81"/>
        <v>575005071</v>
      </c>
      <c r="ABJ62" s="129">
        <f t="shared" si="81"/>
        <v>575005071</v>
      </c>
      <c r="ABK62" s="129">
        <f t="shared" si="81"/>
        <v>575143822</v>
      </c>
      <c r="ABL62" s="129">
        <f t="shared" si="81"/>
        <v>575143821</v>
      </c>
      <c r="ABM62" s="129">
        <f t="shared" si="81"/>
        <v>574840571</v>
      </c>
      <c r="ABN62" s="129">
        <f t="shared" si="81"/>
        <v>574849946</v>
      </c>
      <c r="ABO62" s="129">
        <f t="shared" si="81"/>
        <v>574849946</v>
      </c>
      <c r="ABP62" s="129">
        <f t="shared" si="81"/>
        <v>574849946</v>
      </c>
      <c r="ABQ62" s="129">
        <f t="shared" si="81"/>
        <v>575192446</v>
      </c>
      <c r="ABR62" s="129">
        <f t="shared" si="81"/>
        <v>575274946</v>
      </c>
      <c r="ABS62" s="129">
        <f t="shared" si="81"/>
        <v>575274946</v>
      </c>
      <c r="ABT62" s="129">
        <f t="shared" si="81"/>
        <v>575274946</v>
      </c>
      <c r="ABU62" s="129">
        <f t="shared" si="81"/>
        <v>575274946</v>
      </c>
      <c r="ABV62" s="129">
        <f t="shared" si="81"/>
        <v>575035796.05115104</v>
      </c>
      <c r="ABW62" s="129">
        <f t="shared" si="81"/>
        <v>573547446</v>
      </c>
      <c r="ABX62" s="129">
        <f t="shared" si="81"/>
        <v>573359946</v>
      </c>
      <c r="ABY62" s="129">
        <f t="shared" si="81"/>
        <v>573140946</v>
      </c>
      <c r="ABZ62" s="129">
        <f t="shared" si="81"/>
        <v>571262946</v>
      </c>
      <c r="ACA62" s="129">
        <f t="shared" si="81"/>
        <v>571262946</v>
      </c>
      <c r="ACB62" s="129">
        <f t="shared" si="81"/>
        <v>571262946</v>
      </c>
      <c r="ACC62" s="129">
        <f t="shared" si="81"/>
        <v>571262946</v>
      </c>
      <c r="ACD62" s="129">
        <f t="shared" si="81"/>
        <v>571262946</v>
      </c>
      <c r="ACE62" s="129">
        <f t="shared" si="81"/>
        <v>571262946</v>
      </c>
      <c r="ACF62" s="129">
        <f t="shared" si="81"/>
        <v>571262946</v>
      </c>
      <c r="ACG62" s="129">
        <f t="shared" si="81"/>
        <v>571592946</v>
      </c>
      <c r="ACH62" s="129">
        <f t="shared" si="81"/>
        <v>571822946</v>
      </c>
      <c r="ACI62" s="129">
        <f t="shared" si="81"/>
        <v>571822946</v>
      </c>
      <c r="ACJ62" s="129">
        <f t="shared" si="81"/>
        <v>571114946</v>
      </c>
      <c r="ACK62" s="129">
        <f t="shared" si="81"/>
        <v>571114946</v>
      </c>
      <c r="ACL62" s="129">
        <f t="shared" si="81"/>
        <v>571114946</v>
      </c>
      <c r="ACM62" s="129">
        <f t="shared" si="81"/>
        <v>571114946</v>
      </c>
      <c r="ACN62" s="129">
        <f t="shared" si="81"/>
        <v>571114946</v>
      </c>
      <c r="ACO62" s="129">
        <f t="shared" si="81"/>
        <v>571114946</v>
      </c>
      <c r="ACP62" s="129">
        <f t="shared" si="81"/>
        <v>571114946</v>
      </c>
      <c r="ACQ62" s="129">
        <f t="shared" si="81"/>
        <v>571114946</v>
      </c>
      <c r="ACR62" s="129">
        <f t="shared" ref="ACR62:AFC62" si="82">ACR34</f>
        <v>571114946</v>
      </c>
      <c r="ACS62" s="129">
        <f t="shared" si="82"/>
        <v>571594946</v>
      </c>
      <c r="ACT62" s="129">
        <f t="shared" si="82"/>
        <v>572054946</v>
      </c>
      <c r="ACU62" s="129">
        <f t="shared" si="82"/>
        <v>573094946</v>
      </c>
      <c r="ACV62" s="129">
        <f t="shared" si="82"/>
        <v>573802946</v>
      </c>
      <c r="ACW62" s="129">
        <f t="shared" si="82"/>
        <v>574021946</v>
      </c>
      <c r="ACX62" s="129">
        <f t="shared" si="82"/>
        <v>526019946</v>
      </c>
      <c r="ACY62" s="129">
        <f t="shared" si="82"/>
        <v>512719946</v>
      </c>
      <c r="ACZ62" s="129">
        <f t="shared" si="82"/>
        <v>497658946</v>
      </c>
      <c r="ADA62" s="129">
        <f t="shared" si="82"/>
        <v>497658946</v>
      </c>
      <c r="ADB62" s="129">
        <f t="shared" si="82"/>
        <v>497658946</v>
      </c>
      <c r="ADC62" s="129">
        <f t="shared" si="82"/>
        <v>497658946</v>
      </c>
      <c r="ADD62" s="129">
        <f t="shared" si="82"/>
        <v>374634946</v>
      </c>
      <c r="ADE62" s="129">
        <f t="shared" si="82"/>
        <v>354634946</v>
      </c>
      <c r="ADF62" s="129">
        <f t="shared" si="82"/>
        <v>354634982</v>
      </c>
      <c r="ADG62" s="129">
        <f t="shared" si="82"/>
        <v>354480433</v>
      </c>
      <c r="ADH62" s="129">
        <f t="shared" si="82"/>
        <v>356267689</v>
      </c>
      <c r="ADI62" s="129">
        <f t="shared" si="82"/>
        <v>363481264</v>
      </c>
      <c r="ADJ62" s="129">
        <f t="shared" si="82"/>
        <v>367462464</v>
      </c>
      <c r="ADK62" s="129">
        <f t="shared" si="82"/>
        <v>368915927</v>
      </c>
      <c r="ADL62" s="129">
        <f t="shared" si="82"/>
        <v>369241389</v>
      </c>
      <c r="ADM62" s="129">
        <f t="shared" si="82"/>
        <v>378919264</v>
      </c>
      <c r="ADN62" s="129">
        <f t="shared" si="82"/>
        <v>378899370</v>
      </c>
      <c r="ADO62" s="129">
        <f t="shared" si="82"/>
        <v>379591608</v>
      </c>
      <c r="ADP62" s="129">
        <f t="shared" si="82"/>
        <v>389758030</v>
      </c>
      <c r="ADQ62" s="129">
        <f t="shared" si="82"/>
        <v>395990030</v>
      </c>
      <c r="ADR62" s="129">
        <f t="shared" si="82"/>
        <v>418396161</v>
      </c>
      <c r="ADS62" s="129">
        <f t="shared" si="82"/>
        <v>427302177</v>
      </c>
      <c r="ADT62" s="129">
        <f t="shared" si="82"/>
        <v>426025614</v>
      </c>
      <c r="ADU62" s="129">
        <f t="shared" si="82"/>
        <v>423437683</v>
      </c>
      <c r="ADV62" s="129">
        <f t="shared" si="82"/>
        <v>423248183</v>
      </c>
      <c r="ADW62" s="129">
        <f t="shared" si="82"/>
        <v>423248183</v>
      </c>
      <c r="ADX62" s="129">
        <f t="shared" si="82"/>
        <v>432748183</v>
      </c>
      <c r="ADY62" s="129">
        <f t="shared" si="82"/>
        <v>432748183</v>
      </c>
      <c r="ADZ62" s="129">
        <f t="shared" si="82"/>
        <v>432700000</v>
      </c>
      <c r="AEA62" s="129">
        <f t="shared" si="82"/>
        <v>432300000</v>
      </c>
      <c r="AEB62" s="129">
        <f t="shared" si="82"/>
        <v>432300000</v>
      </c>
      <c r="AEC62" s="129">
        <f t="shared" si="82"/>
        <v>432300000</v>
      </c>
      <c r="AED62" s="129">
        <f t="shared" si="82"/>
        <v>432200000</v>
      </c>
      <c r="AEE62" s="129">
        <f t="shared" si="82"/>
        <v>431882233</v>
      </c>
      <c r="AEF62" s="129">
        <f t="shared" si="82"/>
        <v>391357983</v>
      </c>
      <c r="AEG62" s="129">
        <f t="shared" si="82"/>
        <v>391677433</v>
      </c>
      <c r="AEH62" s="129">
        <f t="shared" si="82"/>
        <v>363177433</v>
      </c>
      <c r="AEI62" s="129">
        <f t="shared" si="82"/>
        <v>363177433</v>
      </c>
      <c r="AEJ62" s="129">
        <f t="shared" si="82"/>
        <v>373285058</v>
      </c>
      <c r="AEK62" s="129">
        <f t="shared" si="82"/>
        <v>388497877</v>
      </c>
      <c r="AEL62" s="129">
        <f t="shared" si="82"/>
        <v>388826945</v>
      </c>
      <c r="AEM62" s="129">
        <f t="shared" si="82"/>
        <v>338496039</v>
      </c>
      <c r="AEN62" s="129">
        <f t="shared" si="82"/>
        <v>307237989</v>
      </c>
      <c r="AEO62" s="129">
        <f t="shared" si="82"/>
        <v>243612770</v>
      </c>
      <c r="AEP62" s="129">
        <f t="shared" si="82"/>
        <v>183301533</v>
      </c>
      <c r="AEQ62" s="129">
        <f t="shared" si="82"/>
        <v>183906170</v>
      </c>
      <c r="AER62" s="129">
        <f t="shared" si="82"/>
        <v>146858770</v>
      </c>
      <c r="AES62" s="129">
        <f t="shared" si="82"/>
        <v>155924895</v>
      </c>
      <c r="AET62" s="129">
        <f t="shared" si="82"/>
        <v>127327745</v>
      </c>
      <c r="AEU62" s="129">
        <f t="shared" si="82"/>
        <v>86662052</v>
      </c>
      <c r="AEV62" s="129">
        <f t="shared" si="82"/>
        <v>96100000</v>
      </c>
      <c r="AEW62" s="129">
        <f t="shared" si="82"/>
        <v>98700000</v>
      </c>
      <c r="AEX62" s="129">
        <f t="shared" si="82"/>
        <v>100900000</v>
      </c>
      <c r="AEY62" s="129">
        <f t="shared" si="82"/>
        <v>101900000</v>
      </c>
      <c r="AEZ62" s="129">
        <f t="shared" si="82"/>
        <v>72000000</v>
      </c>
      <c r="AFA62" s="129">
        <f t="shared" si="82"/>
        <v>71400000</v>
      </c>
      <c r="AFB62" s="129">
        <f t="shared" si="82"/>
        <v>53715277</v>
      </c>
      <c r="AFC62" s="129">
        <f t="shared" si="82"/>
        <v>65280158</v>
      </c>
      <c r="AFD62" s="129">
        <f t="shared" ref="AFD62:AGU62" si="83">AFD34</f>
        <v>91627790</v>
      </c>
      <c r="AFE62" s="129">
        <f t="shared" si="83"/>
        <v>94864843</v>
      </c>
      <c r="AFF62" s="129">
        <f t="shared" si="83"/>
        <v>238814831</v>
      </c>
      <c r="AFG62" s="129">
        <f t="shared" si="83"/>
        <v>285167240</v>
      </c>
      <c r="AFH62" s="129">
        <f t="shared" si="83"/>
        <v>492500000</v>
      </c>
      <c r="AFI62" s="129">
        <f t="shared" si="83"/>
        <v>550000000</v>
      </c>
      <c r="AFJ62" s="129">
        <f t="shared" si="83"/>
        <v>594100000</v>
      </c>
      <c r="AFK62" s="129">
        <f t="shared" si="83"/>
        <v>579400000</v>
      </c>
      <c r="AFL62" s="129">
        <f t="shared" si="83"/>
        <v>522800000</v>
      </c>
      <c r="AFM62" s="129">
        <f t="shared" si="83"/>
        <v>472600000</v>
      </c>
      <c r="AFN62" s="129">
        <f t="shared" si="83"/>
        <v>481900000</v>
      </c>
      <c r="AFO62" s="129">
        <f t="shared" si="83"/>
        <v>489800000</v>
      </c>
      <c r="AFP62" s="129">
        <f t="shared" si="83"/>
        <v>494500000</v>
      </c>
      <c r="AFQ62" s="129">
        <f t="shared" si="83"/>
        <v>491400000</v>
      </c>
      <c r="AFR62" s="129">
        <f t="shared" si="83"/>
        <v>494000000</v>
      </c>
      <c r="AFS62" s="129">
        <f t="shared" si="83"/>
        <v>509100000</v>
      </c>
      <c r="AFT62" s="129">
        <f t="shared" si="83"/>
        <v>454597650</v>
      </c>
      <c r="AFU62" s="129">
        <f t="shared" si="83"/>
        <v>392641125</v>
      </c>
      <c r="AFV62" s="129">
        <f t="shared" si="83"/>
        <v>391996926</v>
      </c>
      <c r="AFW62" s="129">
        <f t="shared" si="83"/>
        <v>390446309</v>
      </c>
      <c r="AFX62" s="129">
        <f t="shared" si="83"/>
        <v>388211328</v>
      </c>
      <c r="AFY62" s="129">
        <f t="shared" si="83"/>
        <v>400312469</v>
      </c>
      <c r="AFZ62" s="129">
        <f t="shared" si="83"/>
        <v>440647810</v>
      </c>
      <c r="AGA62" s="129">
        <f t="shared" si="83"/>
        <v>446278947</v>
      </c>
      <c r="AGB62" s="129">
        <f t="shared" si="83"/>
        <v>450358388</v>
      </c>
      <c r="AGC62" s="129">
        <f t="shared" si="83"/>
        <v>454232344</v>
      </c>
      <c r="AGD62" s="129">
        <f t="shared" si="83"/>
        <v>461083391</v>
      </c>
      <c r="AGE62" s="129">
        <f t="shared" si="83"/>
        <v>461308227</v>
      </c>
      <c r="AGF62" s="129">
        <f t="shared" si="83"/>
        <v>463720439</v>
      </c>
      <c r="AGG62" s="129">
        <f t="shared" si="83"/>
        <v>403632892</v>
      </c>
      <c r="AGH62" s="129">
        <f t="shared" si="83"/>
        <v>407905139</v>
      </c>
      <c r="AGI62" s="129">
        <f t="shared" si="83"/>
        <v>294476620</v>
      </c>
      <c r="AGJ62" s="129">
        <f t="shared" si="83"/>
        <v>294550772</v>
      </c>
      <c r="AGK62" s="129">
        <f t="shared" si="83"/>
        <v>298411641</v>
      </c>
      <c r="AGL62" s="129">
        <f t="shared" si="83"/>
        <v>301793141</v>
      </c>
      <c r="AGM62" s="129">
        <f t="shared" si="83"/>
        <v>306471382</v>
      </c>
      <c r="AGN62" s="129">
        <f t="shared" si="83"/>
        <v>315048053</v>
      </c>
      <c r="AGO62" s="129">
        <f t="shared" si="83"/>
        <v>319666556</v>
      </c>
      <c r="AGP62" s="129">
        <f t="shared" si="83"/>
        <v>328382038</v>
      </c>
      <c r="AGQ62" s="129">
        <f t="shared" si="83"/>
        <v>332096641</v>
      </c>
      <c r="AGR62" s="129">
        <f t="shared" si="83"/>
        <v>330429422</v>
      </c>
      <c r="AGS62" s="129">
        <f t="shared" si="83"/>
        <v>338158083</v>
      </c>
      <c r="AGT62" s="129">
        <f t="shared" si="83"/>
        <v>356095433</v>
      </c>
      <c r="AGU62" s="129">
        <f t="shared" si="83"/>
        <v>358971125</v>
      </c>
      <c r="AGV62" s="158"/>
    </row>
    <row r="63" spans="1:880" s="134" customFormat="1" x14ac:dyDescent="0.2">
      <c r="A63" s="267" t="s">
        <v>2303</v>
      </c>
      <c r="B63" s="88"/>
      <c r="C63" s="129">
        <f>SUM(C37:C39)</f>
        <v>0</v>
      </c>
      <c r="D63" s="129">
        <f t="shared" ref="D63:BO63" si="84">SUM(D37:D39)</f>
        <v>0</v>
      </c>
      <c r="E63" s="129">
        <f t="shared" si="84"/>
        <v>0</v>
      </c>
      <c r="F63" s="129">
        <f t="shared" si="84"/>
        <v>0</v>
      </c>
      <c r="G63" s="129">
        <f t="shared" si="84"/>
        <v>0</v>
      </c>
      <c r="H63" s="129">
        <f t="shared" si="84"/>
        <v>0</v>
      </c>
      <c r="I63" s="129">
        <f t="shared" si="84"/>
        <v>0</v>
      </c>
      <c r="J63" s="129">
        <f t="shared" si="84"/>
        <v>0</v>
      </c>
      <c r="K63" s="129">
        <f t="shared" si="84"/>
        <v>0</v>
      </c>
      <c r="L63" s="129">
        <f t="shared" si="84"/>
        <v>0</v>
      </c>
      <c r="M63" s="129">
        <f t="shared" si="84"/>
        <v>0</v>
      </c>
      <c r="N63" s="129">
        <f t="shared" si="84"/>
        <v>0</v>
      </c>
      <c r="O63" s="129">
        <f t="shared" si="84"/>
        <v>0</v>
      </c>
      <c r="P63" s="129">
        <f t="shared" si="84"/>
        <v>0</v>
      </c>
      <c r="Q63" s="129">
        <f t="shared" si="84"/>
        <v>0</v>
      </c>
      <c r="R63" s="129">
        <f t="shared" si="84"/>
        <v>0</v>
      </c>
      <c r="S63" s="129">
        <f t="shared" si="84"/>
        <v>0</v>
      </c>
      <c r="T63" s="129">
        <f t="shared" si="84"/>
        <v>0</v>
      </c>
      <c r="U63" s="129">
        <f t="shared" si="84"/>
        <v>0</v>
      </c>
      <c r="V63" s="129">
        <f t="shared" si="84"/>
        <v>0</v>
      </c>
      <c r="W63" s="129">
        <f t="shared" si="84"/>
        <v>0</v>
      </c>
      <c r="X63" s="129">
        <f t="shared" si="84"/>
        <v>0</v>
      </c>
      <c r="Y63" s="129">
        <f t="shared" si="84"/>
        <v>0</v>
      </c>
      <c r="Z63" s="129">
        <f t="shared" si="84"/>
        <v>0</v>
      </c>
      <c r="AA63" s="129">
        <f t="shared" si="84"/>
        <v>0</v>
      </c>
      <c r="AB63" s="129">
        <f t="shared" si="84"/>
        <v>0</v>
      </c>
      <c r="AC63" s="129">
        <f t="shared" si="84"/>
        <v>0</v>
      </c>
      <c r="AD63" s="129">
        <f t="shared" si="84"/>
        <v>0</v>
      </c>
      <c r="AE63" s="129">
        <f t="shared" si="84"/>
        <v>0</v>
      </c>
      <c r="AF63" s="129">
        <f t="shared" si="84"/>
        <v>0</v>
      </c>
      <c r="AG63" s="129">
        <f t="shared" si="84"/>
        <v>0</v>
      </c>
      <c r="AH63" s="129">
        <f t="shared" si="84"/>
        <v>0</v>
      </c>
      <c r="AI63" s="129">
        <f t="shared" si="84"/>
        <v>0</v>
      </c>
      <c r="AJ63" s="129">
        <f t="shared" si="84"/>
        <v>0</v>
      </c>
      <c r="AK63" s="129">
        <f t="shared" si="84"/>
        <v>0</v>
      </c>
      <c r="AL63" s="129">
        <f t="shared" si="84"/>
        <v>0</v>
      </c>
      <c r="AM63" s="129">
        <f t="shared" si="84"/>
        <v>0</v>
      </c>
      <c r="AN63" s="129">
        <f t="shared" si="84"/>
        <v>0</v>
      </c>
      <c r="AO63" s="129">
        <f t="shared" si="84"/>
        <v>-1313264</v>
      </c>
      <c r="AP63" s="129">
        <f t="shared" si="84"/>
        <v>0</v>
      </c>
      <c r="AQ63" s="129">
        <f t="shared" si="84"/>
        <v>0</v>
      </c>
      <c r="AR63" s="129">
        <f t="shared" si="84"/>
        <v>-10</v>
      </c>
      <c r="AS63" s="129">
        <f t="shared" si="84"/>
        <v>0</v>
      </c>
      <c r="AT63" s="129">
        <f t="shared" si="84"/>
        <v>0</v>
      </c>
      <c r="AU63" s="129">
        <f t="shared" si="84"/>
        <v>0</v>
      </c>
      <c r="AV63" s="129">
        <f t="shared" si="84"/>
        <v>0</v>
      </c>
      <c r="AW63" s="129">
        <f t="shared" si="84"/>
        <v>0</v>
      </c>
      <c r="AX63" s="129">
        <f t="shared" si="84"/>
        <v>0</v>
      </c>
      <c r="AY63" s="129">
        <f t="shared" si="84"/>
        <v>0</v>
      </c>
      <c r="AZ63" s="129">
        <f t="shared" si="84"/>
        <v>0</v>
      </c>
      <c r="BA63" s="129">
        <f t="shared" si="84"/>
        <v>0</v>
      </c>
      <c r="BB63" s="129">
        <f t="shared" si="84"/>
        <v>0</v>
      </c>
      <c r="BC63" s="129">
        <f t="shared" si="84"/>
        <v>0</v>
      </c>
      <c r="BD63" s="129">
        <f t="shared" si="84"/>
        <v>0</v>
      </c>
      <c r="BE63" s="129">
        <f t="shared" si="84"/>
        <v>0</v>
      </c>
      <c r="BF63" s="129">
        <f t="shared" si="84"/>
        <v>0</v>
      </c>
      <c r="BG63" s="129">
        <f t="shared" si="84"/>
        <v>0</v>
      </c>
      <c r="BH63" s="129">
        <f t="shared" si="84"/>
        <v>0</v>
      </c>
      <c r="BI63" s="129">
        <f t="shared" si="84"/>
        <v>0</v>
      </c>
      <c r="BJ63" s="129">
        <f t="shared" si="84"/>
        <v>0</v>
      </c>
      <c r="BK63" s="129">
        <f t="shared" si="84"/>
        <v>0</v>
      </c>
      <c r="BL63" s="129">
        <f t="shared" si="84"/>
        <v>0</v>
      </c>
      <c r="BM63" s="129">
        <f t="shared" si="84"/>
        <v>0</v>
      </c>
      <c r="BN63" s="129">
        <f t="shared" si="84"/>
        <v>0</v>
      </c>
      <c r="BO63" s="129">
        <f t="shared" si="84"/>
        <v>0</v>
      </c>
      <c r="BP63" s="129">
        <f t="shared" ref="BP63:EA63" si="85">SUM(BP37:BP39)</f>
        <v>0</v>
      </c>
      <c r="BQ63" s="129">
        <f t="shared" si="85"/>
        <v>0</v>
      </c>
      <c r="BR63" s="129">
        <f t="shared" si="85"/>
        <v>0</v>
      </c>
      <c r="BS63" s="129">
        <f t="shared" si="85"/>
        <v>0</v>
      </c>
      <c r="BT63" s="129">
        <f t="shared" si="85"/>
        <v>0</v>
      </c>
      <c r="BU63" s="129">
        <f t="shared" si="85"/>
        <v>0</v>
      </c>
      <c r="BV63" s="129">
        <f t="shared" si="85"/>
        <v>0</v>
      </c>
      <c r="BW63" s="129">
        <f t="shared" si="85"/>
        <v>0</v>
      </c>
      <c r="BX63" s="129">
        <f t="shared" si="85"/>
        <v>0</v>
      </c>
      <c r="BY63" s="129">
        <f t="shared" si="85"/>
        <v>0</v>
      </c>
      <c r="BZ63" s="129">
        <f t="shared" si="85"/>
        <v>0</v>
      </c>
      <c r="CA63" s="129">
        <f t="shared" si="85"/>
        <v>0</v>
      </c>
      <c r="CB63" s="129">
        <f t="shared" si="85"/>
        <v>0</v>
      </c>
      <c r="CC63" s="129">
        <f t="shared" si="85"/>
        <v>0</v>
      </c>
      <c r="CD63" s="129">
        <f t="shared" si="85"/>
        <v>0</v>
      </c>
      <c r="CE63" s="129">
        <f t="shared" si="85"/>
        <v>0</v>
      </c>
      <c r="CF63" s="129">
        <f t="shared" si="85"/>
        <v>0</v>
      </c>
      <c r="CG63" s="129">
        <f t="shared" si="85"/>
        <v>0</v>
      </c>
      <c r="CH63" s="129">
        <f t="shared" si="85"/>
        <v>0</v>
      </c>
      <c r="CI63" s="129">
        <f t="shared" si="85"/>
        <v>0</v>
      </c>
      <c r="CJ63" s="129">
        <f t="shared" si="85"/>
        <v>0</v>
      </c>
      <c r="CK63" s="129">
        <f t="shared" si="85"/>
        <v>0</v>
      </c>
      <c r="CL63" s="129">
        <f t="shared" si="85"/>
        <v>0</v>
      </c>
      <c r="CM63" s="129">
        <f t="shared" si="85"/>
        <v>0</v>
      </c>
      <c r="CN63" s="129">
        <f t="shared" si="85"/>
        <v>0</v>
      </c>
      <c r="CO63" s="129">
        <f t="shared" si="85"/>
        <v>0</v>
      </c>
      <c r="CP63" s="129">
        <f t="shared" si="85"/>
        <v>0</v>
      </c>
      <c r="CQ63" s="129">
        <f t="shared" si="85"/>
        <v>0</v>
      </c>
      <c r="CR63" s="129">
        <f t="shared" si="85"/>
        <v>0</v>
      </c>
      <c r="CS63" s="129">
        <f t="shared" si="85"/>
        <v>0</v>
      </c>
      <c r="CT63" s="129">
        <f t="shared" si="85"/>
        <v>0</v>
      </c>
      <c r="CU63" s="129">
        <f t="shared" si="85"/>
        <v>0</v>
      </c>
      <c r="CV63" s="129">
        <f t="shared" si="85"/>
        <v>0</v>
      </c>
      <c r="CW63" s="129">
        <f t="shared" si="85"/>
        <v>0</v>
      </c>
      <c r="CX63" s="129">
        <f t="shared" si="85"/>
        <v>0</v>
      </c>
      <c r="CY63" s="129">
        <f t="shared" si="85"/>
        <v>0</v>
      </c>
      <c r="CZ63" s="129">
        <f t="shared" si="85"/>
        <v>0</v>
      </c>
      <c r="DA63" s="129">
        <f t="shared" si="85"/>
        <v>0</v>
      </c>
      <c r="DB63" s="129">
        <f t="shared" si="85"/>
        <v>0</v>
      </c>
      <c r="DC63" s="129">
        <f t="shared" si="85"/>
        <v>0</v>
      </c>
      <c r="DD63" s="129">
        <f t="shared" si="85"/>
        <v>0</v>
      </c>
      <c r="DE63" s="129">
        <f t="shared" si="85"/>
        <v>0</v>
      </c>
      <c r="DF63" s="129">
        <f t="shared" si="85"/>
        <v>0</v>
      </c>
      <c r="DG63" s="129">
        <f t="shared" si="85"/>
        <v>1878000</v>
      </c>
      <c r="DH63" s="129">
        <f t="shared" si="85"/>
        <v>0</v>
      </c>
      <c r="DI63" s="129">
        <f t="shared" si="85"/>
        <v>0</v>
      </c>
      <c r="DJ63" s="129">
        <f t="shared" si="85"/>
        <v>0</v>
      </c>
      <c r="DK63" s="129">
        <f t="shared" si="85"/>
        <v>0</v>
      </c>
      <c r="DL63" s="129">
        <f t="shared" si="85"/>
        <v>0</v>
      </c>
      <c r="DM63" s="129">
        <f t="shared" si="85"/>
        <v>0</v>
      </c>
      <c r="DN63" s="129">
        <f t="shared" si="85"/>
        <v>0</v>
      </c>
      <c r="DO63" s="129">
        <f t="shared" si="85"/>
        <v>0</v>
      </c>
      <c r="DP63" s="129">
        <f t="shared" si="85"/>
        <v>0</v>
      </c>
      <c r="DQ63" s="129">
        <f t="shared" si="85"/>
        <v>0</v>
      </c>
      <c r="DR63" s="129">
        <f t="shared" si="85"/>
        <v>0</v>
      </c>
      <c r="DS63" s="129">
        <f t="shared" si="85"/>
        <v>0</v>
      </c>
      <c r="DT63" s="129">
        <f t="shared" si="85"/>
        <v>0</v>
      </c>
      <c r="DU63" s="129">
        <f t="shared" si="85"/>
        <v>0</v>
      </c>
      <c r="DV63" s="129">
        <f t="shared" si="85"/>
        <v>0</v>
      </c>
      <c r="DW63" s="129">
        <f t="shared" si="85"/>
        <v>0</v>
      </c>
      <c r="DX63" s="129">
        <f t="shared" si="85"/>
        <v>0</v>
      </c>
      <c r="DY63" s="129">
        <f t="shared" si="85"/>
        <v>0</v>
      </c>
      <c r="DZ63" s="129">
        <f t="shared" si="85"/>
        <v>0</v>
      </c>
      <c r="EA63" s="129">
        <f t="shared" si="85"/>
        <v>0</v>
      </c>
      <c r="EB63" s="129">
        <f t="shared" ref="EB63:GM63" si="86">SUM(EB37:EB39)</f>
        <v>0</v>
      </c>
      <c r="EC63" s="129">
        <f t="shared" si="86"/>
        <v>0</v>
      </c>
      <c r="ED63" s="129">
        <f t="shared" si="86"/>
        <v>0</v>
      </c>
      <c r="EE63" s="129">
        <f t="shared" si="86"/>
        <v>0</v>
      </c>
      <c r="EF63" s="129">
        <f t="shared" si="86"/>
        <v>0</v>
      </c>
      <c r="EG63" s="129">
        <f t="shared" si="86"/>
        <v>0</v>
      </c>
      <c r="EH63" s="129">
        <f t="shared" si="86"/>
        <v>10</v>
      </c>
      <c r="EI63" s="129">
        <f t="shared" si="86"/>
        <v>0</v>
      </c>
      <c r="EJ63" s="129">
        <f t="shared" si="86"/>
        <v>0</v>
      </c>
      <c r="EK63" s="129">
        <f t="shared" si="86"/>
        <v>0</v>
      </c>
      <c r="EL63" s="129">
        <f t="shared" si="86"/>
        <v>0</v>
      </c>
      <c r="EM63" s="129">
        <f t="shared" si="86"/>
        <v>0</v>
      </c>
      <c r="EN63" s="129">
        <f t="shared" si="86"/>
        <v>0</v>
      </c>
      <c r="EO63" s="129">
        <f t="shared" si="86"/>
        <v>0</v>
      </c>
      <c r="EP63" s="129">
        <f t="shared" si="86"/>
        <v>0</v>
      </c>
      <c r="EQ63" s="129">
        <f t="shared" si="86"/>
        <v>0</v>
      </c>
      <c r="ER63" s="129">
        <f t="shared" si="86"/>
        <v>0</v>
      </c>
      <c r="ES63" s="129">
        <f t="shared" si="86"/>
        <v>0</v>
      </c>
      <c r="ET63" s="129">
        <f t="shared" si="86"/>
        <v>0</v>
      </c>
      <c r="EU63" s="129">
        <f t="shared" si="86"/>
        <v>0</v>
      </c>
      <c r="EV63" s="129">
        <f t="shared" si="86"/>
        <v>0</v>
      </c>
      <c r="EW63" s="129">
        <f t="shared" si="86"/>
        <v>0</v>
      </c>
      <c r="EX63" s="129">
        <f t="shared" si="86"/>
        <v>0</v>
      </c>
      <c r="EY63" s="129">
        <f t="shared" si="86"/>
        <v>0</v>
      </c>
      <c r="EZ63" s="129">
        <f t="shared" si="86"/>
        <v>0</v>
      </c>
      <c r="FA63" s="129">
        <f t="shared" si="86"/>
        <v>0</v>
      </c>
      <c r="FB63" s="129">
        <f t="shared" si="86"/>
        <v>0</v>
      </c>
      <c r="FC63" s="129">
        <f t="shared" si="86"/>
        <v>0</v>
      </c>
      <c r="FD63" s="129">
        <f t="shared" si="86"/>
        <v>0</v>
      </c>
      <c r="FE63" s="129">
        <f t="shared" si="86"/>
        <v>0</v>
      </c>
      <c r="FF63" s="129">
        <f t="shared" si="86"/>
        <v>0</v>
      </c>
      <c r="FG63" s="129">
        <f t="shared" si="86"/>
        <v>0</v>
      </c>
      <c r="FH63" s="129">
        <f t="shared" si="86"/>
        <v>0</v>
      </c>
      <c r="FI63" s="129">
        <f t="shared" si="86"/>
        <v>0</v>
      </c>
      <c r="FJ63" s="129">
        <f t="shared" si="86"/>
        <v>0</v>
      </c>
      <c r="FK63" s="129">
        <f t="shared" si="86"/>
        <v>0</v>
      </c>
      <c r="FL63" s="129">
        <f t="shared" si="86"/>
        <v>0</v>
      </c>
      <c r="FM63" s="129">
        <f t="shared" si="86"/>
        <v>0</v>
      </c>
      <c r="FN63" s="129">
        <f t="shared" si="86"/>
        <v>0</v>
      </c>
      <c r="FO63" s="129">
        <f t="shared" si="86"/>
        <v>20</v>
      </c>
      <c r="FP63" s="129">
        <f t="shared" si="86"/>
        <v>0</v>
      </c>
      <c r="FQ63" s="129">
        <f t="shared" si="86"/>
        <v>0</v>
      </c>
      <c r="FR63" s="129">
        <f t="shared" si="86"/>
        <v>-10</v>
      </c>
      <c r="FS63" s="129">
        <f t="shared" si="86"/>
        <v>0</v>
      </c>
      <c r="FT63" s="129">
        <f t="shared" si="86"/>
        <v>-10</v>
      </c>
      <c r="FU63" s="129">
        <f t="shared" si="86"/>
        <v>0</v>
      </c>
      <c r="FV63" s="129">
        <f t="shared" si="86"/>
        <v>-10</v>
      </c>
      <c r="FW63" s="129">
        <f t="shared" si="86"/>
        <v>-10</v>
      </c>
      <c r="FX63" s="129">
        <f t="shared" si="86"/>
        <v>0</v>
      </c>
      <c r="FY63" s="129">
        <f t="shared" si="86"/>
        <v>0</v>
      </c>
      <c r="FZ63" s="129">
        <f t="shared" si="86"/>
        <v>0</v>
      </c>
      <c r="GA63" s="129">
        <f t="shared" si="86"/>
        <v>0</v>
      </c>
      <c r="GB63" s="129">
        <f t="shared" si="86"/>
        <v>0</v>
      </c>
      <c r="GC63" s="129">
        <f t="shared" si="86"/>
        <v>0</v>
      </c>
      <c r="GD63" s="129">
        <f t="shared" si="86"/>
        <v>20</v>
      </c>
      <c r="GE63" s="129">
        <f t="shared" si="86"/>
        <v>0</v>
      </c>
      <c r="GF63" s="129">
        <f t="shared" si="86"/>
        <v>0</v>
      </c>
      <c r="GG63" s="129">
        <f t="shared" si="86"/>
        <v>0</v>
      </c>
      <c r="GH63" s="129">
        <f t="shared" si="86"/>
        <v>0</v>
      </c>
      <c r="GI63" s="129">
        <f t="shared" si="86"/>
        <v>0</v>
      </c>
      <c r="GJ63" s="129">
        <f t="shared" si="86"/>
        <v>0</v>
      </c>
      <c r="GK63" s="129">
        <f t="shared" si="86"/>
        <v>0</v>
      </c>
      <c r="GL63" s="129">
        <f t="shared" si="86"/>
        <v>0</v>
      </c>
      <c r="GM63" s="129">
        <f t="shared" si="86"/>
        <v>0</v>
      </c>
      <c r="GN63" s="129">
        <f t="shared" ref="GN63:IY63" si="87">SUM(GN37:GN39)</f>
        <v>0</v>
      </c>
      <c r="GO63" s="129">
        <f t="shared" si="87"/>
        <v>0</v>
      </c>
      <c r="GP63" s="129">
        <f t="shared" si="87"/>
        <v>0</v>
      </c>
      <c r="GQ63" s="129">
        <f t="shared" si="87"/>
        <v>0</v>
      </c>
      <c r="GR63" s="129">
        <f t="shared" si="87"/>
        <v>0</v>
      </c>
      <c r="GS63" s="129">
        <f t="shared" si="87"/>
        <v>0</v>
      </c>
      <c r="GT63" s="129">
        <f t="shared" si="87"/>
        <v>0</v>
      </c>
      <c r="GU63" s="129">
        <f t="shared" si="87"/>
        <v>0</v>
      </c>
      <c r="GV63" s="129">
        <f t="shared" si="87"/>
        <v>0</v>
      </c>
      <c r="GW63" s="129">
        <f t="shared" si="87"/>
        <v>0</v>
      </c>
      <c r="GX63" s="129">
        <f t="shared" si="87"/>
        <v>0</v>
      </c>
      <c r="GY63" s="129">
        <f t="shared" si="87"/>
        <v>0</v>
      </c>
      <c r="GZ63" s="129">
        <f t="shared" si="87"/>
        <v>0</v>
      </c>
      <c r="HA63" s="129">
        <f t="shared" si="87"/>
        <v>0</v>
      </c>
      <c r="HB63" s="129">
        <f t="shared" si="87"/>
        <v>0</v>
      </c>
      <c r="HC63" s="129">
        <f t="shared" si="87"/>
        <v>0</v>
      </c>
      <c r="HD63" s="129">
        <f t="shared" si="87"/>
        <v>0</v>
      </c>
      <c r="HE63" s="129">
        <f t="shared" si="87"/>
        <v>0</v>
      </c>
      <c r="HF63" s="129">
        <f t="shared" si="87"/>
        <v>-1300000</v>
      </c>
      <c r="HG63" s="129">
        <f t="shared" si="87"/>
        <v>-50000</v>
      </c>
      <c r="HH63" s="129">
        <f t="shared" si="87"/>
        <v>-10</v>
      </c>
      <c r="HI63" s="129">
        <f t="shared" si="87"/>
        <v>-10</v>
      </c>
      <c r="HJ63" s="129">
        <f t="shared" si="87"/>
        <v>0</v>
      </c>
      <c r="HK63" s="129">
        <f t="shared" si="87"/>
        <v>0</v>
      </c>
      <c r="HL63" s="129">
        <f t="shared" si="87"/>
        <v>0</v>
      </c>
      <c r="HM63" s="129">
        <f t="shared" si="87"/>
        <v>0</v>
      </c>
      <c r="HN63" s="129">
        <f t="shared" si="87"/>
        <v>0</v>
      </c>
      <c r="HO63" s="129">
        <f t="shared" si="87"/>
        <v>0</v>
      </c>
      <c r="HP63" s="129">
        <f t="shared" si="87"/>
        <v>-200000</v>
      </c>
      <c r="HQ63" s="129">
        <f t="shared" si="87"/>
        <v>0</v>
      </c>
      <c r="HR63" s="129">
        <f t="shared" si="87"/>
        <v>-550000</v>
      </c>
      <c r="HS63" s="129">
        <f t="shared" si="87"/>
        <v>-1000010</v>
      </c>
      <c r="HT63" s="129">
        <f t="shared" si="87"/>
        <v>10</v>
      </c>
      <c r="HU63" s="129">
        <f t="shared" si="87"/>
        <v>-200000</v>
      </c>
      <c r="HV63" s="129">
        <f t="shared" si="87"/>
        <v>-200000</v>
      </c>
      <c r="HW63" s="129">
        <f t="shared" si="87"/>
        <v>0</v>
      </c>
      <c r="HX63" s="129">
        <f t="shared" si="87"/>
        <v>0</v>
      </c>
      <c r="HY63" s="129">
        <f t="shared" si="87"/>
        <v>0</v>
      </c>
      <c r="HZ63" s="129">
        <f t="shared" si="87"/>
        <v>2000000</v>
      </c>
      <c r="IA63" s="129">
        <f t="shared" si="87"/>
        <v>0</v>
      </c>
      <c r="IB63" s="129">
        <f t="shared" si="87"/>
        <v>0</v>
      </c>
      <c r="IC63" s="129">
        <f t="shared" si="87"/>
        <v>0</v>
      </c>
      <c r="ID63" s="129">
        <f t="shared" si="87"/>
        <v>0</v>
      </c>
      <c r="IE63" s="129">
        <f t="shared" si="87"/>
        <v>-400000</v>
      </c>
      <c r="IF63" s="129">
        <f t="shared" si="87"/>
        <v>100000</v>
      </c>
      <c r="IG63" s="129">
        <f t="shared" si="87"/>
        <v>0</v>
      </c>
      <c r="IH63" s="129">
        <f t="shared" si="87"/>
        <v>0</v>
      </c>
      <c r="II63" s="129">
        <f t="shared" si="87"/>
        <v>3960</v>
      </c>
      <c r="IJ63" s="129">
        <f t="shared" si="87"/>
        <v>0</v>
      </c>
      <c r="IK63" s="129">
        <f t="shared" si="87"/>
        <v>0</v>
      </c>
      <c r="IL63" s="129">
        <f t="shared" si="87"/>
        <v>0</v>
      </c>
      <c r="IM63" s="129">
        <f t="shared" si="87"/>
        <v>0</v>
      </c>
      <c r="IN63" s="129">
        <f t="shared" si="87"/>
        <v>0</v>
      </c>
      <c r="IO63" s="129">
        <f t="shared" si="87"/>
        <v>0</v>
      </c>
      <c r="IP63" s="129">
        <f t="shared" si="87"/>
        <v>0</v>
      </c>
      <c r="IQ63" s="129">
        <f t="shared" si="87"/>
        <v>0</v>
      </c>
      <c r="IR63" s="129">
        <f t="shared" si="87"/>
        <v>0</v>
      </c>
      <c r="IS63" s="129">
        <f t="shared" si="87"/>
        <v>0</v>
      </c>
      <c r="IT63" s="129">
        <f t="shared" si="87"/>
        <v>0</v>
      </c>
      <c r="IU63" s="129">
        <f t="shared" si="87"/>
        <v>0</v>
      </c>
      <c r="IV63" s="129">
        <f t="shared" si="87"/>
        <v>0</v>
      </c>
      <c r="IW63" s="129">
        <f t="shared" si="87"/>
        <v>-30000</v>
      </c>
      <c r="IX63" s="129">
        <f t="shared" si="87"/>
        <v>-50000</v>
      </c>
      <c r="IY63" s="129">
        <f t="shared" si="87"/>
        <v>-25000</v>
      </c>
      <c r="IZ63" s="129">
        <f t="shared" ref="IZ63:LK63" si="88">SUM(IZ37:IZ39)</f>
        <v>0</v>
      </c>
      <c r="JA63" s="129">
        <f t="shared" si="88"/>
        <v>0</v>
      </c>
      <c r="JB63" s="129">
        <f t="shared" si="88"/>
        <v>0</v>
      </c>
      <c r="JC63" s="129">
        <f t="shared" si="88"/>
        <v>200000</v>
      </c>
      <c r="JD63" s="129">
        <f t="shared" si="88"/>
        <v>0</v>
      </c>
      <c r="JE63" s="129">
        <f t="shared" si="88"/>
        <v>-200000</v>
      </c>
      <c r="JF63" s="129">
        <f t="shared" si="88"/>
        <v>-400000</v>
      </c>
      <c r="JG63" s="129">
        <f t="shared" si="88"/>
        <v>0</v>
      </c>
      <c r="JH63" s="129">
        <f t="shared" si="88"/>
        <v>0</v>
      </c>
      <c r="JI63" s="129">
        <f t="shared" si="88"/>
        <v>0</v>
      </c>
      <c r="JJ63" s="129">
        <f t="shared" si="88"/>
        <v>-92000</v>
      </c>
      <c r="JK63" s="129">
        <f t="shared" si="88"/>
        <v>0</v>
      </c>
      <c r="JL63" s="129">
        <f t="shared" si="88"/>
        <v>0</v>
      </c>
      <c r="JM63" s="129">
        <f t="shared" si="88"/>
        <v>-86000</v>
      </c>
      <c r="JN63" s="129">
        <f t="shared" si="88"/>
        <v>0</v>
      </c>
      <c r="JO63" s="129">
        <f t="shared" si="88"/>
        <v>0</v>
      </c>
      <c r="JP63" s="129">
        <f t="shared" si="88"/>
        <v>500000</v>
      </c>
      <c r="JQ63" s="129">
        <f t="shared" si="88"/>
        <v>-76000</v>
      </c>
      <c r="JR63" s="129">
        <f t="shared" si="88"/>
        <v>-300000</v>
      </c>
      <c r="JS63" s="129">
        <f t="shared" si="88"/>
        <v>0</v>
      </c>
      <c r="JT63" s="129">
        <f t="shared" si="88"/>
        <v>0</v>
      </c>
      <c r="JU63" s="129">
        <f t="shared" si="88"/>
        <v>-500000</v>
      </c>
      <c r="JV63" s="129">
        <f t="shared" si="88"/>
        <v>0</v>
      </c>
      <c r="JW63" s="129">
        <f t="shared" si="88"/>
        <v>0</v>
      </c>
      <c r="JX63" s="129">
        <f t="shared" si="88"/>
        <v>-200000</v>
      </c>
      <c r="JY63" s="129">
        <f t="shared" si="88"/>
        <v>0</v>
      </c>
      <c r="JZ63" s="129">
        <f t="shared" si="88"/>
        <v>0</v>
      </c>
      <c r="KA63" s="129">
        <f t="shared" si="88"/>
        <v>0</v>
      </c>
      <c r="KB63" s="129">
        <f t="shared" si="88"/>
        <v>0</v>
      </c>
      <c r="KC63" s="129">
        <f t="shared" si="88"/>
        <v>0</v>
      </c>
      <c r="KD63" s="129">
        <f t="shared" si="88"/>
        <v>0</v>
      </c>
      <c r="KE63" s="129">
        <f t="shared" si="88"/>
        <v>0</v>
      </c>
      <c r="KF63" s="129">
        <f t="shared" si="88"/>
        <v>0</v>
      </c>
      <c r="KG63" s="129">
        <f t="shared" si="88"/>
        <v>0</v>
      </c>
      <c r="KH63" s="129">
        <f t="shared" si="88"/>
        <v>500000</v>
      </c>
      <c r="KI63" s="129">
        <f t="shared" si="88"/>
        <v>0</v>
      </c>
      <c r="KJ63" s="129">
        <f t="shared" si="88"/>
        <v>0</v>
      </c>
      <c r="KK63" s="129">
        <f t="shared" si="88"/>
        <v>0</v>
      </c>
      <c r="KL63" s="129">
        <f t="shared" si="88"/>
        <v>-250000</v>
      </c>
      <c r="KM63" s="129">
        <f t="shared" si="88"/>
        <v>0</v>
      </c>
      <c r="KN63" s="129">
        <f t="shared" si="88"/>
        <v>0</v>
      </c>
      <c r="KO63" s="129">
        <f t="shared" si="88"/>
        <v>0</v>
      </c>
      <c r="KP63" s="129">
        <f t="shared" si="88"/>
        <v>0</v>
      </c>
      <c r="KQ63" s="129">
        <f t="shared" si="88"/>
        <v>0</v>
      </c>
      <c r="KR63" s="129">
        <f t="shared" si="88"/>
        <v>0</v>
      </c>
      <c r="KS63" s="129">
        <f t="shared" si="88"/>
        <v>0</v>
      </c>
      <c r="KT63" s="129">
        <f t="shared" si="88"/>
        <v>0</v>
      </c>
      <c r="KU63" s="129">
        <f t="shared" si="88"/>
        <v>-200000</v>
      </c>
      <c r="KV63" s="129">
        <f t="shared" si="88"/>
        <v>-150000</v>
      </c>
      <c r="KW63" s="129">
        <f t="shared" si="88"/>
        <v>0</v>
      </c>
      <c r="KX63" s="129">
        <f t="shared" si="88"/>
        <v>0</v>
      </c>
      <c r="KY63" s="129">
        <f t="shared" si="88"/>
        <v>0</v>
      </c>
      <c r="KZ63" s="129">
        <f t="shared" si="88"/>
        <v>-2500000</v>
      </c>
      <c r="LA63" s="129">
        <f t="shared" si="88"/>
        <v>0</v>
      </c>
      <c r="LB63" s="129">
        <f t="shared" si="88"/>
        <v>0</v>
      </c>
      <c r="LC63" s="129">
        <f t="shared" si="88"/>
        <v>0</v>
      </c>
      <c r="LD63" s="129">
        <f t="shared" si="88"/>
        <v>0</v>
      </c>
      <c r="LE63" s="129">
        <f t="shared" si="88"/>
        <v>-150000</v>
      </c>
      <c r="LF63" s="129">
        <f t="shared" si="88"/>
        <v>0</v>
      </c>
      <c r="LG63" s="129">
        <f t="shared" si="88"/>
        <v>0</v>
      </c>
      <c r="LH63" s="129">
        <f t="shared" si="88"/>
        <v>0</v>
      </c>
      <c r="LI63" s="129">
        <f t="shared" si="88"/>
        <v>-1150000</v>
      </c>
      <c r="LJ63" s="129">
        <f t="shared" si="88"/>
        <v>-50000</v>
      </c>
      <c r="LK63" s="129">
        <f t="shared" si="88"/>
        <v>-250000</v>
      </c>
      <c r="LL63" s="129">
        <f t="shared" ref="LL63:NW63" si="89">SUM(LL37:LL39)</f>
        <v>-200000</v>
      </c>
      <c r="LM63" s="129">
        <f t="shared" si="89"/>
        <v>0</v>
      </c>
      <c r="LN63" s="129">
        <f t="shared" si="89"/>
        <v>-100000</v>
      </c>
      <c r="LO63" s="129">
        <f t="shared" si="89"/>
        <v>0</v>
      </c>
      <c r="LP63" s="129">
        <f t="shared" si="89"/>
        <v>0</v>
      </c>
      <c r="LQ63" s="129">
        <f t="shared" si="89"/>
        <v>0</v>
      </c>
      <c r="LR63" s="129">
        <f t="shared" si="89"/>
        <v>-500000</v>
      </c>
      <c r="LS63" s="129">
        <f t="shared" si="89"/>
        <v>0</v>
      </c>
      <c r="LT63" s="129">
        <f t="shared" si="89"/>
        <v>0</v>
      </c>
      <c r="LU63" s="129">
        <f t="shared" si="89"/>
        <v>0</v>
      </c>
      <c r="LV63" s="129">
        <f t="shared" si="89"/>
        <v>-375000</v>
      </c>
      <c r="LW63" s="129">
        <f t="shared" si="89"/>
        <v>0</v>
      </c>
      <c r="LX63" s="129">
        <f t="shared" si="89"/>
        <v>0</v>
      </c>
      <c r="LY63" s="129">
        <f t="shared" si="89"/>
        <v>0</v>
      </c>
      <c r="LZ63" s="129">
        <f t="shared" si="89"/>
        <v>-1000000</v>
      </c>
      <c r="MA63" s="129">
        <f t="shared" si="89"/>
        <v>0</v>
      </c>
      <c r="MB63" s="129">
        <f t="shared" si="89"/>
        <v>0</v>
      </c>
      <c r="MC63" s="129">
        <f t="shared" si="89"/>
        <v>0</v>
      </c>
      <c r="MD63" s="129">
        <f t="shared" si="89"/>
        <v>0</v>
      </c>
      <c r="ME63" s="129">
        <f t="shared" si="89"/>
        <v>0</v>
      </c>
      <c r="MF63" s="129">
        <f t="shared" si="89"/>
        <v>0</v>
      </c>
      <c r="MG63" s="129">
        <f t="shared" si="89"/>
        <v>-700000</v>
      </c>
      <c r="MH63" s="129">
        <f t="shared" si="89"/>
        <v>0</v>
      </c>
      <c r="MI63" s="129">
        <f t="shared" si="89"/>
        <v>0</v>
      </c>
      <c r="MJ63" s="129">
        <f t="shared" si="89"/>
        <v>0</v>
      </c>
      <c r="MK63" s="129">
        <f t="shared" si="89"/>
        <v>5</v>
      </c>
      <c r="ML63" s="129">
        <f t="shared" si="89"/>
        <v>0</v>
      </c>
      <c r="MM63" s="129">
        <f t="shared" si="89"/>
        <v>0</v>
      </c>
      <c r="MN63" s="129">
        <f t="shared" si="89"/>
        <v>-10</v>
      </c>
      <c r="MO63" s="129">
        <f t="shared" si="89"/>
        <v>0</v>
      </c>
      <c r="MP63" s="129">
        <f t="shared" si="89"/>
        <v>-5</v>
      </c>
      <c r="MQ63" s="129">
        <f t="shared" si="89"/>
        <v>-5</v>
      </c>
      <c r="MR63" s="129">
        <f t="shared" si="89"/>
        <v>0</v>
      </c>
      <c r="MS63" s="129">
        <f t="shared" si="89"/>
        <v>5</v>
      </c>
      <c r="MT63" s="129">
        <f t="shared" si="89"/>
        <v>-5</v>
      </c>
      <c r="MU63" s="129">
        <f t="shared" si="89"/>
        <v>15</v>
      </c>
      <c r="MV63" s="129">
        <f t="shared" si="89"/>
        <v>-125000</v>
      </c>
      <c r="MW63" s="129">
        <f t="shared" si="89"/>
        <v>-1600000</v>
      </c>
      <c r="MX63" s="129">
        <f t="shared" si="89"/>
        <v>0</v>
      </c>
      <c r="MY63" s="129">
        <f t="shared" si="89"/>
        <v>0</v>
      </c>
      <c r="MZ63" s="129">
        <f t="shared" si="89"/>
        <v>-25000</v>
      </c>
      <c r="NA63" s="129">
        <f t="shared" si="89"/>
        <v>-3000</v>
      </c>
      <c r="NB63" s="129">
        <f t="shared" si="89"/>
        <v>0</v>
      </c>
      <c r="NC63" s="129">
        <f t="shared" si="89"/>
        <v>0</v>
      </c>
      <c r="ND63" s="129">
        <f t="shared" si="89"/>
        <v>0</v>
      </c>
      <c r="NE63" s="129">
        <f t="shared" si="89"/>
        <v>0</v>
      </c>
      <c r="NF63" s="129">
        <f t="shared" si="89"/>
        <v>0</v>
      </c>
      <c r="NG63" s="129">
        <f t="shared" si="89"/>
        <v>-600000</v>
      </c>
      <c r="NH63" s="129">
        <f t="shared" si="89"/>
        <v>-675000</v>
      </c>
      <c r="NI63" s="129">
        <f t="shared" si="89"/>
        <v>-750000</v>
      </c>
      <c r="NJ63" s="129">
        <f t="shared" si="89"/>
        <v>-50000</v>
      </c>
      <c r="NK63" s="129">
        <f t="shared" si="89"/>
        <v>-50000</v>
      </c>
      <c r="NL63" s="129">
        <f t="shared" si="89"/>
        <v>-200000</v>
      </c>
      <c r="NM63" s="129">
        <f t="shared" si="89"/>
        <v>-1350000</v>
      </c>
      <c r="NN63" s="129">
        <f t="shared" si="89"/>
        <v>0</v>
      </c>
      <c r="NO63" s="129">
        <f t="shared" si="89"/>
        <v>-10000</v>
      </c>
      <c r="NP63" s="129">
        <f t="shared" si="89"/>
        <v>0</v>
      </c>
      <c r="NQ63" s="129">
        <f t="shared" si="89"/>
        <v>0</v>
      </c>
      <c r="NR63" s="129">
        <f t="shared" si="89"/>
        <v>0</v>
      </c>
      <c r="NS63" s="129">
        <f t="shared" si="89"/>
        <v>0</v>
      </c>
      <c r="NT63" s="129">
        <f t="shared" si="89"/>
        <v>-1000000</v>
      </c>
      <c r="NU63" s="129">
        <f t="shared" si="89"/>
        <v>0</v>
      </c>
      <c r="NV63" s="129">
        <f t="shared" si="89"/>
        <v>0</v>
      </c>
      <c r="NW63" s="129">
        <f t="shared" si="89"/>
        <v>0</v>
      </c>
      <c r="NX63" s="129">
        <f t="shared" ref="NX63:QI63" si="90">SUM(NX37:NX39)</f>
        <v>0</v>
      </c>
      <c r="NY63" s="129">
        <f t="shared" si="90"/>
        <v>0</v>
      </c>
      <c r="NZ63" s="129">
        <f t="shared" si="90"/>
        <v>-200000</v>
      </c>
      <c r="OA63" s="129">
        <f t="shared" si="90"/>
        <v>0</v>
      </c>
      <c r="OB63" s="129">
        <f t="shared" si="90"/>
        <v>0</v>
      </c>
      <c r="OC63" s="129">
        <f t="shared" si="90"/>
        <v>0</v>
      </c>
      <c r="OD63" s="129">
        <f t="shared" si="90"/>
        <v>0</v>
      </c>
      <c r="OE63" s="129">
        <f t="shared" si="90"/>
        <v>0</v>
      </c>
      <c r="OF63" s="129">
        <f t="shared" si="90"/>
        <v>-1000000</v>
      </c>
      <c r="OG63" s="129">
        <f t="shared" si="90"/>
        <v>-2200000</v>
      </c>
      <c r="OH63" s="129">
        <f t="shared" si="90"/>
        <v>0</v>
      </c>
      <c r="OI63" s="129">
        <f t="shared" si="90"/>
        <v>0</v>
      </c>
      <c r="OJ63" s="129">
        <f t="shared" si="90"/>
        <v>0</v>
      </c>
      <c r="OK63" s="129">
        <f t="shared" si="90"/>
        <v>-2150000</v>
      </c>
      <c r="OL63" s="129">
        <f t="shared" si="90"/>
        <v>0</v>
      </c>
      <c r="OM63" s="129">
        <f t="shared" si="90"/>
        <v>0</v>
      </c>
      <c r="ON63" s="129">
        <f t="shared" si="90"/>
        <v>0</v>
      </c>
      <c r="OO63" s="129">
        <f t="shared" si="90"/>
        <v>0</v>
      </c>
      <c r="OP63" s="129">
        <f t="shared" si="90"/>
        <v>0</v>
      </c>
      <c r="OQ63" s="129">
        <f t="shared" si="90"/>
        <v>0</v>
      </c>
      <c r="OR63" s="129">
        <f t="shared" si="90"/>
        <v>300000</v>
      </c>
      <c r="OS63" s="129">
        <f t="shared" si="90"/>
        <v>0</v>
      </c>
      <c r="OT63" s="129">
        <f t="shared" si="90"/>
        <v>-300000</v>
      </c>
      <c r="OU63" s="129">
        <f t="shared" si="90"/>
        <v>-275000</v>
      </c>
      <c r="OV63" s="129">
        <f t="shared" si="90"/>
        <v>0</v>
      </c>
      <c r="OW63" s="129">
        <f t="shared" si="90"/>
        <v>0</v>
      </c>
      <c r="OX63" s="129">
        <f t="shared" si="90"/>
        <v>0</v>
      </c>
      <c r="OY63" s="129">
        <f t="shared" si="90"/>
        <v>0</v>
      </c>
      <c r="OZ63" s="129">
        <f t="shared" si="90"/>
        <v>-1000000</v>
      </c>
      <c r="PA63" s="129">
        <f t="shared" si="90"/>
        <v>-350000</v>
      </c>
      <c r="PB63" s="129">
        <f t="shared" si="90"/>
        <v>-1700000</v>
      </c>
      <c r="PC63" s="129">
        <f t="shared" si="90"/>
        <v>-1000000</v>
      </c>
      <c r="PD63" s="129">
        <f t="shared" si="90"/>
        <v>-300000</v>
      </c>
      <c r="PE63" s="129">
        <f t="shared" si="90"/>
        <v>0</v>
      </c>
      <c r="PF63" s="129">
        <f t="shared" si="90"/>
        <v>-600000</v>
      </c>
      <c r="PG63" s="129">
        <f t="shared" si="90"/>
        <v>0</v>
      </c>
      <c r="PH63" s="129">
        <f t="shared" si="90"/>
        <v>0</v>
      </c>
      <c r="PI63" s="129">
        <f t="shared" si="90"/>
        <v>-600000</v>
      </c>
      <c r="PJ63" s="129">
        <f t="shared" si="90"/>
        <v>-500000</v>
      </c>
      <c r="PK63" s="129">
        <f t="shared" si="90"/>
        <v>0</v>
      </c>
      <c r="PL63" s="129">
        <f t="shared" si="90"/>
        <v>-1000000</v>
      </c>
      <c r="PM63" s="129">
        <f t="shared" si="90"/>
        <v>-820515</v>
      </c>
      <c r="PN63" s="129">
        <f t="shared" si="90"/>
        <v>0</v>
      </c>
      <c r="PO63" s="129">
        <f t="shared" si="90"/>
        <v>0</v>
      </c>
      <c r="PP63" s="129">
        <f t="shared" si="90"/>
        <v>0</v>
      </c>
      <c r="PQ63" s="129">
        <f t="shared" si="90"/>
        <v>0</v>
      </c>
      <c r="PR63" s="129">
        <f t="shared" si="90"/>
        <v>0</v>
      </c>
      <c r="PS63" s="129">
        <f t="shared" si="90"/>
        <v>-200000</v>
      </c>
      <c r="PT63" s="129">
        <f t="shared" si="90"/>
        <v>0</v>
      </c>
      <c r="PU63" s="129">
        <f t="shared" si="90"/>
        <v>0</v>
      </c>
      <c r="PV63" s="129">
        <f t="shared" si="90"/>
        <v>0</v>
      </c>
      <c r="PW63" s="129">
        <f t="shared" si="90"/>
        <v>0</v>
      </c>
      <c r="PX63" s="129">
        <f t="shared" si="90"/>
        <v>0</v>
      </c>
      <c r="PY63" s="129">
        <f t="shared" si="90"/>
        <v>0</v>
      </c>
      <c r="PZ63" s="129">
        <f t="shared" si="90"/>
        <v>0</v>
      </c>
      <c r="QA63" s="129">
        <f t="shared" si="90"/>
        <v>0</v>
      </c>
      <c r="QB63" s="129">
        <f t="shared" si="90"/>
        <v>-50000</v>
      </c>
      <c r="QC63" s="129">
        <f t="shared" si="90"/>
        <v>0</v>
      </c>
      <c r="QD63" s="129">
        <f t="shared" si="90"/>
        <v>0</v>
      </c>
      <c r="QE63" s="129">
        <f t="shared" si="90"/>
        <v>0</v>
      </c>
      <c r="QF63" s="129">
        <f t="shared" si="90"/>
        <v>0</v>
      </c>
      <c r="QG63" s="129">
        <f t="shared" si="90"/>
        <v>0</v>
      </c>
      <c r="QH63" s="129">
        <f t="shared" si="90"/>
        <v>0</v>
      </c>
      <c r="QI63" s="129">
        <f t="shared" si="90"/>
        <v>12054</v>
      </c>
      <c r="QJ63" s="129">
        <f t="shared" ref="QJ63:SU63" si="91">SUM(QJ37:QJ39)</f>
        <v>-58946</v>
      </c>
      <c r="QK63" s="129">
        <f t="shared" si="91"/>
        <v>-100000</v>
      </c>
      <c r="QL63" s="129">
        <f t="shared" si="91"/>
        <v>-51946</v>
      </c>
      <c r="QM63" s="129">
        <f t="shared" si="91"/>
        <v>46054</v>
      </c>
      <c r="QN63" s="129">
        <f t="shared" si="91"/>
        <v>-120000</v>
      </c>
      <c r="QO63" s="129">
        <f t="shared" si="91"/>
        <v>-200000</v>
      </c>
      <c r="QP63" s="129">
        <f t="shared" si="91"/>
        <v>900000</v>
      </c>
      <c r="QQ63" s="129">
        <f t="shared" si="91"/>
        <v>-1400000</v>
      </c>
      <c r="QR63" s="129">
        <f t="shared" si="91"/>
        <v>-35946</v>
      </c>
      <c r="QS63" s="129">
        <f t="shared" si="91"/>
        <v>0</v>
      </c>
      <c r="QT63" s="129">
        <f t="shared" si="91"/>
        <v>42054</v>
      </c>
      <c r="QU63" s="129">
        <f t="shared" si="91"/>
        <v>41054</v>
      </c>
      <c r="QV63" s="129">
        <f t="shared" si="91"/>
        <v>-38946</v>
      </c>
      <c r="QW63" s="129">
        <f t="shared" si="91"/>
        <v>2054</v>
      </c>
      <c r="QX63" s="129">
        <f t="shared" si="91"/>
        <v>-25946</v>
      </c>
      <c r="QY63" s="129">
        <f t="shared" si="91"/>
        <v>-22946</v>
      </c>
      <c r="QZ63" s="129">
        <f t="shared" si="91"/>
        <v>0</v>
      </c>
      <c r="RA63" s="129">
        <f t="shared" si="91"/>
        <v>-1000000</v>
      </c>
      <c r="RB63" s="129">
        <f t="shared" si="91"/>
        <v>-1000000</v>
      </c>
      <c r="RC63" s="129">
        <f t="shared" si="91"/>
        <v>0</v>
      </c>
      <c r="RD63" s="129">
        <f t="shared" si="91"/>
        <v>-30000</v>
      </c>
      <c r="RE63" s="129">
        <f t="shared" si="91"/>
        <v>0</v>
      </c>
      <c r="RF63" s="129">
        <f t="shared" si="91"/>
        <v>-5946</v>
      </c>
      <c r="RG63" s="129">
        <f t="shared" si="91"/>
        <v>-17946</v>
      </c>
      <c r="RH63" s="129">
        <f t="shared" si="91"/>
        <v>-55946</v>
      </c>
      <c r="RI63" s="129">
        <f t="shared" si="91"/>
        <v>2054</v>
      </c>
      <c r="RJ63" s="129">
        <f t="shared" si="91"/>
        <v>-3946</v>
      </c>
      <c r="RK63" s="129">
        <f t="shared" si="91"/>
        <v>24054</v>
      </c>
      <c r="RL63" s="129">
        <f t="shared" si="91"/>
        <v>-7946</v>
      </c>
      <c r="RM63" s="129">
        <f t="shared" si="91"/>
        <v>-12946</v>
      </c>
      <c r="RN63" s="129">
        <f t="shared" si="91"/>
        <v>-19946</v>
      </c>
      <c r="RO63" s="129">
        <f t="shared" si="91"/>
        <v>12999</v>
      </c>
      <c r="RP63" s="129">
        <f t="shared" si="91"/>
        <v>-20946</v>
      </c>
      <c r="RQ63" s="129">
        <f t="shared" si="91"/>
        <v>-26946</v>
      </c>
      <c r="RR63" s="129">
        <f t="shared" si="91"/>
        <v>-1200000</v>
      </c>
      <c r="RS63" s="129">
        <f t="shared" si="91"/>
        <v>-100000</v>
      </c>
      <c r="RT63" s="129">
        <f t="shared" si="91"/>
        <v>0</v>
      </c>
      <c r="RU63" s="129">
        <f t="shared" si="91"/>
        <v>0</v>
      </c>
      <c r="RV63" s="129">
        <f t="shared" si="91"/>
        <v>0</v>
      </c>
      <c r="RW63" s="129">
        <f t="shared" si="91"/>
        <v>0</v>
      </c>
      <c r="RX63" s="129">
        <f t="shared" si="91"/>
        <v>-100000</v>
      </c>
      <c r="RY63" s="129">
        <f t="shared" si="91"/>
        <v>-2200000</v>
      </c>
      <c r="RZ63" s="129">
        <f t="shared" si="91"/>
        <v>0</v>
      </c>
      <c r="SA63" s="129">
        <f t="shared" si="91"/>
        <v>36054</v>
      </c>
      <c r="SB63" s="129">
        <f t="shared" si="91"/>
        <v>-1100000</v>
      </c>
      <c r="SC63" s="129">
        <f t="shared" si="91"/>
        <v>0</v>
      </c>
      <c r="SD63" s="129">
        <f t="shared" si="91"/>
        <v>-39946</v>
      </c>
      <c r="SE63" s="129">
        <f t="shared" si="91"/>
        <v>34054</v>
      </c>
      <c r="SF63" s="129">
        <f t="shared" si="91"/>
        <v>-8946</v>
      </c>
      <c r="SG63" s="129">
        <f t="shared" si="91"/>
        <v>34054</v>
      </c>
      <c r="SH63" s="129">
        <f t="shared" si="91"/>
        <v>-29946</v>
      </c>
      <c r="SI63" s="129">
        <f t="shared" si="91"/>
        <v>39054</v>
      </c>
      <c r="SJ63" s="129">
        <f t="shared" si="91"/>
        <v>44054</v>
      </c>
      <c r="SK63" s="129">
        <f t="shared" si="91"/>
        <v>-14946</v>
      </c>
      <c r="SL63" s="129">
        <f t="shared" si="91"/>
        <v>-30946</v>
      </c>
      <c r="SM63" s="129">
        <f t="shared" si="91"/>
        <v>0</v>
      </c>
      <c r="SN63" s="129">
        <f t="shared" si="91"/>
        <v>0</v>
      </c>
      <c r="SO63" s="129">
        <f t="shared" si="91"/>
        <v>-400000</v>
      </c>
      <c r="SP63" s="129">
        <f t="shared" si="91"/>
        <v>0</v>
      </c>
      <c r="SQ63" s="129">
        <f t="shared" si="91"/>
        <v>0</v>
      </c>
      <c r="SR63" s="129">
        <f t="shared" si="91"/>
        <v>44054</v>
      </c>
      <c r="SS63" s="129">
        <f t="shared" si="91"/>
        <v>0</v>
      </c>
      <c r="ST63" s="129">
        <f t="shared" si="91"/>
        <v>0</v>
      </c>
      <c r="SU63" s="129">
        <f t="shared" si="91"/>
        <v>-7946</v>
      </c>
      <c r="SV63" s="129">
        <f t="shared" ref="SV63:VG63" si="92">SUM(SV37:SV39)</f>
        <v>0</v>
      </c>
      <c r="SW63" s="129">
        <f t="shared" si="92"/>
        <v>36054</v>
      </c>
      <c r="SX63" s="129">
        <f t="shared" si="92"/>
        <v>-50000</v>
      </c>
      <c r="SY63" s="129">
        <f t="shared" si="92"/>
        <v>0</v>
      </c>
      <c r="SZ63" s="129">
        <f t="shared" si="92"/>
        <v>48054</v>
      </c>
      <c r="TA63" s="129">
        <f t="shared" si="92"/>
        <v>-200000</v>
      </c>
      <c r="TB63" s="129">
        <f t="shared" si="92"/>
        <v>-30946</v>
      </c>
      <c r="TC63" s="129">
        <f t="shared" si="92"/>
        <v>0</v>
      </c>
      <c r="TD63" s="129">
        <f t="shared" si="92"/>
        <v>0</v>
      </c>
      <c r="TE63" s="129">
        <f t="shared" si="92"/>
        <v>27054</v>
      </c>
      <c r="TF63" s="129">
        <f t="shared" si="92"/>
        <v>0</v>
      </c>
      <c r="TG63" s="129">
        <f t="shared" si="92"/>
        <v>0</v>
      </c>
      <c r="TH63" s="129">
        <f t="shared" si="92"/>
        <v>-725000</v>
      </c>
      <c r="TI63" s="129">
        <f t="shared" si="92"/>
        <v>-900000</v>
      </c>
      <c r="TJ63" s="129">
        <f t="shared" si="92"/>
        <v>-650000</v>
      </c>
      <c r="TK63" s="129">
        <f t="shared" si="92"/>
        <v>0</v>
      </c>
      <c r="TL63" s="129">
        <f t="shared" si="92"/>
        <v>-300000</v>
      </c>
      <c r="TM63" s="129">
        <f t="shared" si="92"/>
        <v>-100000</v>
      </c>
      <c r="TN63" s="129">
        <f t="shared" si="92"/>
        <v>-680000</v>
      </c>
      <c r="TO63" s="129">
        <f t="shared" si="92"/>
        <v>0</v>
      </c>
      <c r="TP63" s="129">
        <f t="shared" si="92"/>
        <v>0</v>
      </c>
      <c r="TQ63" s="129">
        <f t="shared" si="92"/>
        <v>0</v>
      </c>
      <c r="TR63" s="129">
        <f t="shared" si="92"/>
        <v>-400000</v>
      </c>
      <c r="TS63" s="129">
        <f t="shared" si="92"/>
        <v>-500000</v>
      </c>
      <c r="TT63" s="129">
        <f t="shared" si="92"/>
        <v>-2075000</v>
      </c>
      <c r="TU63" s="129">
        <f t="shared" si="92"/>
        <v>-500000</v>
      </c>
      <c r="TV63" s="129">
        <f t="shared" si="92"/>
        <v>-100000</v>
      </c>
      <c r="TW63" s="129">
        <f t="shared" si="92"/>
        <v>-150000</v>
      </c>
      <c r="TX63" s="129">
        <f t="shared" si="92"/>
        <v>-300000</v>
      </c>
      <c r="TY63" s="129">
        <f t="shared" si="92"/>
        <v>-393000</v>
      </c>
      <c r="TZ63" s="129">
        <f t="shared" si="92"/>
        <v>-425000</v>
      </c>
      <c r="UA63" s="129">
        <f t="shared" si="92"/>
        <v>0</v>
      </c>
      <c r="UB63" s="129">
        <f t="shared" si="92"/>
        <v>-400000</v>
      </c>
      <c r="UC63" s="129">
        <f t="shared" si="92"/>
        <v>-500000</v>
      </c>
      <c r="UD63" s="129">
        <f t="shared" si="92"/>
        <v>0</v>
      </c>
      <c r="UE63" s="129">
        <f t="shared" si="92"/>
        <v>-6946</v>
      </c>
      <c r="UF63" s="129">
        <f t="shared" si="92"/>
        <v>-2325000</v>
      </c>
      <c r="UG63" s="129">
        <f t="shared" si="92"/>
        <v>0</v>
      </c>
      <c r="UH63" s="129">
        <f t="shared" si="92"/>
        <v>-2500000</v>
      </c>
      <c r="UI63" s="129">
        <f t="shared" si="92"/>
        <v>-950000</v>
      </c>
      <c r="UJ63" s="129">
        <f t="shared" si="92"/>
        <v>-50000</v>
      </c>
      <c r="UK63" s="129">
        <f t="shared" si="92"/>
        <v>0</v>
      </c>
      <c r="UL63" s="129">
        <f t="shared" si="92"/>
        <v>-200000</v>
      </c>
      <c r="UM63" s="129">
        <f t="shared" si="92"/>
        <v>0</v>
      </c>
      <c r="UN63" s="129">
        <f t="shared" si="92"/>
        <v>0</v>
      </c>
      <c r="UO63" s="129">
        <f t="shared" si="92"/>
        <v>0</v>
      </c>
      <c r="UP63" s="129">
        <f t="shared" si="92"/>
        <v>-75000</v>
      </c>
      <c r="UQ63" s="129">
        <f t="shared" si="92"/>
        <v>-500000</v>
      </c>
      <c r="UR63" s="129">
        <f t="shared" si="92"/>
        <v>-300000</v>
      </c>
      <c r="US63" s="129">
        <f t="shared" si="92"/>
        <v>-2000000</v>
      </c>
      <c r="UT63" s="129">
        <f t="shared" si="92"/>
        <v>-600000</v>
      </c>
      <c r="UU63" s="129">
        <f t="shared" si="92"/>
        <v>-150000</v>
      </c>
      <c r="UV63" s="129">
        <f t="shared" si="92"/>
        <v>-100000</v>
      </c>
      <c r="UW63" s="129">
        <f t="shared" si="92"/>
        <v>-880000</v>
      </c>
      <c r="UX63" s="129">
        <f t="shared" si="92"/>
        <v>-800000</v>
      </c>
      <c r="UY63" s="129">
        <f t="shared" si="92"/>
        <v>-600000</v>
      </c>
      <c r="UZ63" s="129">
        <f t="shared" si="92"/>
        <v>0</v>
      </c>
      <c r="VA63" s="129">
        <f t="shared" si="92"/>
        <v>54</v>
      </c>
      <c r="VB63" s="129">
        <f t="shared" si="92"/>
        <v>-360000</v>
      </c>
      <c r="VC63" s="129">
        <f t="shared" si="92"/>
        <v>-675000</v>
      </c>
      <c r="VD63" s="129">
        <f t="shared" si="92"/>
        <v>-900000</v>
      </c>
      <c r="VE63" s="129">
        <f t="shared" si="92"/>
        <v>-1680000</v>
      </c>
      <c r="VF63" s="129">
        <f t="shared" si="92"/>
        <v>-16946</v>
      </c>
      <c r="VG63" s="129">
        <f t="shared" si="92"/>
        <v>-575000</v>
      </c>
      <c r="VH63" s="129">
        <f t="shared" ref="VH63:XS63" si="93">SUM(VH37:VH39)</f>
        <v>-550000</v>
      </c>
      <c r="VI63" s="129">
        <f t="shared" si="93"/>
        <v>-350000</v>
      </c>
      <c r="VJ63" s="129">
        <f t="shared" si="93"/>
        <v>-1500000</v>
      </c>
      <c r="VK63" s="129">
        <f t="shared" si="93"/>
        <v>0</v>
      </c>
      <c r="VL63" s="129">
        <f t="shared" si="93"/>
        <v>-300000</v>
      </c>
      <c r="VM63" s="129">
        <f t="shared" si="93"/>
        <v>-200000</v>
      </c>
      <c r="VN63" s="129">
        <f t="shared" si="93"/>
        <v>-75000</v>
      </c>
      <c r="VO63" s="129">
        <f t="shared" si="93"/>
        <v>-670000</v>
      </c>
      <c r="VP63" s="129">
        <f t="shared" si="93"/>
        <v>0</v>
      </c>
      <c r="VQ63" s="129">
        <f t="shared" si="93"/>
        <v>-970000</v>
      </c>
      <c r="VR63" s="129">
        <f t="shared" si="93"/>
        <v>-300000</v>
      </c>
      <c r="VS63" s="129">
        <f t="shared" si="93"/>
        <v>-940000</v>
      </c>
      <c r="VT63" s="129">
        <f t="shared" si="93"/>
        <v>-300000</v>
      </c>
      <c r="VU63" s="129">
        <f t="shared" si="93"/>
        <v>-625000</v>
      </c>
      <c r="VV63" s="129">
        <f t="shared" si="93"/>
        <v>-1100000</v>
      </c>
      <c r="VW63" s="129">
        <f t="shared" si="93"/>
        <v>0</v>
      </c>
      <c r="VX63" s="129">
        <f t="shared" si="93"/>
        <v>0</v>
      </c>
      <c r="VY63" s="129">
        <f t="shared" si="93"/>
        <v>-975000</v>
      </c>
      <c r="VZ63" s="129">
        <f t="shared" si="93"/>
        <v>-1275000</v>
      </c>
      <c r="WA63" s="129">
        <f t="shared" si="93"/>
        <v>-105000</v>
      </c>
      <c r="WB63" s="129">
        <f t="shared" si="93"/>
        <v>0</v>
      </c>
      <c r="WC63" s="129">
        <f t="shared" si="93"/>
        <v>-1250000</v>
      </c>
      <c r="WD63" s="129">
        <f t="shared" si="93"/>
        <v>-1050000</v>
      </c>
      <c r="WE63" s="129">
        <f t="shared" si="93"/>
        <v>-900000</v>
      </c>
      <c r="WF63" s="129">
        <f t="shared" si="93"/>
        <v>-750000</v>
      </c>
      <c r="WG63" s="129">
        <f t="shared" si="93"/>
        <v>-2090000</v>
      </c>
      <c r="WH63" s="129">
        <f t="shared" si="93"/>
        <v>-200000</v>
      </c>
      <c r="WI63" s="129">
        <f t="shared" si="93"/>
        <v>-80000</v>
      </c>
      <c r="WJ63" s="129">
        <f t="shared" si="93"/>
        <v>0</v>
      </c>
      <c r="WK63" s="129">
        <f t="shared" si="93"/>
        <v>-1875000</v>
      </c>
      <c r="WL63" s="129">
        <f t="shared" si="93"/>
        <v>-505000</v>
      </c>
      <c r="WM63" s="129">
        <f t="shared" si="93"/>
        <v>-50000</v>
      </c>
      <c r="WN63" s="129">
        <f t="shared" si="93"/>
        <v>-1000000</v>
      </c>
      <c r="WO63" s="129">
        <f t="shared" si="93"/>
        <v>-4690000</v>
      </c>
      <c r="WP63" s="129">
        <f t="shared" si="93"/>
        <v>-3400000</v>
      </c>
      <c r="WQ63" s="129">
        <f t="shared" si="93"/>
        <v>0</v>
      </c>
      <c r="WR63" s="129">
        <f t="shared" si="93"/>
        <v>-585000</v>
      </c>
      <c r="WS63" s="129">
        <f t="shared" si="93"/>
        <v>-320000</v>
      </c>
      <c r="WT63" s="129">
        <f t="shared" si="93"/>
        <v>-1250000</v>
      </c>
      <c r="WU63" s="129">
        <f t="shared" si="93"/>
        <v>-830000</v>
      </c>
      <c r="WV63" s="129">
        <f t="shared" si="93"/>
        <v>0</v>
      </c>
      <c r="WW63" s="129">
        <f t="shared" si="93"/>
        <v>-2950000</v>
      </c>
      <c r="WX63" s="129">
        <f t="shared" si="93"/>
        <v>-300000</v>
      </c>
      <c r="WY63" s="129">
        <f t="shared" si="93"/>
        <v>-25000</v>
      </c>
      <c r="WZ63" s="129">
        <f t="shared" si="93"/>
        <v>-200000</v>
      </c>
      <c r="XA63" s="129">
        <f t="shared" si="93"/>
        <v>0</v>
      </c>
      <c r="XB63" s="129">
        <f t="shared" si="93"/>
        <v>-250000</v>
      </c>
      <c r="XC63" s="129">
        <f t="shared" si="93"/>
        <v>-25000</v>
      </c>
      <c r="XD63" s="129">
        <f t="shared" si="93"/>
        <v>-20946</v>
      </c>
      <c r="XE63" s="129">
        <f t="shared" si="93"/>
        <v>-900000</v>
      </c>
      <c r="XF63" s="129">
        <f t="shared" si="93"/>
        <v>-190000</v>
      </c>
      <c r="XG63" s="129">
        <f t="shared" si="93"/>
        <v>-50000</v>
      </c>
      <c r="XH63" s="129">
        <f t="shared" si="93"/>
        <v>-200000</v>
      </c>
      <c r="XI63" s="129">
        <f t="shared" si="93"/>
        <v>-150000</v>
      </c>
      <c r="XJ63" s="129">
        <f t="shared" si="93"/>
        <v>-200000</v>
      </c>
      <c r="XK63" s="129">
        <f t="shared" si="93"/>
        <v>-70000</v>
      </c>
      <c r="XL63" s="129">
        <f t="shared" si="93"/>
        <v>-90000</v>
      </c>
      <c r="XM63" s="129">
        <f t="shared" si="93"/>
        <v>-2500000</v>
      </c>
      <c r="XN63" s="129">
        <f t="shared" si="93"/>
        <v>-550000</v>
      </c>
      <c r="XO63" s="129">
        <f t="shared" si="93"/>
        <v>-65000</v>
      </c>
      <c r="XP63" s="129">
        <f t="shared" si="93"/>
        <v>-580500</v>
      </c>
      <c r="XQ63" s="129">
        <f t="shared" si="93"/>
        <v>475000</v>
      </c>
      <c r="XR63" s="129">
        <f t="shared" si="93"/>
        <v>-160000</v>
      </c>
      <c r="XS63" s="129">
        <f t="shared" si="93"/>
        <v>-110000</v>
      </c>
      <c r="XT63" s="129">
        <f t="shared" ref="XT63:AAE63" si="94">SUM(XT37:XT39)</f>
        <v>-500000</v>
      </c>
      <c r="XU63" s="129">
        <f t="shared" si="94"/>
        <v>-270000</v>
      </c>
      <c r="XV63" s="129">
        <f t="shared" si="94"/>
        <v>-150000</v>
      </c>
      <c r="XW63" s="129">
        <f t="shared" si="94"/>
        <v>-185000</v>
      </c>
      <c r="XX63" s="129">
        <f t="shared" si="94"/>
        <v>-600000</v>
      </c>
      <c r="XY63" s="129">
        <f t="shared" si="94"/>
        <v>-1050000</v>
      </c>
      <c r="XZ63" s="129">
        <f t="shared" si="94"/>
        <v>-2700000</v>
      </c>
      <c r="YA63" s="129">
        <f t="shared" si="94"/>
        <v>0</v>
      </c>
      <c r="YB63" s="129">
        <f t="shared" si="94"/>
        <v>-300000</v>
      </c>
      <c r="YC63" s="129">
        <f t="shared" si="94"/>
        <v>-280000</v>
      </c>
      <c r="YD63" s="129">
        <f t="shared" si="94"/>
        <v>-75000</v>
      </c>
      <c r="YE63" s="129">
        <f t="shared" si="94"/>
        <v>-465000</v>
      </c>
      <c r="YF63" s="129">
        <f t="shared" si="94"/>
        <v>-590000</v>
      </c>
      <c r="YG63" s="129">
        <f t="shared" si="94"/>
        <v>-1550000</v>
      </c>
      <c r="YH63" s="129">
        <f t="shared" si="94"/>
        <v>-450000</v>
      </c>
      <c r="YI63" s="129">
        <f t="shared" si="94"/>
        <v>-360000</v>
      </c>
      <c r="YJ63" s="129">
        <f t="shared" si="94"/>
        <v>-450000</v>
      </c>
      <c r="YK63" s="129">
        <f t="shared" si="94"/>
        <v>-3300000</v>
      </c>
      <c r="YL63" s="129">
        <f t="shared" si="94"/>
        <v>0</v>
      </c>
      <c r="YM63" s="129">
        <f t="shared" si="94"/>
        <v>-250000</v>
      </c>
      <c r="YN63" s="129">
        <f t="shared" si="94"/>
        <v>-1525000</v>
      </c>
      <c r="YO63" s="129">
        <f t="shared" si="94"/>
        <v>-637500</v>
      </c>
      <c r="YP63" s="129">
        <f t="shared" si="94"/>
        <v>-919500</v>
      </c>
      <c r="YQ63" s="129">
        <f t="shared" si="94"/>
        <v>-2611715</v>
      </c>
      <c r="YR63" s="129">
        <f t="shared" si="94"/>
        <v>-2093500</v>
      </c>
      <c r="YS63" s="129">
        <f t="shared" si="94"/>
        <v>-84000</v>
      </c>
      <c r="YT63" s="129">
        <f t="shared" si="94"/>
        <v>-80000</v>
      </c>
      <c r="YU63" s="129">
        <f t="shared" si="94"/>
        <v>-1000000</v>
      </c>
      <c r="YV63" s="129">
        <f t="shared" si="94"/>
        <v>-1375000</v>
      </c>
      <c r="YW63" s="129">
        <f t="shared" si="94"/>
        <v>-200000</v>
      </c>
      <c r="YX63" s="129">
        <f t="shared" si="94"/>
        <v>-3493500</v>
      </c>
      <c r="YY63" s="129">
        <f t="shared" si="94"/>
        <v>-2173000</v>
      </c>
      <c r="YZ63" s="129">
        <f t="shared" si="94"/>
        <v>-348000</v>
      </c>
      <c r="ZA63" s="129">
        <f t="shared" si="94"/>
        <v>-136500</v>
      </c>
      <c r="ZB63" s="129">
        <f t="shared" si="94"/>
        <v>-423000</v>
      </c>
      <c r="ZC63" s="129">
        <f t="shared" si="94"/>
        <v>0</v>
      </c>
      <c r="ZD63" s="129">
        <f t="shared" si="94"/>
        <v>-15000</v>
      </c>
      <c r="ZE63" s="129">
        <f t="shared" si="94"/>
        <v>0</v>
      </c>
      <c r="ZF63" s="129">
        <f t="shared" si="94"/>
        <v>0</v>
      </c>
      <c r="ZG63" s="129">
        <f t="shared" si="94"/>
        <v>0</v>
      </c>
      <c r="ZH63" s="129">
        <f t="shared" si="94"/>
        <v>0</v>
      </c>
      <c r="ZI63" s="129">
        <f t="shared" si="94"/>
        <v>0</v>
      </c>
      <c r="ZJ63" s="129">
        <f t="shared" si="94"/>
        <v>0</v>
      </c>
      <c r="ZK63" s="129">
        <f t="shared" si="94"/>
        <v>0</v>
      </c>
      <c r="ZL63" s="129">
        <f t="shared" si="94"/>
        <v>0</v>
      </c>
      <c r="ZM63" s="129">
        <f t="shared" si="94"/>
        <v>0</v>
      </c>
      <c r="ZN63" s="129">
        <f t="shared" si="94"/>
        <v>0</v>
      </c>
      <c r="ZO63" s="129">
        <f t="shared" si="94"/>
        <v>0</v>
      </c>
      <c r="ZP63" s="129">
        <f t="shared" si="94"/>
        <v>0</v>
      </c>
      <c r="ZQ63" s="129">
        <f t="shared" si="94"/>
        <v>0</v>
      </c>
      <c r="ZR63" s="129">
        <f t="shared" si="94"/>
        <v>0</v>
      </c>
      <c r="ZS63" s="129">
        <f t="shared" si="94"/>
        <v>0</v>
      </c>
      <c r="ZT63" s="129">
        <f t="shared" si="94"/>
        <v>0</v>
      </c>
      <c r="ZU63" s="129">
        <f t="shared" si="94"/>
        <v>0</v>
      </c>
      <c r="ZV63" s="129">
        <f t="shared" si="94"/>
        <v>0</v>
      </c>
      <c r="ZW63" s="129">
        <f t="shared" si="94"/>
        <v>0</v>
      </c>
      <c r="ZX63" s="129">
        <f t="shared" si="94"/>
        <v>0</v>
      </c>
      <c r="ZY63" s="129">
        <f t="shared" si="94"/>
        <v>0</v>
      </c>
      <c r="ZZ63" s="129">
        <f t="shared" si="94"/>
        <v>0</v>
      </c>
      <c r="AAA63" s="129">
        <f t="shared" si="94"/>
        <v>30000</v>
      </c>
      <c r="AAB63" s="129">
        <f t="shared" si="94"/>
        <v>-39000</v>
      </c>
      <c r="AAC63" s="129">
        <f t="shared" si="94"/>
        <v>0</v>
      </c>
      <c r="AAD63" s="129">
        <f t="shared" si="94"/>
        <v>0</v>
      </c>
      <c r="AAE63" s="129">
        <f t="shared" si="94"/>
        <v>0</v>
      </c>
      <c r="AAF63" s="129">
        <f t="shared" ref="AAF63:ACQ63" si="95">SUM(AAF37:AAF39)</f>
        <v>0</v>
      </c>
      <c r="AAG63" s="129">
        <f t="shared" si="95"/>
        <v>0</v>
      </c>
      <c r="AAH63" s="129">
        <f t="shared" si="95"/>
        <v>0</v>
      </c>
      <c r="AAI63" s="129">
        <f t="shared" si="95"/>
        <v>0</v>
      </c>
      <c r="AAJ63" s="129">
        <f t="shared" si="95"/>
        <v>0</v>
      </c>
      <c r="AAK63" s="129">
        <f t="shared" si="95"/>
        <v>0</v>
      </c>
      <c r="AAL63" s="129">
        <f t="shared" si="95"/>
        <v>0</v>
      </c>
      <c r="AAM63" s="129">
        <f t="shared" si="95"/>
        <v>0</v>
      </c>
      <c r="AAN63" s="129">
        <f t="shared" si="95"/>
        <v>0</v>
      </c>
      <c r="AAO63" s="129">
        <f t="shared" si="95"/>
        <v>0</v>
      </c>
      <c r="AAP63" s="129">
        <f t="shared" si="95"/>
        <v>0</v>
      </c>
      <c r="AAQ63" s="129">
        <f t="shared" si="95"/>
        <v>0</v>
      </c>
      <c r="AAR63" s="129">
        <f t="shared" si="95"/>
        <v>0</v>
      </c>
      <c r="AAS63" s="129">
        <f t="shared" si="95"/>
        <v>0</v>
      </c>
      <c r="AAT63" s="129">
        <f t="shared" si="95"/>
        <v>4000</v>
      </c>
      <c r="AAU63" s="129">
        <f t="shared" si="95"/>
        <v>20000000</v>
      </c>
      <c r="AAV63" s="129">
        <f t="shared" si="95"/>
        <v>20000000</v>
      </c>
      <c r="AAW63" s="129">
        <f t="shared" si="95"/>
        <v>0</v>
      </c>
      <c r="AAX63" s="129">
        <f t="shared" si="95"/>
        <v>0</v>
      </c>
      <c r="AAY63" s="129">
        <f t="shared" si="95"/>
        <v>0</v>
      </c>
      <c r="AAZ63" s="129">
        <f t="shared" si="95"/>
        <v>0</v>
      </c>
      <c r="ABA63" s="129">
        <f t="shared" si="95"/>
        <v>0</v>
      </c>
      <c r="ABB63" s="129">
        <f t="shared" si="95"/>
        <v>0</v>
      </c>
      <c r="ABC63" s="129">
        <f t="shared" si="95"/>
        <v>0</v>
      </c>
      <c r="ABD63" s="129">
        <f t="shared" si="95"/>
        <v>0</v>
      </c>
      <c r="ABE63" s="129">
        <f t="shared" si="95"/>
        <v>0</v>
      </c>
      <c r="ABF63" s="129">
        <f t="shared" si="95"/>
        <v>0</v>
      </c>
      <c r="ABG63" s="129">
        <f t="shared" si="95"/>
        <v>0</v>
      </c>
      <c r="ABH63" s="129">
        <f t="shared" si="95"/>
        <v>20000000</v>
      </c>
      <c r="ABI63" s="129">
        <f t="shared" si="95"/>
        <v>0</v>
      </c>
      <c r="ABJ63" s="129">
        <f t="shared" si="95"/>
        <v>0</v>
      </c>
      <c r="ABK63" s="129">
        <f t="shared" si="95"/>
        <v>0</v>
      </c>
      <c r="ABL63" s="129">
        <f t="shared" si="95"/>
        <v>0</v>
      </c>
      <c r="ABM63" s="129">
        <f t="shared" si="95"/>
        <v>0</v>
      </c>
      <c r="ABN63" s="129">
        <f t="shared" si="95"/>
        <v>0</v>
      </c>
      <c r="ABO63" s="129">
        <f t="shared" si="95"/>
        <v>0</v>
      </c>
      <c r="ABP63" s="129">
        <f t="shared" si="95"/>
        <v>80000000</v>
      </c>
      <c r="ABQ63" s="129">
        <f t="shared" si="95"/>
        <v>80000000</v>
      </c>
      <c r="ABR63" s="129">
        <f t="shared" si="95"/>
        <v>120000000</v>
      </c>
      <c r="ABS63" s="129">
        <f t="shared" si="95"/>
        <v>120000000</v>
      </c>
      <c r="ABT63" s="129">
        <f t="shared" si="95"/>
        <v>100000000</v>
      </c>
      <c r="ABU63" s="129">
        <f t="shared" si="95"/>
        <v>40000000</v>
      </c>
      <c r="ABV63" s="129">
        <f t="shared" si="95"/>
        <v>0</v>
      </c>
      <c r="ABW63" s="129">
        <f t="shared" si="95"/>
        <v>0</v>
      </c>
      <c r="ABX63" s="129">
        <f t="shared" si="95"/>
        <v>0</v>
      </c>
      <c r="ABY63" s="129">
        <f t="shared" si="95"/>
        <v>0</v>
      </c>
      <c r="ABZ63" s="129">
        <f t="shared" si="95"/>
        <v>0</v>
      </c>
      <c r="ACA63" s="129">
        <f t="shared" si="95"/>
        <v>0</v>
      </c>
      <c r="ACB63" s="129">
        <f t="shared" si="95"/>
        <v>0</v>
      </c>
      <c r="ACC63" s="129">
        <f t="shared" si="95"/>
        <v>40000000</v>
      </c>
      <c r="ACD63" s="129">
        <f t="shared" si="95"/>
        <v>80000000</v>
      </c>
      <c r="ACE63" s="129">
        <f t="shared" si="95"/>
        <v>80000000</v>
      </c>
      <c r="ACF63" s="129">
        <f t="shared" si="95"/>
        <v>60000000</v>
      </c>
      <c r="ACG63" s="129">
        <f t="shared" si="95"/>
        <v>0</v>
      </c>
      <c r="ACH63" s="129">
        <f t="shared" si="95"/>
        <v>0</v>
      </c>
      <c r="ACI63" s="129">
        <f t="shared" si="95"/>
        <v>0</v>
      </c>
      <c r="ACJ63" s="129">
        <f t="shared" si="95"/>
        <v>0</v>
      </c>
      <c r="ACK63" s="129">
        <f t="shared" si="95"/>
        <v>0</v>
      </c>
      <c r="ACL63" s="129">
        <f t="shared" si="95"/>
        <v>0</v>
      </c>
      <c r="ACM63" s="129">
        <f t="shared" si="95"/>
        <v>0</v>
      </c>
      <c r="ACN63" s="129">
        <f t="shared" si="95"/>
        <v>0</v>
      </c>
      <c r="ACO63" s="129">
        <f t="shared" si="95"/>
        <v>0</v>
      </c>
      <c r="ACP63" s="129">
        <f t="shared" si="95"/>
        <v>0</v>
      </c>
      <c r="ACQ63" s="129">
        <f t="shared" si="95"/>
        <v>0</v>
      </c>
      <c r="ACR63" s="129">
        <f t="shared" ref="ACR63:AFC63" si="96">SUM(ACR37:ACR39)</f>
        <v>0</v>
      </c>
      <c r="ACS63" s="129">
        <f t="shared" si="96"/>
        <v>0</v>
      </c>
      <c r="ACT63" s="129">
        <f t="shared" si="96"/>
        <v>0</v>
      </c>
      <c r="ACU63" s="129">
        <f t="shared" si="96"/>
        <v>0</v>
      </c>
      <c r="ACV63" s="129">
        <f t="shared" si="96"/>
        <v>0</v>
      </c>
      <c r="ACW63" s="129">
        <f t="shared" si="96"/>
        <v>0</v>
      </c>
      <c r="ACX63" s="129">
        <f t="shared" si="96"/>
        <v>0</v>
      </c>
      <c r="ACY63" s="129">
        <f t="shared" si="96"/>
        <v>0</v>
      </c>
      <c r="ACZ63" s="129">
        <f t="shared" si="96"/>
        <v>0</v>
      </c>
      <c r="ADA63" s="129">
        <f t="shared" si="96"/>
        <v>0</v>
      </c>
      <c r="ADB63" s="129">
        <f t="shared" si="96"/>
        <v>20000000</v>
      </c>
      <c r="ADC63" s="129">
        <f t="shared" si="96"/>
        <v>20000000</v>
      </c>
      <c r="ADD63" s="129">
        <f t="shared" si="96"/>
        <v>0</v>
      </c>
      <c r="ADE63" s="129">
        <f t="shared" si="96"/>
        <v>0</v>
      </c>
      <c r="ADF63" s="129">
        <f t="shared" si="96"/>
        <v>0</v>
      </c>
      <c r="ADG63" s="129">
        <f t="shared" si="96"/>
        <v>0</v>
      </c>
      <c r="ADH63" s="129">
        <f t="shared" si="96"/>
        <v>0</v>
      </c>
      <c r="ADI63" s="129">
        <f t="shared" si="96"/>
        <v>0</v>
      </c>
      <c r="ADJ63" s="129">
        <f t="shared" si="96"/>
        <v>0</v>
      </c>
      <c r="ADK63" s="129">
        <f t="shared" si="96"/>
        <v>0</v>
      </c>
      <c r="ADL63" s="129">
        <f t="shared" si="96"/>
        <v>40000000</v>
      </c>
      <c r="ADM63" s="129">
        <f t="shared" si="96"/>
        <v>80000000</v>
      </c>
      <c r="ADN63" s="129">
        <f t="shared" si="96"/>
        <v>80000000</v>
      </c>
      <c r="ADO63" s="129">
        <f t="shared" si="96"/>
        <v>70000000</v>
      </c>
      <c r="ADP63" s="129">
        <f t="shared" si="96"/>
        <v>75000000</v>
      </c>
      <c r="ADQ63" s="129">
        <f t="shared" si="96"/>
        <v>90000000</v>
      </c>
      <c r="ADR63" s="129">
        <f t="shared" si="96"/>
        <v>0</v>
      </c>
      <c r="ADS63" s="129">
        <f t="shared" si="96"/>
        <v>0</v>
      </c>
      <c r="ADT63" s="129">
        <f t="shared" si="96"/>
        <v>0</v>
      </c>
      <c r="ADU63" s="129">
        <f t="shared" si="96"/>
        <v>0</v>
      </c>
      <c r="ADV63" s="129">
        <f t="shared" si="96"/>
        <v>0</v>
      </c>
      <c r="ADW63" s="129">
        <f t="shared" si="96"/>
        <v>0</v>
      </c>
      <c r="ADX63" s="129">
        <f t="shared" si="96"/>
        <v>70000000</v>
      </c>
      <c r="ADY63" s="129">
        <f t="shared" si="96"/>
        <v>70000000</v>
      </c>
      <c r="ADZ63" s="129">
        <f t="shared" si="96"/>
        <v>65000000</v>
      </c>
      <c r="AEA63" s="129">
        <f t="shared" si="96"/>
        <v>20000000</v>
      </c>
      <c r="AEB63" s="129">
        <f t="shared" si="96"/>
        <v>0</v>
      </c>
      <c r="AEC63" s="129">
        <f t="shared" si="96"/>
        <v>0</v>
      </c>
      <c r="AED63" s="129">
        <f t="shared" si="96"/>
        <v>0</v>
      </c>
      <c r="AEE63" s="129">
        <f t="shared" si="96"/>
        <v>0</v>
      </c>
      <c r="AEF63" s="129">
        <f t="shared" si="96"/>
        <v>0</v>
      </c>
      <c r="AEG63" s="129">
        <f t="shared" si="96"/>
        <v>0</v>
      </c>
      <c r="AEH63" s="129">
        <f t="shared" si="96"/>
        <v>0</v>
      </c>
      <c r="AEI63" s="129">
        <f t="shared" si="96"/>
        <v>0</v>
      </c>
      <c r="AEJ63" s="129">
        <f t="shared" si="96"/>
        <v>0</v>
      </c>
      <c r="AEK63" s="129">
        <f t="shared" si="96"/>
        <v>0</v>
      </c>
      <c r="AEL63" s="129">
        <f t="shared" si="96"/>
        <v>0</v>
      </c>
      <c r="AEM63" s="129">
        <f t="shared" si="96"/>
        <v>0</v>
      </c>
      <c r="AEN63" s="129">
        <f t="shared" si="96"/>
        <v>0</v>
      </c>
      <c r="AEO63" s="129">
        <f t="shared" si="96"/>
        <v>0</v>
      </c>
      <c r="AEP63" s="129">
        <f t="shared" si="96"/>
        <v>0</v>
      </c>
      <c r="AEQ63" s="129">
        <f t="shared" si="96"/>
        <v>0</v>
      </c>
      <c r="AER63" s="129">
        <f t="shared" si="96"/>
        <v>0</v>
      </c>
      <c r="AES63" s="129">
        <f t="shared" si="96"/>
        <v>0</v>
      </c>
      <c r="AET63" s="129">
        <f t="shared" si="96"/>
        <v>0</v>
      </c>
      <c r="AEU63" s="129">
        <f t="shared" si="96"/>
        <v>0</v>
      </c>
      <c r="AEV63" s="129">
        <f t="shared" si="96"/>
        <v>0</v>
      </c>
      <c r="AEW63" s="129">
        <f t="shared" si="96"/>
        <v>10000000</v>
      </c>
      <c r="AEX63" s="129">
        <f t="shared" si="96"/>
        <v>0</v>
      </c>
      <c r="AEY63" s="129">
        <f t="shared" si="96"/>
        <v>0</v>
      </c>
      <c r="AEZ63" s="129">
        <f t="shared" si="96"/>
        <v>0</v>
      </c>
      <c r="AFA63" s="129">
        <f t="shared" si="96"/>
        <v>0</v>
      </c>
      <c r="AFB63" s="129">
        <f t="shared" si="96"/>
        <v>0</v>
      </c>
      <c r="AFC63" s="129">
        <f t="shared" si="96"/>
        <v>0</v>
      </c>
      <c r="AFD63" s="129">
        <f t="shared" ref="AFD63:AGU63" si="97">SUM(AFD37:AFD39)</f>
        <v>0</v>
      </c>
      <c r="AFE63" s="129">
        <f t="shared" si="97"/>
        <v>25000000</v>
      </c>
      <c r="AFF63" s="129">
        <f t="shared" si="97"/>
        <v>0</v>
      </c>
      <c r="AFG63" s="129">
        <f t="shared" si="97"/>
        <v>0</v>
      </c>
      <c r="AFH63" s="129">
        <f t="shared" si="97"/>
        <v>25000000</v>
      </c>
      <c r="AFI63" s="129">
        <f t="shared" si="97"/>
        <v>35000000</v>
      </c>
      <c r="AFJ63" s="129">
        <f t="shared" si="97"/>
        <v>30000000</v>
      </c>
      <c r="AFK63" s="129">
        <f t="shared" si="97"/>
        <v>37500000</v>
      </c>
      <c r="AFL63" s="129">
        <f t="shared" si="97"/>
        <v>0</v>
      </c>
      <c r="AFM63" s="129">
        <f t="shared" si="97"/>
        <v>0</v>
      </c>
      <c r="AFN63" s="129">
        <f t="shared" si="97"/>
        <v>0</v>
      </c>
      <c r="AFO63" s="129">
        <f t="shared" si="97"/>
        <v>0</v>
      </c>
      <c r="AFP63" s="129">
        <f t="shared" si="97"/>
        <v>0</v>
      </c>
      <c r="AFQ63" s="129">
        <f t="shared" si="97"/>
        <v>0</v>
      </c>
      <c r="AFR63" s="129">
        <f t="shared" si="97"/>
        <v>0</v>
      </c>
      <c r="AFS63" s="129">
        <f t="shared" si="97"/>
        <v>0</v>
      </c>
      <c r="AFT63" s="129">
        <f t="shared" si="97"/>
        <v>0</v>
      </c>
      <c r="AFU63" s="129">
        <f t="shared" si="97"/>
        <v>0</v>
      </c>
      <c r="AFV63" s="129">
        <f t="shared" si="97"/>
        <v>0</v>
      </c>
      <c r="AFW63" s="129">
        <f t="shared" si="97"/>
        <v>0</v>
      </c>
      <c r="AFX63" s="129">
        <f t="shared" si="97"/>
        <v>0</v>
      </c>
      <c r="AFY63" s="129">
        <f t="shared" si="97"/>
        <v>0</v>
      </c>
      <c r="AFZ63" s="129">
        <f t="shared" si="97"/>
        <v>0</v>
      </c>
      <c r="AGA63" s="129">
        <f t="shared" si="97"/>
        <v>0</v>
      </c>
      <c r="AGB63" s="129">
        <f t="shared" si="97"/>
        <v>0</v>
      </c>
      <c r="AGC63" s="129">
        <f t="shared" si="97"/>
        <v>0</v>
      </c>
      <c r="AGD63" s="129">
        <f t="shared" si="97"/>
        <v>0</v>
      </c>
      <c r="AGE63" s="129">
        <f t="shared" si="97"/>
        <v>0</v>
      </c>
      <c r="AGF63" s="129">
        <f t="shared" si="97"/>
        <v>0</v>
      </c>
      <c r="AGG63" s="129">
        <f t="shared" si="97"/>
        <v>0</v>
      </c>
      <c r="AGH63" s="129">
        <f t="shared" si="97"/>
        <v>0</v>
      </c>
      <c r="AGI63" s="129">
        <f t="shared" si="97"/>
        <v>0</v>
      </c>
      <c r="AGJ63" s="129">
        <f t="shared" si="97"/>
        <v>0</v>
      </c>
      <c r="AGK63" s="129">
        <f t="shared" si="97"/>
        <v>0</v>
      </c>
      <c r="AGL63" s="129">
        <f t="shared" si="97"/>
        <v>0</v>
      </c>
      <c r="AGM63" s="129">
        <f t="shared" si="97"/>
        <v>0</v>
      </c>
      <c r="AGN63" s="129">
        <f t="shared" si="97"/>
        <v>0</v>
      </c>
      <c r="AGO63" s="129">
        <f t="shared" si="97"/>
        <v>0</v>
      </c>
      <c r="AGP63" s="129">
        <f t="shared" si="97"/>
        <v>0</v>
      </c>
      <c r="AGQ63" s="129">
        <f t="shared" si="97"/>
        <v>0</v>
      </c>
      <c r="AGR63" s="129">
        <f t="shared" si="97"/>
        <v>0</v>
      </c>
      <c r="AGS63" s="129">
        <f t="shared" si="97"/>
        <v>0</v>
      </c>
      <c r="AGT63" s="129">
        <f t="shared" si="97"/>
        <v>0</v>
      </c>
      <c r="AGU63" s="129">
        <f t="shared" si="97"/>
        <v>0</v>
      </c>
      <c r="AGV63" s="158"/>
    </row>
    <row r="64" spans="1:880" s="134" customFormat="1" x14ac:dyDescent="0.2">
      <c r="A64" s="183" t="s">
        <v>2270</v>
      </c>
      <c r="B64" s="88"/>
      <c r="C64" s="129">
        <f t="shared" ref="C64:BN64" si="98">C13-C58</f>
        <v>0</v>
      </c>
      <c r="D64" s="129">
        <f t="shared" si="98"/>
        <v>4000780</v>
      </c>
      <c r="E64" s="129">
        <f t="shared" si="98"/>
        <v>4348860</v>
      </c>
      <c r="F64" s="129">
        <f t="shared" si="98"/>
        <v>4348860</v>
      </c>
      <c r="G64" s="129">
        <f t="shared" si="98"/>
        <v>4348860</v>
      </c>
      <c r="H64" s="129">
        <f t="shared" si="98"/>
        <v>4348860</v>
      </c>
      <c r="I64" s="129">
        <f t="shared" si="98"/>
        <v>4348860</v>
      </c>
      <c r="J64" s="129">
        <f t="shared" si="98"/>
        <v>4348860</v>
      </c>
      <c r="K64" s="129">
        <f t="shared" si="98"/>
        <v>6848860</v>
      </c>
      <c r="L64" s="129">
        <f t="shared" si="98"/>
        <v>6848860</v>
      </c>
      <c r="M64" s="129">
        <f t="shared" si="98"/>
        <v>6848860</v>
      </c>
      <c r="N64" s="129">
        <f t="shared" si="98"/>
        <v>6848860</v>
      </c>
      <c r="O64" s="129">
        <f t="shared" si="98"/>
        <v>6848860</v>
      </c>
      <c r="P64" s="129">
        <f t="shared" si="98"/>
        <v>6724580</v>
      </c>
      <c r="Q64" s="129">
        <f t="shared" si="98"/>
        <v>6724580</v>
      </c>
      <c r="R64" s="129">
        <f t="shared" si="98"/>
        <v>8824580</v>
      </c>
      <c r="S64" s="129">
        <f t="shared" si="98"/>
        <v>8905750</v>
      </c>
      <c r="T64" s="129">
        <f t="shared" si="98"/>
        <v>9544080</v>
      </c>
      <c r="U64" s="129">
        <f t="shared" si="98"/>
        <v>9544080</v>
      </c>
      <c r="V64" s="129">
        <f t="shared" si="98"/>
        <v>11044080</v>
      </c>
      <c r="W64" s="129">
        <f t="shared" si="98"/>
        <v>19215730</v>
      </c>
      <c r="X64" s="129">
        <f t="shared" si="98"/>
        <v>20077132</v>
      </c>
      <c r="Y64" s="129">
        <f t="shared" si="98"/>
        <v>20065770</v>
      </c>
      <c r="Z64" s="129">
        <f t="shared" si="98"/>
        <v>20065770</v>
      </c>
      <c r="AA64" s="129">
        <f t="shared" si="98"/>
        <v>24872780</v>
      </c>
      <c r="AB64" s="129">
        <f t="shared" si="98"/>
        <v>27016980</v>
      </c>
      <c r="AC64" s="129">
        <f t="shared" si="98"/>
        <v>30395011</v>
      </c>
      <c r="AD64" s="129">
        <f t="shared" si="98"/>
        <v>30395010</v>
      </c>
      <c r="AE64" s="129">
        <f t="shared" si="98"/>
        <v>30395010</v>
      </c>
      <c r="AF64" s="129">
        <f t="shared" si="98"/>
        <v>30395010</v>
      </c>
      <c r="AG64" s="129">
        <f t="shared" si="98"/>
        <v>30395010</v>
      </c>
      <c r="AH64" s="129">
        <f t="shared" si="98"/>
        <v>30395010</v>
      </c>
      <c r="AI64" s="129">
        <f t="shared" si="98"/>
        <v>30395010</v>
      </c>
      <c r="AJ64" s="129">
        <f t="shared" si="98"/>
        <v>30395011</v>
      </c>
      <c r="AK64" s="129">
        <f t="shared" si="98"/>
        <v>35745011</v>
      </c>
      <c r="AL64" s="129">
        <f t="shared" si="98"/>
        <v>35745052</v>
      </c>
      <c r="AM64" s="129">
        <f t="shared" si="98"/>
        <v>35745174</v>
      </c>
      <c r="AN64" s="129">
        <f t="shared" si="98"/>
        <v>39801960</v>
      </c>
      <c r="AO64" s="129">
        <f t="shared" si="98"/>
        <v>41254027</v>
      </c>
      <c r="AP64" s="129">
        <f t="shared" si="98"/>
        <v>39801960</v>
      </c>
      <c r="AQ64" s="129">
        <f t="shared" si="98"/>
        <v>39801960</v>
      </c>
      <c r="AR64" s="129">
        <f t="shared" si="98"/>
        <v>39801950</v>
      </c>
      <c r="AS64" s="129">
        <f t="shared" si="98"/>
        <v>39802530</v>
      </c>
      <c r="AT64" s="129">
        <f t="shared" si="98"/>
        <v>39802530</v>
      </c>
      <c r="AU64" s="129">
        <f t="shared" si="98"/>
        <v>39802530</v>
      </c>
      <c r="AV64" s="129">
        <f t="shared" si="98"/>
        <v>39176842</v>
      </c>
      <c r="AW64" s="129">
        <f t="shared" si="98"/>
        <v>38059102</v>
      </c>
      <c r="AX64" s="129">
        <f t="shared" si="98"/>
        <v>37786272</v>
      </c>
      <c r="AY64" s="129">
        <f t="shared" si="98"/>
        <v>38763891.958333403</v>
      </c>
      <c r="AZ64" s="129">
        <f t="shared" si="98"/>
        <v>38503192</v>
      </c>
      <c r="BA64" s="129">
        <f t="shared" si="98"/>
        <v>39802532</v>
      </c>
      <c r="BB64" s="129">
        <f t="shared" si="98"/>
        <v>36460092</v>
      </c>
      <c r="BC64" s="129">
        <f t="shared" si="98"/>
        <v>35194323</v>
      </c>
      <c r="BD64" s="129">
        <f t="shared" si="98"/>
        <v>32606015</v>
      </c>
      <c r="BE64" s="129">
        <f t="shared" si="98"/>
        <v>32824344</v>
      </c>
      <c r="BF64" s="129">
        <f t="shared" si="98"/>
        <v>32874320</v>
      </c>
      <c r="BG64" s="129">
        <f t="shared" si="98"/>
        <v>31974610</v>
      </c>
      <c r="BH64" s="129">
        <f t="shared" si="98"/>
        <v>36429400</v>
      </c>
      <c r="BI64" s="129">
        <f t="shared" si="98"/>
        <v>33659920</v>
      </c>
      <c r="BJ64" s="129">
        <f t="shared" si="98"/>
        <v>33607230</v>
      </c>
      <c r="BK64" s="129">
        <f t="shared" si="98"/>
        <v>32520550</v>
      </c>
      <c r="BL64" s="129">
        <f t="shared" si="98"/>
        <v>32520550</v>
      </c>
      <c r="BM64" s="129">
        <f t="shared" si="98"/>
        <v>32520550</v>
      </c>
      <c r="BN64" s="129">
        <f t="shared" si="98"/>
        <v>32520548</v>
      </c>
      <c r="BO64" s="129">
        <f t="shared" ref="BO64:DZ64" si="99">BO13-BO58</f>
        <v>32520548</v>
      </c>
      <c r="BP64" s="129">
        <f t="shared" si="99"/>
        <v>32520548</v>
      </c>
      <c r="BQ64" s="129">
        <f t="shared" si="99"/>
        <v>32520548</v>
      </c>
      <c r="BR64" s="129">
        <f t="shared" si="99"/>
        <v>32520548</v>
      </c>
      <c r="BS64" s="129">
        <f t="shared" si="99"/>
        <v>32520548</v>
      </c>
      <c r="BT64" s="129">
        <f t="shared" si="99"/>
        <v>32520548</v>
      </c>
      <c r="BU64" s="129">
        <f t="shared" si="99"/>
        <v>32520548</v>
      </c>
      <c r="BV64" s="129">
        <f t="shared" si="99"/>
        <v>32520548</v>
      </c>
      <c r="BW64" s="129">
        <f t="shared" si="99"/>
        <v>32520548</v>
      </c>
      <c r="BX64" s="129">
        <f t="shared" si="99"/>
        <v>32520548</v>
      </c>
      <c r="BY64" s="129">
        <f t="shared" si="99"/>
        <v>32520548</v>
      </c>
      <c r="BZ64" s="129">
        <f t="shared" si="99"/>
        <v>32564956</v>
      </c>
      <c r="CA64" s="129">
        <f t="shared" si="99"/>
        <v>32564956</v>
      </c>
      <c r="CB64" s="129">
        <f t="shared" si="99"/>
        <v>32564956</v>
      </c>
      <c r="CC64" s="129">
        <f t="shared" si="99"/>
        <v>32564956</v>
      </c>
      <c r="CD64" s="129">
        <f t="shared" si="99"/>
        <v>33010686</v>
      </c>
      <c r="CE64" s="129">
        <f t="shared" si="99"/>
        <v>37280061</v>
      </c>
      <c r="CF64" s="129">
        <f t="shared" si="99"/>
        <v>39173228</v>
      </c>
      <c r="CG64" s="129">
        <f t="shared" si="99"/>
        <v>39173228</v>
      </c>
      <c r="CH64" s="129">
        <f t="shared" si="99"/>
        <v>39173228</v>
      </c>
      <c r="CI64" s="129">
        <f t="shared" si="99"/>
        <v>39130061</v>
      </c>
      <c r="CJ64" s="129">
        <f t="shared" si="99"/>
        <v>39130061</v>
      </c>
      <c r="CK64" s="129">
        <f t="shared" si="99"/>
        <v>39551350</v>
      </c>
      <c r="CL64" s="129">
        <f t="shared" si="99"/>
        <v>39761992</v>
      </c>
      <c r="CM64" s="129">
        <f t="shared" si="99"/>
        <v>39972635</v>
      </c>
      <c r="CN64" s="129">
        <f t="shared" si="99"/>
        <v>39972635</v>
      </c>
      <c r="CO64" s="129">
        <f t="shared" si="99"/>
        <v>39972635</v>
      </c>
      <c r="CP64" s="129">
        <f t="shared" si="99"/>
        <v>39972635</v>
      </c>
      <c r="CQ64" s="129">
        <f t="shared" si="99"/>
        <v>39972635</v>
      </c>
      <c r="CR64" s="129">
        <f t="shared" si="99"/>
        <v>39972635</v>
      </c>
      <c r="CS64" s="129">
        <f t="shared" si="99"/>
        <v>39418495</v>
      </c>
      <c r="CT64" s="129">
        <f t="shared" si="99"/>
        <v>38290498</v>
      </c>
      <c r="CU64" s="129">
        <f t="shared" si="99"/>
        <v>36033501</v>
      </c>
      <c r="CV64" s="129">
        <f t="shared" si="99"/>
        <v>34775277</v>
      </c>
      <c r="CW64" s="129">
        <f t="shared" si="99"/>
        <v>31255364</v>
      </c>
      <c r="CX64" s="129">
        <f t="shared" si="99"/>
        <v>31255364</v>
      </c>
      <c r="CY64" s="129">
        <f t="shared" si="99"/>
        <v>31255364</v>
      </c>
      <c r="CZ64" s="129">
        <f t="shared" si="99"/>
        <v>29453864</v>
      </c>
      <c r="DA64" s="129">
        <f t="shared" si="99"/>
        <v>29453864</v>
      </c>
      <c r="DB64" s="129">
        <f t="shared" si="99"/>
        <v>29453864</v>
      </c>
      <c r="DC64" s="129">
        <f t="shared" si="99"/>
        <v>29850764</v>
      </c>
      <c r="DD64" s="129">
        <f t="shared" si="99"/>
        <v>32272009</v>
      </c>
      <c r="DE64" s="129">
        <f t="shared" si="99"/>
        <v>32272009</v>
      </c>
      <c r="DF64" s="129">
        <f t="shared" si="99"/>
        <v>32272009</v>
      </c>
      <c r="DG64" s="129">
        <f t="shared" si="99"/>
        <v>34150009</v>
      </c>
      <c r="DH64" s="129">
        <f t="shared" si="99"/>
        <v>32272009</v>
      </c>
      <c r="DI64" s="129">
        <f t="shared" si="99"/>
        <v>32272009</v>
      </c>
      <c r="DJ64" s="129">
        <f t="shared" si="99"/>
        <v>32272009</v>
      </c>
      <c r="DK64" s="129">
        <f t="shared" si="99"/>
        <v>32272009</v>
      </c>
      <c r="DL64" s="129">
        <f t="shared" si="99"/>
        <v>32857357</v>
      </c>
      <c r="DM64" s="129">
        <f t="shared" si="99"/>
        <v>32857357</v>
      </c>
      <c r="DN64" s="129">
        <f t="shared" si="99"/>
        <v>32857357</v>
      </c>
      <c r="DO64" s="129">
        <f t="shared" si="99"/>
        <v>32857357</v>
      </c>
      <c r="DP64" s="129">
        <f t="shared" si="99"/>
        <v>32857357</v>
      </c>
      <c r="DQ64" s="129">
        <f t="shared" si="99"/>
        <v>59126757</v>
      </c>
      <c r="DR64" s="129">
        <f t="shared" si="99"/>
        <v>59116757</v>
      </c>
      <c r="DS64" s="129">
        <f t="shared" si="99"/>
        <v>59093757</v>
      </c>
      <c r="DT64" s="129">
        <f t="shared" si="99"/>
        <v>59093757</v>
      </c>
      <c r="DU64" s="129">
        <f t="shared" si="99"/>
        <v>57655628</v>
      </c>
      <c r="DV64" s="129">
        <f t="shared" si="99"/>
        <v>57655628</v>
      </c>
      <c r="DW64" s="129">
        <f t="shared" si="99"/>
        <v>57655628</v>
      </c>
      <c r="DX64" s="129">
        <f t="shared" si="99"/>
        <v>57655628</v>
      </c>
      <c r="DY64" s="129">
        <f t="shared" si="99"/>
        <v>57655628</v>
      </c>
      <c r="DZ64" s="129">
        <f t="shared" si="99"/>
        <v>57630628</v>
      </c>
      <c r="EA64" s="129">
        <f t="shared" ref="EA64:GL64" si="100">EA13-EA58</f>
        <v>57630628</v>
      </c>
      <c r="EB64" s="129">
        <f t="shared" si="100"/>
        <v>56939528</v>
      </c>
      <c r="EC64" s="129">
        <f t="shared" si="100"/>
        <v>56939528</v>
      </c>
      <c r="ED64" s="129">
        <f t="shared" si="100"/>
        <v>56939528</v>
      </c>
      <c r="EE64" s="129">
        <f t="shared" si="100"/>
        <v>56939528</v>
      </c>
      <c r="EF64" s="129">
        <f t="shared" si="100"/>
        <v>56939528</v>
      </c>
      <c r="EG64" s="129">
        <f t="shared" si="100"/>
        <v>56939528</v>
      </c>
      <c r="EH64" s="129">
        <f t="shared" si="100"/>
        <v>56939540</v>
      </c>
      <c r="EI64" s="129">
        <f t="shared" si="100"/>
        <v>56939530</v>
      </c>
      <c r="EJ64" s="129">
        <f t="shared" si="100"/>
        <v>56939540</v>
      </c>
      <c r="EK64" s="129">
        <f t="shared" si="100"/>
        <v>56939530</v>
      </c>
      <c r="EL64" s="129">
        <f t="shared" si="100"/>
        <v>56939530</v>
      </c>
      <c r="EM64" s="129">
        <f t="shared" si="100"/>
        <v>56939530</v>
      </c>
      <c r="EN64" s="129">
        <f t="shared" si="100"/>
        <v>56939530</v>
      </c>
      <c r="EO64" s="129">
        <f t="shared" si="100"/>
        <v>56939530</v>
      </c>
      <c r="EP64" s="129">
        <f t="shared" si="100"/>
        <v>56939530</v>
      </c>
      <c r="EQ64" s="129">
        <f t="shared" si="100"/>
        <v>56939530</v>
      </c>
      <c r="ER64" s="129">
        <f t="shared" si="100"/>
        <v>56939520</v>
      </c>
      <c r="ES64" s="129">
        <f t="shared" si="100"/>
        <v>56939520</v>
      </c>
      <c r="ET64" s="129">
        <f t="shared" si="100"/>
        <v>56939530</v>
      </c>
      <c r="EU64" s="129">
        <f t="shared" si="100"/>
        <v>56939530</v>
      </c>
      <c r="EV64" s="129">
        <f t="shared" si="100"/>
        <v>56939530</v>
      </c>
      <c r="EW64" s="129">
        <f t="shared" si="100"/>
        <v>56939540</v>
      </c>
      <c r="EX64" s="129">
        <f t="shared" si="100"/>
        <v>56939530</v>
      </c>
      <c r="EY64" s="129">
        <f t="shared" si="100"/>
        <v>56939530</v>
      </c>
      <c r="EZ64" s="129">
        <f t="shared" si="100"/>
        <v>56939528</v>
      </c>
      <c r="FA64" s="129">
        <f t="shared" si="100"/>
        <v>56939528</v>
      </c>
      <c r="FB64" s="129">
        <f t="shared" si="100"/>
        <v>56939528</v>
      </c>
      <c r="FC64" s="129">
        <f t="shared" si="100"/>
        <v>56939528</v>
      </c>
      <c r="FD64" s="129">
        <f t="shared" si="100"/>
        <v>56939528</v>
      </c>
      <c r="FE64" s="129">
        <f t="shared" si="100"/>
        <v>56939528</v>
      </c>
      <c r="FF64" s="129">
        <f t="shared" si="100"/>
        <v>56939528</v>
      </c>
      <c r="FG64" s="129">
        <f t="shared" si="100"/>
        <v>56939528</v>
      </c>
      <c r="FH64" s="129">
        <f t="shared" si="100"/>
        <v>56939528</v>
      </c>
      <c r="FI64" s="129">
        <f t="shared" si="100"/>
        <v>56939528</v>
      </c>
      <c r="FJ64" s="129">
        <f t="shared" si="100"/>
        <v>56939528</v>
      </c>
      <c r="FK64" s="129">
        <f t="shared" si="100"/>
        <v>56939528</v>
      </c>
      <c r="FL64" s="129">
        <f t="shared" si="100"/>
        <v>56939528</v>
      </c>
      <c r="FM64" s="129">
        <f t="shared" si="100"/>
        <v>56939528</v>
      </c>
      <c r="FN64" s="129">
        <f t="shared" si="100"/>
        <v>56939528</v>
      </c>
      <c r="FO64" s="129">
        <f t="shared" si="100"/>
        <v>56939548</v>
      </c>
      <c r="FP64" s="129">
        <f t="shared" si="100"/>
        <v>56939528</v>
      </c>
      <c r="FQ64" s="129">
        <f t="shared" si="100"/>
        <v>56939528</v>
      </c>
      <c r="FR64" s="129">
        <f t="shared" si="100"/>
        <v>56939520</v>
      </c>
      <c r="FS64" s="129">
        <f t="shared" si="100"/>
        <v>56939530</v>
      </c>
      <c r="FT64" s="129">
        <f t="shared" si="100"/>
        <v>56939520</v>
      </c>
      <c r="FU64" s="129">
        <f t="shared" si="100"/>
        <v>56939530</v>
      </c>
      <c r="FV64" s="129">
        <f t="shared" si="100"/>
        <v>56939520</v>
      </c>
      <c r="FW64" s="129">
        <f t="shared" si="100"/>
        <v>56939520</v>
      </c>
      <c r="FX64" s="129">
        <f t="shared" si="100"/>
        <v>58009778</v>
      </c>
      <c r="FY64" s="129">
        <f t="shared" si="100"/>
        <v>59980903</v>
      </c>
      <c r="FZ64" s="129">
        <f t="shared" si="100"/>
        <v>59980903</v>
      </c>
      <c r="GA64" s="129">
        <f t="shared" si="100"/>
        <v>59980903</v>
      </c>
      <c r="GB64" s="129">
        <f t="shared" si="100"/>
        <v>59080903</v>
      </c>
      <c r="GC64" s="129">
        <f t="shared" si="100"/>
        <v>59980903</v>
      </c>
      <c r="GD64" s="129">
        <f t="shared" si="100"/>
        <v>56932466</v>
      </c>
      <c r="GE64" s="129">
        <f t="shared" si="100"/>
        <v>56932466</v>
      </c>
      <c r="GF64" s="129">
        <f t="shared" si="100"/>
        <v>56932466</v>
      </c>
      <c r="GG64" s="129">
        <f t="shared" si="100"/>
        <v>59932516</v>
      </c>
      <c r="GH64" s="129">
        <f t="shared" si="100"/>
        <v>56932466</v>
      </c>
      <c r="GI64" s="129">
        <f t="shared" si="100"/>
        <v>56932466</v>
      </c>
      <c r="GJ64" s="129">
        <f t="shared" si="100"/>
        <v>56932466</v>
      </c>
      <c r="GK64" s="129">
        <f t="shared" si="100"/>
        <v>56932465</v>
      </c>
      <c r="GL64" s="129">
        <f t="shared" si="100"/>
        <v>56932466</v>
      </c>
      <c r="GM64" s="129">
        <f t="shared" ref="GM64:IX64" si="101">GM13-GM58</f>
        <v>56932466</v>
      </c>
      <c r="GN64" s="129">
        <f t="shared" si="101"/>
        <v>56932466</v>
      </c>
      <c r="GO64" s="129">
        <f t="shared" si="101"/>
        <v>56932465</v>
      </c>
      <c r="GP64" s="129">
        <f t="shared" si="101"/>
        <v>56932466</v>
      </c>
      <c r="GQ64" s="129">
        <f t="shared" si="101"/>
        <v>56932466</v>
      </c>
      <c r="GR64" s="129">
        <f t="shared" si="101"/>
        <v>56932466</v>
      </c>
      <c r="GS64" s="129">
        <f t="shared" si="101"/>
        <v>59386492</v>
      </c>
      <c r="GT64" s="129">
        <f t="shared" si="101"/>
        <v>59977406</v>
      </c>
      <c r="GU64" s="129">
        <f t="shared" si="101"/>
        <v>59977406</v>
      </c>
      <c r="GV64" s="129">
        <f t="shared" si="101"/>
        <v>59977406</v>
      </c>
      <c r="GW64" s="129">
        <f t="shared" si="101"/>
        <v>59946170</v>
      </c>
      <c r="GX64" s="129">
        <f t="shared" si="101"/>
        <v>59972421</v>
      </c>
      <c r="GY64" s="129">
        <f t="shared" si="101"/>
        <v>59991175</v>
      </c>
      <c r="GZ64" s="129">
        <f t="shared" si="101"/>
        <v>59639187</v>
      </c>
      <c r="HA64" s="129">
        <f t="shared" si="101"/>
        <v>59173156</v>
      </c>
      <c r="HB64" s="129">
        <f t="shared" si="101"/>
        <v>59985063</v>
      </c>
      <c r="HC64" s="129">
        <f t="shared" si="101"/>
        <v>59997260</v>
      </c>
      <c r="HD64" s="129">
        <f t="shared" si="101"/>
        <v>59997256</v>
      </c>
      <c r="HE64" s="129">
        <f t="shared" si="101"/>
        <v>59994956</v>
      </c>
      <c r="HF64" s="129">
        <f t="shared" si="101"/>
        <v>58697256</v>
      </c>
      <c r="HG64" s="129">
        <f t="shared" si="101"/>
        <v>59947256</v>
      </c>
      <c r="HH64" s="129">
        <f t="shared" si="101"/>
        <v>59997250</v>
      </c>
      <c r="HI64" s="129">
        <f t="shared" si="101"/>
        <v>59997250</v>
      </c>
      <c r="HJ64" s="129">
        <f t="shared" si="101"/>
        <v>59987450</v>
      </c>
      <c r="HK64" s="129">
        <f t="shared" si="101"/>
        <v>59970750</v>
      </c>
      <c r="HL64" s="129">
        <f t="shared" si="101"/>
        <v>59970750</v>
      </c>
      <c r="HM64" s="129">
        <f t="shared" si="101"/>
        <v>59970750</v>
      </c>
      <c r="HN64" s="129">
        <f t="shared" si="101"/>
        <v>59970747</v>
      </c>
      <c r="HO64" s="129">
        <f t="shared" si="101"/>
        <v>59970747</v>
      </c>
      <c r="HP64" s="129">
        <f t="shared" si="101"/>
        <v>59770747</v>
      </c>
      <c r="HQ64" s="129">
        <f t="shared" si="101"/>
        <v>59970747</v>
      </c>
      <c r="HR64" s="129">
        <f t="shared" si="101"/>
        <v>59420747</v>
      </c>
      <c r="HS64" s="129">
        <f t="shared" si="101"/>
        <v>58970740</v>
      </c>
      <c r="HT64" s="129">
        <f t="shared" si="101"/>
        <v>59970760</v>
      </c>
      <c r="HU64" s="129">
        <f t="shared" si="101"/>
        <v>59770750</v>
      </c>
      <c r="HV64" s="129">
        <f t="shared" si="101"/>
        <v>59770750</v>
      </c>
      <c r="HW64" s="129">
        <f t="shared" si="101"/>
        <v>59924184</v>
      </c>
      <c r="HX64" s="129">
        <f t="shared" si="101"/>
        <v>59924184</v>
      </c>
      <c r="HY64" s="129">
        <f t="shared" si="101"/>
        <v>59924183</v>
      </c>
      <c r="HZ64" s="129">
        <f t="shared" si="101"/>
        <v>61924274</v>
      </c>
      <c r="IA64" s="129">
        <f t="shared" si="101"/>
        <v>58923314</v>
      </c>
      <c r="IB64" s="129">
        <f t="shared" si="101"/>
        <v>53724184</v>
      </c>
      <c r="IC64" s="129">
        <f t="shared" si="101"/>
        <v>59924184</v>
      </c>
      <c r="ID64" s="129">
        <f t="shared" si="101"/>
        <v>59993184</v>
      </c>
      <c r="IE64" s="129">
        <f t="shared" si="101"/>
        <v>59524184</v>
      </c>
      <c r="IF64" s="129">
        <f t="shared" si="101"/>
        <v>60099966</v>
      </c>
      <c r="IG64" s="129">
        <f t="shared" si="101"/>
        <v>59999966</v>
      </c>
      <c r="IH64" s="129">
        <f t="shared" si="101"/>
        <v>59999966</v>
      </c>
      <c r="II64" s="129">
        <f t="shared" si="101"/>
        <v>60003926</v>
      </c>
      <c r="IJ64" s="129">
        <f t="shared" si="101"/>
        <v>59999966</v>
      </c>
      <c r="IK64" s="129">
        <f t="shared" si="101"/>
        <v>59999966</v>
      </c>
      <c r="IL64" s="129">
        <f t="shared" si="101"/>
        <v>59999966</v>
      </c>
      <c r="IM64" s="129">
        <f t="shared" si="101"/>
        <v>59999966</v>
      </c>
      <c r="IN64" s="129">
        <f t="shared" si="101"/>
        <v>59999966</v>
      </c>
      <c r="IO64" s="129">
        <f t="shared" si="101"/>
        <v>59999966</v>
      </c>
      <c r="IP64" s="129">
        <f t="shared" si="101"/>
        <v>59999966</v>
      </c>
      <c r="IQ64" s="129">
        <f t="shared" si="101"/>
        <v>59999966</v>
      </c>
      <c r="IR64" s="129">
        <f t="shared" si="101"/>
        <v>59999966</v>
      </c>
      <c r="IS64" s="129">
        <f t="shared" si="101"/>
        <v>59999966</v>
      </c>
      <c r="IT64" s="129">
        <f t="shared" si="101"/>
        <v>59999966</v>
      </c>
      <c r="IU64" s="129">
        <f t="shared" si="101"/>
        <v>59999966</v>
      </c>
      <c r="IV64" s="129">
        <f t="shared" si="101"/>
        <v>59999966</v>
      </c>
      <c r="IW64" s="129">
        <f t="shared" si="101"/>
        <v>59969966</v>
      </c>
      <c r="IX64" s="129">
        <f t="shared" si="101"/>
        <v>59949966</v>
      </c>
      <c r="IY64" s="129">
        <f t="shared" ref="IY64:LJ64" si="102">IY13-IY58</f>
        <v>59974966</v>
      </c>
      <c r="IZ64" s="129">
        <f t="shared" si="102"/>
        <v>59999966</v>
      </c>
      <c r="JA64" s="129">
        <f t="shared" si="102"/>
        <v>59999966</v>
      </c>
      <c r="JB64" s="129">
        <f t="shared" si="102"/>
        <v>59999966</v>
      </c>
      <c r="JC64" s="129">
        <f t="shared" si="102"/>
        <v>59799966</v>
      </c>
      <c r="JD64" s="129">
        <f t="shared" si="102"/>
        <v>59999966</v>
      </c>
      <c r="JE64" s="129">
        <f t="shared" si="102"/>
        <v>59799966</v>
      </c>
      <c r="JF64" s="129">
        <f t="shared" si="102"/>
        <v>59600000</v>
      </c>
      <c r="JG64" s="129">
        <f t="shared" si="102"/>
        <v>60000000</v>
      </c>
      <c r="JH64" s="129">
        <f t="shared" si="102"/>
        <v>60000000</v>
      </c>
      <c r="JI64" s="129">
        <f t="shared" si="102"/>
        <v>60000000</v>
      </c>
      <c r="JJ64" s="129">
        <f t="shared" si="102"/>
        <v>59908000</v>
      </c>
      <c r="JK64" s="129">
        <f t="shared" si="102"/>
        <v>60000000</v>
      </c>
      <c r="JL64" s="129">
        <f t="shared" si="102"/>
        <v>60000000</v>
      </c>
      <c r="JM64" s="129">
        <f t="shared" si="102"/>
        <v>59914000</v>
      </c>
      <c r="JN64" s="129">
        <f t="shared" si="102"/>
        <v>60000000</v>
      </c>
      <c r="JO64" s="129">
        <f t="shared" si="102"/>
        <v>60000000</v>
      </c>
      <c r="JP64" s="129">
        <f t="shared" si="102"/>
        <v>59498750</v>
      </c>
      <c r="JQ64" s="129">
        <f t="shared" si="102"/>
        <v>59920750</v>
      </c>
      <c r="JR64" s="129">
        <f t="shared" si="102"/>
        <v>59698750</v>
      </c>
      <c r="JS64" s="129">
        <f t="shared" si="102"/>
        <v>59997500</v>
      </c>
      <c r="JT64" s="129">
        <f t="shared" si="102"/>
        <v>59997500</v>
      </c>
      <c r="JU64" s="129">
        <f t="shared" si="102"/>
        <v>59497500</v>
      </c>
      <c r="JV64" s="129">
        <f t="shared" si="102"/>
        <v>59997500</v>
      </c>
      <c r="JW64" s="129">
        <f t="shared" si="102"/>
        <v>59997500</v>
      </c>
      <c r="JX64" s="129">
        <f t="shared" si="102"/>
        <v>59797500</v>
      </c>
      <c r="JY64" s="129">
        <f t="shared" si="102"/>
        <v>59997500</v>
      </c>
      <c r="JZ64" s="129">
        <f t="shared" si="102"/>
        <v>59996250</v>
      </c>
      <c r="KA64" s="129">
        <f t="shared" si="102"/>
        <v>59996250</v>
      </c>
      <c r="KB64" s="129">
        <f t="shared" si="102"/>
        <v>59996250</v>
      </c>
      <c r="KC64" s="129">
        <f t="shared" si="102"/>
        <v>59996250</v>
      </c>
      <c r="KD64" s="129">
        <f t="shared" si="102"/>
        <v>59996250</v>
      </c>
      <c r="KE64" s="129">
        <f t="shared" si="102"/>
        <v>59635000</v>
      </c>
      <c r="KF64" s="129">
        <f t="shared" si="102"/>
        <v>59995000</v>
      </c>
      <c r="KG64" s="129">
        <f t="shared" si="102"/>
        <v>59995000</v>
      </c>
      <c r="KH64" s="129">
        <f t="shared" si="102"/>
        <v>60495000</v>
      </c>
      <c r="KI64" s="129">
        <f t="shared" si="102"/>
        <v>59995000</v>
      </c>
      <c r="KJ64" s="129">
        <f t="shared" si="102"/>
        <v>59995000</v>
      </c>
      <c r="KK64" s="129">
        <f t="shared" si="102"/>
        <v>59993750</v>
      </c>
      <c r="KL64" s="129">
        <f t="shared" si="102"/>
        <v>59743750</v>
      </c>
      <c r="KM64" s="129">
        <f t="shared" si="102"/>
        <v>59993750</v>
      </c>
      <c r="KN64" s="129">
        <f t="shared" si="102"/>
        <v>59993750</v>
      </c>
      <c r="KO64" s="129">
        <f t="shared" si="102"/>
        <v>59993750</v>
      </c>
      <c r="KP64" s="129">
        <f t="shared" si="102"/>
        <v>59993750</v>
      </c>
      <c r="KQ64" s="129">
        <f t="shared" si="102"/>
        <v>59992500</v>
      </c>
      <c r="KR64" s="129">
        <f t="shared" si="102"/>
        <v>59992500</v>
      </c>
      <c r="KS64" s="129">
        <f t="shared" si="102"/>
        <v>59992500</v>
      </c>
      <c r="KT64" s="129">
        <f t="shared" si="102"/>
        <v>59992500</v>
      </c>
      <c r="KU64" s="129">
        <f t="shared" si="102"/>
        <v>59792500</v>
      </c>
      <c r="KV64" s="129">
        <f t="shared" si="102"/>
        <v>59842500</v>
      </c>
      <c r="KW64" s="129">
        <f t="shared" si="102"/>
        <v>59991250</v>
      </c>
      <c r="KX64" s="129">
        <f t="shared" si="102"/>
        <v>59991250</v>
      </c>
      <c r="KY64" s="129">
        <f t="shared" si="102"/>
        <v>59991250</v>
      </c>
      <c r="KZ64" s="129">
        <f t="shared" si="102"/>
        <v>57491250</v>
      </c>
      <c r="LA64" s="129">
        <f t="shared" si="102"/>
        <v>59991250</v>
      </c>
      <c r="LB64" s="129">
        <f t="shared" si="102"/>
        <v>59991250</v>
      </c>
      <c r="LC64" s="129">
        <f t="shared" si="102"/>
        <v>59990029</v>
      </c>
      <c r="LD64" s="129">
        <f t="shared" si="102"/>
        <v>59990029</v>
      </c>
      <c r="LE64" s="129">
        <f t="shared" si="102"/>
        <v>59840029</v>
      </c>
      <c r="LF64" s="129">
        <f t="shared" si="102"/>
        <v>59490029</v>
      </c>
      <c r="LG64" s="129">
        <f t="shared" si="102"/>
        <v>59490029</v>
      </c>
      <c r="LH64" s="129">
        <f t="shared" si="102"/>
        <v>59490029</v>
      </c>
      <c r="LI64" s="129">
        <f t="shared" si="102"/>
        <v>58340029</v>
      </c>
      <c r="LJ64" s="129">
        <f t="shared" si="102"/>
        <v>59440029</v>
      </c>
      <c r="LK64" s="129">
        <f t="shared" ref="LK64:NV64" si="103">LK13-LK58</f>
        <v>59240029</v>
      </c>
      <c r="LL64" s="129">
        <f t="shared" si="103"/>
        <v>59290029</v>
      </c>
      <c r="LM64" s="129">
        <f t="shared" si="103"/>
        <v>59490029</v>
      </c>
      <c r="LN64" s="129">
        <f t="shared" si="103"/>
        <v>59390029</v>
      </c>
      <c r="LO64" s="129">
        <f t="shared" si="103"/>
        <v>59820029</v>
      </c>
      <c r="LP64" s="129">
        <f t="shared" si="103"/>
        <v>59820029</v>
      </c>
      <c r="LQ64" s="129">
        <f t="shared" si="103"/>
        <v>59620029</v>
      </c>
      <c r="LR64" s="129">
        <f t="shared" si="103"/>
        <v>59320029</v>
      </c>
      <c r="LS64" s="129">
        <f t="shared" si="103"/>
        <v>59820029</v>
      </c>
      <c r="LT64" s="129">
        <f t="shared" si="103"/>
        <v>59999980</v>
      </c>
      <c r="LU64" s="129">
        <f t="shared" si="103"/>
        <v>59999980</v>
      </c>
      <c r="LV64" s="129">
        <f t="shared" si="103"/>
        <v>59624981</v>
      </c>
      <c r="LW64" s="129">
        <f t="shared" si="103"/>
        <v>59999980</v>
      </c>
      <c r="LX64" s="129">
        <f t="shared" si="103"/>
        <v>59999980</v>
      </c>
      <c r="LY64" s="129">
        <f t="shared" si="103"/>
        <v>59999980</v>
      </c>
      <c r="LZ64" s="129">
        <f t="shared" si="103"/>
        <v>58999980</v>
      </c>
      <c r="MA64" s="129">
        <f t="shared" si="103"/>
        <v>59999980</v>
      </c>
      <c r="MB64" s="129">
        <f t="shared" si="103"/>
        <v>59999980</v>
      </c>
      <c r="MC64" s="129">
        <f t="shared" si="103"/>
        <v>59999980</v>
      </c>
      <c r="MD64" s="129">
        <f t="shared" si="103"/>
        <v>59999980</v>
      </c>
      <c r="ME64" s="129">
        <f t="shared" si="103"/>
        <v>59999981</v>
      </c>
      <c r="MF64" s="129">
        <f t="shared" si="103"/>
        <v>59999980</v>
      </c>
      <c r="MG64" s="129">
        <f t="shared" si="103"/>
        <v>59299980</v>
      </c>
      <c r="MH64" s="129">
        <f t="shared" si="103"/>
        <v>59999980</v>
      </c>
      <c r="MI64" s="129">
        <f t="shared" si="103"/>
        <v>59999980</v>
      </c>
      <c r="MJ64" s="129">
        <f t="shared" si="103"/>
        <v>59999980</v>
      </c>
      <c r="MK64" s="129">
        <f t="shared" si="103"/>
        <v>62202285</v>
      </c>
      <c r="ML64" s="129">
        <f t="shared" si="103"/>
        <v>68625830</v>
      </c>
      <c r="MM64" s="129">
        <f t="shared" si="103"/>
        <v>69999960</v>
      </c>
      <c r="MN64" s="129">
        <f t="shared" si="103"/>
        <v>69999950</v>
      </c>
      <c r="MO64" s="129">
        <f t="shared" si="103"/>
        <v>69999960</v>
      </c>
      <c r="MP64" s="129">
        <f t="shared" si="103"/>
        <v>69999955</v>
      </c>
      <c r="MQ64" s="129">
        <f t="shared" si="103"/>
        <v>69999955</v>
      </c>
      <c r="MR64" s="129">
        <f t="shared" si="103"/>
        <v>69999960</v>
      </c>
      <c r="MS64" s="129">
        <f t="shared" si="103"/>
        <v>69999965</v>
      </c>
      <c r="MT64" s="129">
        <f t="shared" si="103"/>
        <v>69999955</v>
      </c>
      <c r="MU64" s="129">
        <f t="shared" si="103"/>
        <v>69999975</v>
      </c>
      <c r="MV64" s="129">
        <f t="shared" si="103"/>
        <v>69874958</v>
      </c>
      <c r="MW64" s="129">
        <f t="shared" si="103"/>
        <v>68399959</v>
      </c>
      <c r="MX64" s="129">
        <f t="shared" si="103"/>
        <v>72671646</v>
      </c>
      <c r="MY64" s="129">
        <f t="shared" si="103"/>
        <v>80000000</v>
      </c>
      <c r="MZ64" s="129">
        <f t="shared" si="103"/>
        <v>79975000</v>
      </c>
      <c r="NA64" s="129">
        <f t="shared" si="103"/>
        <v>79997000</v>
      </c>
      <c r="NB64" s="129">
        <f t="shared" si="103"/>
        <v>80000000</v>
      </c>
      <c r="NC64" s="129">
        <f t="shared" si="103"/>
        <v>80000000</v>
      </c>
      <c r="ND64" s="129">
        <f t="shared" si="103"/>
        <v>80000000</v>
      </c>
      <c r="NE64" s="129">
        <f t="shared" si="103"/>
        <v>80000000</v>
      </c>
      <c r="NF64" s="129">
        <f t="shared" si="103"/>
        <v>80000000</v>
      </c>
      <c r="NG64" s="129">
        <f t="shared" si="103"/>
        <v>79400000</v>
      </c>
      <c r="NH64" s="129">
        <f t="shared" si="103"/>
        <v>79325000</v>
      </c>
      <c r="NI64" s="129">
        <f t="shared" si="103"/>
        <v>79250000</v>
      </c>
      <c r="NJ64" s="129">
        <f t="shared" si="103"/>
        <v>79950000</v>
      </c>
      <c r="NK64" s="129">
        <f t="shared" si="103"/>
        <v>79950000</v>
      </c>
      <c r="NL64" s="129">
        <f t="shared" si="103"/>
        <v>79800000</v>
      </c>
      <c r="NM64" s="129">
        <f t="shared" si="103"/>
        <v>78650000</v>
      </c>
      <c r="NN64" s="129">
        <f t="shared" si="103"/>
        <v>80000000</v>
      </c>
      <c r="NO64" s="129">
        <f t="shared" si="103"/>
        <v>79990000</v>
      </c>
      <c r="NP64" s="129">
        <f t="shared" si="103"/>
        <v>80000000</v>
      </c>
      <c r="NQ64" s="129">
        <f t="shared" si="103"/>
        <v>80000000</v>
      </c>
      <c r="NR64" s="129">
        <f t="shared" si="103"/>
        <v>80000000</v>
      </c>
      <c r="NS64" s="129">
        <f t="shared" si="103"/>
        <v>80000000</v>
      </c>
      <c r="NT64" s="129">
        <f t="shared" si="103"/>
        <v>79000000</v>
      </c>
      <c r="NU64" s="129">
        <f t="shared" si="103"/>
        <v>80000000</v>
      </c>
      <c r="NV64" s="129">
        <f t="shared" si="103"/>
        <v>80000000</v>
      </c>
      <c r="NW64" s="129">
        <f t="shared" ref="NW64:QH64" si="104">NW13-NW58</f>
        <v>80000000</v>
      </c>
      <c r="NX64" s="129">
        <f t="shared" si="104"/>
        <v>80000000</v>
      </c>
      <c r="NY64" s="129">
        <f t="shared" si="104"/>
        <v>80000000</v>
      </c>
      <c r="NZ64" s="129">
        <f t="shared" si="104"/>
        <v>79800000</v>
      </c>
      <c r="OA64" s="129">
        <f t="shared" si="104"/>
        <v>80000000</v>
      </c>
      <c r="OB64" s="129">
        <f t="shared" si="104"/>
        <v>80000000</v>
      </c>
      <c r="OC64" s="129">
        <f t="shared" si="104"/>
        <v>80000000</v>
      </c>
      <c r="OD64" s="129">
        <f t="shared" si="104"/>
        <v>80000000</v>
      </c>
      <c r="OE64" s="129">
        <f t="shared" si="104"/>
        <v>80000000</v>
      </c>
      <c r="OF64" s="129">
        <f t="shared" si="104"/>
        <v>79000000</v>
      </c>
      <c r="OG64" s="129">
        <f t="shared" si="104"/>
        <v>77800000</v>
      </c>
      <c r="OH64" s="129">
        <f t="shared" si="104"/>
        <v>80000000</v>
      </c>
      <c r="OI64" s="129">
        <f t="shared" si="104"/>
        <v>80000000</v>
      </c>
      <c r="OJ64" s="129">
        <f t="shared" si="104"/>
        <v>80000000</v>
      </c>
      <c r="OK64" s="129">
        <f t="shared" si="104"/>
        <v>77850000</v>
      </c>
      <c r="OL64" s="129">
        <f t="shared" si="104"/>
        <v>80000000</v>
      </c>
      <c r="OM64" s="129">
        <f t="shared" si="104"/>
        <v>80000000</v>
      </c>
      <c r="ON64" s="129">
        <f t="shared" si="104"/>
        <v>80000000</v>
      </c>
      <c r="OO64" s="129">
        <f t="shared" si="104"/>
        <v>80000000</v>
      </c>
      <c r="OP64" s="129">
        <f t="shared" si="104"/>
        <v>80000000</v>
      </c>
      <c r="OQ64" s="129">
        <f t="shared" si="104"/>
        <v>80000000</v>
      </c>
      <c r="OR64" s="129">
        <f t="shared" si="104"/>
        <v>80300000</v>
      </c>
      <c r="OS64" s="129">
        <f t="shared" si="104"/>
        <v>80000000</v>
      </c>
      <c r="OT64" s="129">
        <f t="shared" si="104"/>
        <v>79700000</v>
      </c>
      <c r="OU64" s="129">
        <f t="shared" si="104"/>
        <v>79725000</v>
      </c>
      <c r="OV64" s="129">
        <f t="shared" si="104"/>
        <v>80000000</v>
      </c>
      <c r="OW64" s="129">
        <f t="shared" si="104"/>
        <v>80000000</v>
      </c>
      <c r="OX64" s="129">
        <f t="shared" si="104"/>
        <v>80000000</v>
      </c>
      <c r="OY64" s="129">
        <f t="shared" si="104"/>
        <v>80000000</v>
      </c>
      <c r="OZ64" s="129">
        <f t="shared" si="104"/>
        <v>79000000</v>
      </c>
      <c r="PA64" s="129">
        <f t="shared" si="104"/>
        <v>79650000</v>
      </c>
      <c r="PB64" s="129">
        <f t="shared" si="104"/>
        <v>78300000</v>
      </c>
      <c r="PC64" s="129">
        <f t="shared" si="104"/>
        <v>79000000</v>
      </c>
      <c r="PD64" s="129">
        <f t="shared" si="104"/>
        <v>99699946</v>
      </c>
      <c r="PE64" s="129">
        <f t="shared" si="104"/>
        <v>99999946</v>
      </c>
      <c r="PF64" s="129">
        <f t="shared" si="104"/>
        <v>99399946</v>
      </c>
      <c r="PG64" s="129">
        <f t="shared" si="104"/>
        <v>99999946</v>
      </c>
      <c r="PH64" s="129">
        <f t="shared" si="104"/>
        <v>99999946</v>
      </c>
      <c r="PI64" s="129">
        <f t="shared" si="104"/>
        <v>99399946</v>
      </c>
      <c r="PJ64" s="129">
        <f t="shared" si="104"/>
        <v>99499946</v>
      </c>
      <c r="PK64" s="129">
        <f t="shared" si="104"/>
        <v>99999946</v>
      </c>
      <c r="PL64" s="129">
        <f t="shared" si="104"/>
        <v>98999946</v>
      </c>
      <c r="PM64" s="129">
        <f t="shared" si="104"/>
        <v>99179431</v>
      </c>
      <c r="PN64" s="129">
        <f t="shared" si="104"/>
        <v>99999946</v>
      </c>
      <c r="PO64" s="129">
        <f t="shared" si="104"/>
        <v>99999946</v>
      </c>
      <c r="PP64" s="129">
        <f t="shared" si="104"/>
        <v>99999946</v>
      </c>
      <c r="PQ64" s="129">
        <f t="shared" si="104"/>
        <v>99999946</v>
      </c>
      <c r="PR64" s="129">
        <f t="shared" si="104"/>
        <v>99999946</v>
      </c>
      <c r="PS64" s="129">
        <f t="shared" si="104"/>
        <v>99799946</v>
      </c>
      <c r="PT64" s="129">
        <f t="shared" si="104"/>
        <v>99999946</v>
      </c>
      <c r="PU64" s="129">
        <f t="shared" si="104"/>
        <v>99999946</v>
      </c>
      <c r="PV64" s="129">
        <f t="shared" si="104"/>
        <v>99999946</v>
      </c>
      <c r="PW64" s="129">
        <f t="shared" si="104"/>
        <v>99999946</v>
      </c>
      <c r="PX64" s="129">
        <f t="shared" si="104"/>
        <v>99999946</v>
      </c>
      <c r="PY64" s="129">
        <f t="shared" si="104"/>
        <v>99999946</v>
      </c>
      <c r="PZ64" s="129">
        <f t="shared" si="104"/>
        <v>99999946</v>
      </c>
      <c r="QA64" s="129">
        <f t="shared" si="104"/>
        <v>99999946</v>
      </c>
      <c r="QB64" s="129">
        <f t="shared" si="104"/>
        <v>99949946</v>
      </c>
      <c r="QC64" s="129">
        <f t="shared" si="104"/>
        <v>99999946</v>
      </c>
      <c r="QD64" s="129">
        <f t="shared" si="104"/>
        <v>99999946</v>
      </c>
      <c r="QE64" s="129">
        <f t="shared" si="104"/>
        <v>99999946</v>
      </c>
      <c r="QF64" s="129">
        <f t="shared" si="104"/>
        <v>99999946</v>
      </c>
      <c r="QG64" s="129">
        <f t="shared" si="104"/>
        <v>99999946</v>
      </c>
      <c r="QH64" s="129">
        <f t="shared" si="104"/>
        <v>99999946</v>
      </c>
      <c r="QI64" s="129">
        <f t="shared" ref="QI64:ST64" si="105">QI13-QI58</f>
        <v>100012000</v>
      </c>
      <c r="QJ64" s="129">
        <f t="shared" si="105"/>
        <v>99941000</v>
      </c>
      <c r="QK64" s="129">
        <f t="shared" si="105"/>
        <v>99899946</v>
      </c>
      <c r="QL64" s="129">
        <f t="shared" si="105"/>
        <v>99948000</v>
      </c>
      <c r="QM64" s="129">
        <f t="shared" si="105"/>
        <v>100046000</v>
      </c>
      <c r="QN64" s="129">
        <f t="shared" si="105"/>
        <v>99879946</v>
      </c>
      <c r="QO64" s="129">
        <f t="shared" si="105"/>
        <v>99799946</v>
      </c>
      <c r="QP64" s="129">
        <f t="shared" si="105"/>
        <v>100899946</v>
      </c>
      <c r="QQ64" s="129">
        <f t="shared" si="105"/>
        <v>98599946</v>
      </c>
      <c r="QR64" s="129">
        <f t="shared" si="105"/>
        <v>99964000</v>
      </c>
      <c r="QS64" s="129">
        <f t="shared" si="105"/>
        <v>99999946</v>
      </c>
      <c r="QT64" s="129">
        <f t="shared" si="105"/>
        <v>100042000</v>
      </c>
      <c r="QU64" s="129">
        <f t="shared" si="105"/>
        <v>100041000</v>
      </c>
      <c r="QV64" s="129">
        <f t="shared" si="105"/>
        <v>99961000</v>
      </c>
      <c r="QW64" s="129">
        <f t="shared" si="105"/>
        <v>100002000</v>
      </c>
      <c r="QX64" s="129">
        <f t="shared" si="105"/>
        <v>99974000</v>
      </c>
      <c r="QY64" s="129">
        <f t="shared" si="105"/>
        <v>99977000</v>
      </c>
      <c r="QZ64" s="129">
        <f t="shared" si="105"/>
        <v>99999946</v>
      </c>
      <c r="RA64" s="129">
        <f t="shared" si="105"/>
        <v>98999946</v>
      </c>
      <c r="RB64" s="129">
        <f t="shared" si="105"/>
        <v>98999946</v>
      </c>
      <c r="RC64" s="129">
        <f t="shared" si="105"/>
        <v>99999946</v>
      </c>
      <c r="RD64" s="129">
        <f t="shared" si="105"/>
        <v>99969946</v>
      </c>
      <c r="RE64" s="129">
        <f t="shared" si="105"/>
        <v>99999946</v>
      </c>
      <c r="RF64" s="129">
        <f t="shared" si="105"/>
        <v>99994000</v>
      </c>
      <c r="RG64" s="129">
        <f t="shared" si="105"/>
        <v>99982000</v>
      </c>
      <c r="RH64" s="129">
        <f t="shared" si="105"/>
        <v>99944000</v>
      </c>
      <c r="RI64" s="129">
        <f t="shared" si="105"/>
        <v>100002000</v>
      </c>
      <c r="RJ64" s="129">
        <f t="shared" si="105"/>
        <v>99996000</v>
      </c>
      <c r="RK64" s="129">
        <f t="shared" si="105"/>
        <v>100024000</v>
      </c>
      <c r="RL64" s="129">
        <f t="shared" si="105"/>
        <v>99992000</v>
      </c>
      <c r="RM64" s="129">
        <f t="shared" si="105"/>
        <v>99987000</v>
      </c>
      <c r="RN64" s="129">
        <f t="shared" si="105"/>
        <v>99980000</v>
      </c>
      <c r="RO64" s="129">
        <f t="shared" si="105"/>
        <v>100012945</v>
      </c>
      <c r="RP64" s="129">
        <f t="shared" si="105"/>
        <v>99979000</v>
      </c>
      <c r="RQ64" s="129">
        <f t="shared" si="105"/>
        <v>99973000</v>
      </c>
      <c r="RR64" s="129">
        <f t="shared" si="105"/>
        <v>98799946</v>
      </c>
      <c r="RS64" s="129">
        <f t="shared" si="105"/>
        <v>99899946</v>
      </c>
      <c r="RT64" s="129">
        <f t="shared" si="105"/>
        <v>99999946</v>
      </c>
      <c r="RU64" s="129">
        <f t="shared" si="105"/>
        <v>99999946</v>
      </c>
      <c r="RV64" s="129">
        <f t="shared" si="105"/>
        <v>99999946</v>
      </c>
      <c r="RW64" s="129">
        <f t="shared" si="105"/>
        <v>99999946</v>
      </c>
      <c r="RX64" s="129">
        <f t="shared" si="105"/>
        <v>99899946</v>
      </c>
      <c r="RY64" s="129">
        <f t="shared" si="105"/>
        <v>97799946</v>
      </c>
      <c r="RZ64" s="129">
        <f t="shared" si="105"/>
        <v>99999946</v>
      </c>
      <c r="SA64" s="129">
        <f t="shared" si="105"/>
        <v>100036000</v>
      </c>
      <c r="SB64" s="129">
        <f t="shared" si="105"/>
        <v>98899946</v>
      </c>
      <c r="SC64" s="129">
        <f t="shared" si="105"/>
        <v>99994946</v>
      </c>
      <c r="SD64" s="129">
        <f t="shared" si="105"/>
        <v>99960000</v>
      </c>
      <c r="SE64" s="129">
        <f t="shared" si="105"/>
        <v>100034000</v>
      </c>
      <c r="SF64" s="129">
        <f t="shared" si="105"/>
        <v>99991000</v>
      </c>
      <c r="SG64" s="129">
        <f t="shared" si="105"/>
        <v>100034000</v>
      </c>
      <c r="SH64" s="129">
        <f t="shared" si="105"/>
        <v>99970000</v>
      </c>
      <c r="SI64" s="129">
        <f t="shared" si="105"/>
        <v>100039000</v>
      </c>
      <c r="SJ64" s="129">
        <f t="shared" si="105"/>
        <v>100044000</v>
      </c>
      <c r="SK64" s="129">
        <f t="shared" si="105"/>
        <v>99985000</v>
      </c>
      <c r="SL64" s="129">
        <f t="shared" si="105"/>
        <v>99969000</v>
      </c>
      <c r="SM64" s="129">
        <f t="shared" si="105"/>
        <v>99999946</v>
      </c>
      <c r="SN64" s="129">
        <f t="shared" si="105"/>
        <v>99999946</v>
      </c>
      <c r="SO64" s="129">
        <f t="shared" si="105"/>
        <v>99599946</v>
      </c>
      <c r="SP64" s="129">
        <f t="shared" si="105"/>
        <v>99999946</v>
      </c>
      <c r="SQ64" s="129">
        <f t="shared" si="105"/>
        <v>99999946</v>
      </c>
      <c r="SR64" s="129">
        <f t="shared" si="105"/>
        <v>100044000</v>
      </c>
      <c r="SS64" s="129">
        <f t="shared" si="105"/>
        <v>99999946</v>
      </c>
      <c r="ST64" s="129">
        <f t="shared" si="105"/>
        <v>99999946</v>
      </c>
      <c r="SU64" s="129">
        <f t="shared" ref="SU64:VF64" si="106">SU13-SU58</f>
        <v>99992000</v>
      </c>
      <c r="SV64" s="129">
        <f t="shared" si="106"/>
        <v>99999946</v>
      </c>
      <c r="SW64" s="129">
        <f t="shared" si="106"/>
        <v>100036000</v>
      </c>
      <c r="SX64" s="129">
        <f t="shared" si="106"/>
        <v>99949946</v>
      </c>
      <c r="SY64" s="129">
        <f t="shared" si="106"/>
        <v>99999946</v>
      </c>
      <c r="SZ64" s="129">
        <f t="shared" si="106"/>
        <v>100048000</v>
      </c>
      <c r="TA64" s="129">
        <f t="shared" si="106"/>
        <v>99799946</v>
      </c>
      <c r="TB64" s="129">
        <f t="shared" si="106"/>
        <v>99969000</v>
      </c>
      <c r="TC64" s="129">
        <f t="shared" si="106"/>
        <v>99999946</v>
      </c>
      <c r="TD64" s="129">
        <f t="shared" si="106"/>
        <v>99999946</v>
      </c>
      <c r="TE64" s="129">
        <f t="shared" si="106"/>
        <v>100027000</v>
      </c>
      <c r="TF64" s="129">
        <f t="shared" si="106"/>
        <v>99999946</v>
      </c>
      <c r="TG64" s="129">
        <f t="shared" si="106"/>
        <v>99999946</v>
      </c>
      <c r="TH64" s="129">
        <f t="shared" si="106"/>
        <v>99274946</v>
      </c>
      <c r="TI64" s="129">
        <f t="shared" si="106"/>
        <v>99099946</v>
      </c>
      <c r="TJ64" s="129">
        <f t="shared" si="106"/>
        <v>99349946</v>
      </c>
      <c r="TK64" s="129">
        <f t="shared" si="106"/>
        <v>99999946</v>
      </c>
      <c r="TL64" s="129">
        <f t="shared" si="106"/>
        <v>99699946</v>
      </c>
      <c r="TM64" s="129">
        <f t="shared" si="106"/>
        <v>99899946</v>
      </c>
      <c r="TN64" s="129">
        <f t="shared" si="106"/>
        <v>99319946</v>
      </c>
      <c r="TO64" s="129">
        <f t="shared" si="106"/>
        <v>99999946</v>
      </c>
      <c r="TP64" s="129">
        <f t="shared" si="106"/>
        <v>99999946</v>
      </c>
      <c r="TQ64" s="129">
        <f t="shared" si="106"/>
        <v>99999946</v>
      </c>
      <c r="TR64" s="129">
        <f t="shared" si="106"/>
        <v>99599946</v>
      </c>
      <c r="TS64" s="129">
        <f t="shared" si="106"/>
        <v>99499946</v>
      </c>
      <c r="TT64" s="129">
        <f t="shared" si="106"/>
        <v>97924946</v>
      </c>
      <c r="TU64" s="129">
        <f t="shared" si="106"/>
        <v>99499946</v>
      </c>
      <c r="TV64" s="129">
        <f t="shared" si="106"/>
        <v>99899946</v>
      </c>
      <c r="TW64" s="129">
        <f t="shared" si="106"/>
        <v>99849946</v>
      </c>
      <c r="TX64" s="129">
        <f t="shared" si="106"/>
        <v>99699946</v>
      </c>
      <c r="TY64" s="129">
        <f t="shared" si="106"/>
        <v>99606946</v>
      </c>
      <c r="TZ64" s="129">
        <f t="shared" si="106"/>
        <v>99574946</v>
      </c>
      <c r="UA64" s="129">
        <f t="shared" si="106"/>
        <v>99999946</v>
      </c>
      <c r="UB64" s="129">
        <f t="shared" si="106"/>
        <v>99599946</v>
      </c>
      <c r="UC64" s="129">
        <f t="shared" si="106"/>
        <v>99499946</v>
      </c>
      <c r="UD64" s="129">
        <f t="shared" si="106"/>
        <v>99999946</v>
      </c>
      <c r="UE64" s="129">
        <f t="shared" si="106"/>
        <v>99993000</v>
      </c>
      <c r="UF64" s="129">
        <f t="shared" si="106"/>
        <v>97674946</v>
      </c>
      <c r="UG64" s="129">
        <f t="shared" si="106"/>
        <v>99999946</v>
      </c>
      <c r="UH64" s="129">
        <f t="shared" si="106"/>
        <v>97499946</v>
      </c>
      <c r="UI64" s="129">
        <f t="shared" si="106"/>
        <v>99049946</v>
      </c>
      <c r="UJ64" s="129">
        <f t="shared" si="106"/>
        <v>99949946</v>
      </c>
      <c r="UK64" s="129">
        <f t="shared" si="106"/>
        <v>99999946</v>
      </c>
      <c r="UL64" s="129">
        <f t="shared" si="106"/>
        <v>99799946</v>
      </c>
      <c r="UM64" s="129">
        <f t="shared" si="106"/>
        <v>99999946</v>
      </c>
      <c r="UN64" s="129">
        <f t="shared" si="106"/>
        <v>99999946</v>
      </c>
      <c r="UO64" s="129">
        <f t="shared" si="106"/>
        <v>99999946</v>
      </c>
      <c r="UP64" s="129">
        <f t="shared" si="106"/>
        <v>99924946</v>
      </c>
      <c r="UQ64" s="129">
        <f t="shared" si="106"/>
        <v>99499946</v>
      </c>
      <c r="UR64" s="129">
        <f t="shared" si="106"/>
        <v>99699946</v>
      </c>
      <c r="US64" s="129">
        <f t="shared" si="106"/>
        <v>97999946</v>
      </c>
      <c r="UT64" s="129">
        <f t="shared" si="106"/>
        <v>99399946</v>
      </c>
      <c r="UU64" s="129">
        <f t="shared" si="106"/>
        <v>99849946</v>
      </c>
      <c r="UV64" s="129">
        <f t="shared" si="106"/>
        <v>99899946</v>
      </c>
      <c r="UW64" s="129">
        <f t="shared" si="106"/>
        <v>99119946</v>
      </c>
      <c r="UX64" s="129">
        <f t="shared" si="106"/>
        <v>99199946</v>
      </c>
      <c r="UY64" s="129">
        <f t="shared" si="106"/>
        <v>99399946</v>
      </c>
      <c r="UZ64" s="129">
        <f t="shared" si="106"/>
        <v>99999946</v>
      </c>
      <c r="VA64" s="129">
        <f t="shared" si="106"/>
        <v>100000000</v>
      </c>
      <c r="VB64" s="129">
        <f t="shared" si="106"/>
        <v>99639946</v>
      </c>
      <c r="VC64" s="129">
        <f t="shared" si="106"/>
        <v>99324946</v>
      </c>
      <c r="VD64" s="129">
        <f t="shared" si="106"/>
        <v>99099946</v>
      </c>
      <c r="VE64" s="129">
        <f t="shared" si="106"/>
        <v>98319946</v>
      </c>
      <c r="VF64" s="129">
        <f t="shared" si="106"/>
        <v>99983000</v>
      </c>
      <c r="VG64" s="129">
        <f t="shared" ref="VG64:XR64" si="107">VG13-VG58</f>
        <v>99424946</v>
      </c>
      <c r="VH64" s="129">
        <f t="shared" si="107"/>
        <v>99449946</v>
      </c>
      <c r="VI64" s="129">
        <f t="shared" si="107"/>
        <v>99649946</v>
      </c>
      <c r="VJ64" s="129">
        <f t="shared" si="107"/>
        <v>98499946</v>
      </c>
      <c r="VK64" s="129">
        <f t="shared" si="107"/>
        <v>99999946</v>
      </c>
      <c r="VL64" s="129">
        <f t="shared" si="107"/>
        <v>99699946</v>
      </c>
      <c r="VM64" s="129">
        <f t="shared" si="107"/>
        <v>99799946</v>
      </c>
      <c r="VN64" s="129">
        <f t="shared" si="107"/>
        <v>99924946</v>
      </c>
      <c r="VO64" s="129">
        <f t="shared" si="107"/>
        <v>99329946</v>
      </c>
      <c r="VP64" s="129">
        <f t="shared" si="107"/>
        <v>99499946</v>
      </c>
      <c r="VQ64" s="129">
        <f t="shared" si="107"/>
        <v>99029946</v>
      </c>
      <c r="VR64" s="129">
        <f t="shared" si="107"/>
        <v>99699946</v>
      </c>
      <c r="VS64" s="129">
        <f t="shared" si="107"/>
        <v>99059946</v>
      </c>
      <c r="VT64" s="129">
        <f t="shared" si="107"/>
        <v>99699946</v>
      </c>
      <c r="VU64" s="129">
        <f t="shared" si="107"/>
        <v>99374946</v>
      </c>
      <c r="VV64" s="129">
        <f t="shared" si="107"/>
        <v>98899946</v>
      </c>
      <c r="VW64" s="129">
        <f t="shared" si="107"/>
        <v>99999946</v>
      </c>
      <c r="VX64" s="129">
        <f t="shared" si="107"/>
        <v>99999946</v>
      </c>
      <c r="VY64" s="129">
        <f t="shared" si="107"/>
        <v>99024946</v>
      </c>
      <c r="VZ64" s="129">
        <f t="shared" si="107"/>
        <v>98724946</v>
      </c>
      <c r="WA64" s="129">
        <f t="shared" si="107"/>
        <v>99894946</v>
      </c>
      <c r="WB64" s="129">
        <f t="shared" si="107"/>
        <v>99999946</v>
      </c>
      <c r="WC64" s="129">
        <f t="shared" si="107"/>
        <v>98749946</v>
      </c>
      <c r="WD64" s="129">
        <f t="shared" si="107"/>
        <v>98949946</v>
      </c>
      <c r="WE64" s="129">
        <f t="shared" si="107"/>
        <v>99099946</v>
      </c>
      <c r="WF64" s="129">
        <f t="shared" si="107"/>
        <v>99249946</v>
      </c>
      <c r="WG64" s="129">
        <f t="shared" si="107"/>
        <v>97909946</v>
      </c>
      <c r="WH64" s="129">
        <f t="shared" si="107"/>
        <v>99799946</v>
      </c>
      <c r="WI64" s="129">
        <f t="shared" si="107"/>
        <v>99919946</v>
      </c>
      <c r="WJ64" s="129">
        <f t="shared" si="107"/>
        <v>99999946</v>
      </c>
      <c r="WK64" s="129">
        <f t="shared" si="107"/>
        <v>98124946</v>
      </c>
      <c r="WL64" s="129">
        <f t="shared" si="107"/>
        <v>99494946</v>
      </c>
      <c r="WM64" s="129">
        <f t="shared" si="107"/>
        <v>99949946</v>
      </c>
      <c r="WN64" s="129">
        <f t="shared" si="107"/>
        <v>98999946</v>
      </c>
      <c r="WO64" s="129">
        <f t="shared" si="107"/>
        <v>95309946</v>
      </c>
      <c r="WP64" s="129">
        <f t="shared" si="107"/>
        <v>96599946</v>
      </c>
      <c r="WQ64" s="129">
        <f t="shared" si="107"/>
        <v>99999946</v>
      </c>
      <c r="WR64" s="129">
        <f t="shared" si="107"/>
        <v>99414946</v>
      </c>
      <c r="WS64" s="129">
        <f t="shared" si="107"/>
        <v>99679946</v>
      </c>
      <c r="WT64" s="129">
        <f t="shared" si="107"/>
        <v>98749946</v>
      </c>
      <c r="WU64" s="129">
        <f t="shared" si="107"/>
        <v>99169946</v>
      </c>
      <c r="WV64" s="129">
        <f t="shared" si="107"/>
        <v>99999946</v>
      </c>
      <c r="WW64" s="129">
        <f t="shared" si="107"/>
        <v>97049946</v>
      </c>
      <c r="WX64" s="129">
        <f t="shared" si="107"/>
        <v>99699946</v>
      </c>
      <c r="WY64" s="129">
        <f t="shared" si="107"/>
        <v>99974946</v>
      </c>
      <c r="WZ64" s="129">
        <f t="shared" si="107"/>
        <v>99799946</v>
      </c>
      <c r="XA64" s="129">
        <f t="shared" si="107"/>
        <v>99999946</v>
      </c>
      <c r="XB64" s="129">
        <f t="shared" si="107"/>
        <v>99749946</v>
      </c>
      <c r="XC64" s="129">
        <f t="shared" si="107"/>
        <v>99974946</v>
      </c>
      <c r="XD64" s="129">
        <f t="shared" si="107"/>
        <v>99979000</v>
      </c>
      <c r="XE64" s="129">
        <f t="shared" si="107"/>
        <v>99099946</v>
      </c>
      <c r="XF64" s="129">
        <f t="shared" si="107"/>
        <v>99809946</v>
      </c>
      <c r="XG64" s="129">
        <f t="shared" si="107"/>
        <v>99949946</v>
      </c>
      <c r="XH64" s="129">
        <f t="shared" si="107"/>
        <v>99799946</v>
      </c>
      <c r="XI64" s="129">
        <f t="shared" si="107"/>
        <v>99849946</v>
      </c>
      <c r="XJ64" s="129">
        <f t="shared" si="107"/>
        <v>99799946</v>
      </c>
      <c r="XK64" s="129">
        <f t="shared" si="107"/>
        <v>99929946</v>
      </c>
      <c r="XL64" s="129">
        <f t="shared" si="107"/>
        <v>99909946</v>
      </c>
      <c r="XM64" s="129">
        <f t="shared" si="107"/>
        <v>97499946</v>
      </c>
      <c r="XN64" s="129">
        <f t="shared" si="107"/>
        <v>99449946</v>
      </c>
      <c r="XO64" s="129">
        <f t="shared" si="107"/>
        <v>99934946</v>
      </c>
      <c r="XP64" s="129">
        <f t="shared" si="107"/>
        <v>99419446</v>
      </c>
      <c r="XQ64" s="129">
        <f t="shared" si="107"/>
        <v>100474946</v>
      </c>
      <c r="XR64" s="129">
        <f t="shared" si="107"/>
        <v>99839946</v>
      </c>
      <c r="XS64" s="129">
        <f t="shared" ref="XS64:AAD64" si="108">XS13-XS58</f>
        <v>99889946</v>
      </c>
      <c r="XT64" s="129">
        <f t="shared" si="108"/>
        <v>99499946</v>
      </c>
      <c r="XU64" s="129">
        <f t="shared" si="108"/>
        <v>99729946</v>
      </c>
      <c r="XV64" s="129">
        <f t="shared" si="108"/>
        <v>99849946</v>
      </c>
      <c r="XW64" s="129">
        <f t="shared" si="108"/>
        <v>99814946</v>
      </c>
      <c r="XX64" s="129">
        <f t="shared" si="108"/>
        <v>99399946</v>
      </c>
      <c r="XY64" s="129">
        <f t="shared" si="108"/>
        <v>98949946</v>
      </c>
      <c r="XZ64" s="129">
        <f t="shared" si="108"/>
        <v>97299946</v>
      </c>
      <c r="YA64" s="129">
        <f t="shared" si="108"/>
        <v>99999946</v>
      </c>
      <c r="YB64" s="129">
        <f t="shared" si="108"/>
        <v>99699946</v>
      </c>
      <c r="YC64" s="129">
        <f t="shared" si="108"/>
        <v>99719946</v>
      </c>
      <c r="YD64" s="129">
        <f t="shared" si="108"/>
        <v>99924946</v>
      </c>
      <c r="YE64" s="129">
        <f t="shared" si="108"/>
        <v>99534946</v>
      </c>
      <c r="YF64" s="129">
        <f t="shared" si="108"/>
        <v>99409946</v>
      </c>
      <c r="YG64" s="129">
        <f t="shared" si="108"/>
        <v>98449946</v>
      </c>
      <c r="YH64" s="129">
        <f t="shared" si="108"/>
        <v>99549946</v>
      </c>
      <c r="YI64" s="129">
        <f t="shared" si="108"/>
        <v>99639946</v>
      </c>
      <c r="YJ64" s="129">
        <f t="shared" si="108"/>
        <v>99549946</v>
      </c>
      <c r="YK64" s="129">
        <f t="shared" si="108"/>
        <v>96699946</v>
      </c>
      <c r="YL64" s="129">
        <f t="shared" si="108"/>
        <v>99999946</v>
      </c>
      <c r="YM64" s="129">
        <f t="shared" si="108"/>
        <v>99749946</v>
      </c>
      <c r="YN64" s="129">
        <f t="shared" si="108"/>
        <v>98474946</v>
      </c>
      <c r="YO64" s="129">
        <f t="shared" si="108"/>
        <v>99362446</v>
      </c>
      <c r="YP64" s="129">
        <f t="shared" si="108"/>
        <v>99080446</v>
      </c>
      <c r="YQ64" s="129">
        <f t="shared" si="108"/>
        <v>97388231</v>
      </c>
      <c r="YR64" s="129">
        <f t="shared" si="108"/>
        <v>97906446</v>
      </c>
      <c r="YS64" s="129">
        <f t="shared" si="108"/>
        <v>99915946</v>
      </c>
      <c r="YT64" s="129">
        <f t="shared" si="108"/>
        <v>99919946</v>
      </c>
      <c r="YU64" s="129">
        <f t="shared" si="108"/>
        <v>98999946</v>
      </c>
      <c r="YV64" s="129">
        <f t="shared" si="108"/>
        <v>98624946</v>
      </c>
      <c r="YW64" s="129">
        <f t="shared" si="108"/>
        <v>99799946</v>
      </c>
      <c r="YX64" s="129">
        <f t="shared" si="108"/>
        <v>96506446</v>
      </c>
      <c r="YY64" s="129">
        <f t="shared" si="108"/>
        <v>97826946</v>
      </c>
      <c r="YZ64" s="129">
        <f t="shared" si="108"/>
        <v>99651946</v>
      </c>
      <c r="ZA64" s="129">
        <f t="shared" si="108"/>
        <v>99863446</v>
      </c>
      <c r="ZB64" s="129">
        <f t="shared" si="108"/>
        <v>99576946</v>
      </c>
      <c r="ZC64" s="129">
        <f t="shared" si="108"/>
        <v>99999946</v>
      </c>
      <c r="ZD64" s="129">
        <f t="shared" si="108"/>
        <v>99984946</v>
      </c>
      <c r="ZE64" s="129">
        <f t="shared" si="108"/>
        <v>99999946</v>
      </c>
      <c r="ZF64" s="129">
        <f t="shared" si="108"/>
        <v>99999946</v>
      </c>
      <c r="ZG64" s="129">
        <f t="shared" si="108"/>
        <v>99999946</v>
      </c>
      <c r="ZH64" s="129">
        <f t="shared" si="108"/>
        <v>126599946</v>
      </c>
      <c r="ZI64" s="129">
        <f t="shared" si="108"/>
        <v>160799946</v>
      </c>
      <c r="ZJ64" s="129">
        <f t="shared" si="108"/>
        <v>160799946</v>
      </c>
      <c r="ZK64" s="129">
        <f t="shared" si="108"/>
        <v>160799946</v>
      </c>
      <c r="ZL64" s="129">
        <f t="shared" si="108"/>
        <v>160799946</v>
      </c>
      <c r="ZM64" s="129">
        <f t="shared" si="108"/>
        <v>160799946</v>
      </c>
      <c r="ZN64" s="129">
        <f t="shared" si="108"/>
        <v>160799946</v>
      </c>
      <c r="ZO64" s="129">
        <f t="shared" si="108"/>
        <v>160799946</v>
      </c>
      <c r="ZP64" s="129">
        <f t="shared" si="108"/>
        <v>160799946</v>
      </c>
      <c r="ZQ64" s="129">
        <f t="shared" si="108"/>
        <v>170299946</v>
      </c>
      <c r="ZR64" s="129">
        <f t="shared" si="108"/>
        <v>170299946</v>
      </c>
      <c r="ZS64" s="129">
        <f t="shared" si="108"/>
        <v>170299946</v>
      </c>
      <c r="ZT64" s="129">
        <f t="shared" si="108"/>
        <v>170299946</v>
      </c>
      <c r="ZU64" s="129">
        <f t="shared" si="108"/>
        <v>155954946</v>
      </c>
      <c r="ZV64" s="129">
        <f t="shared" si="108"/>
        <v>155954946</v>
      </c>
      <c r="ZW64" s="129">
        <f t="shared" si="108"/>
        <v>195854946</v>
      </c>
      <c r="ZX64" s="129">
        <f t="shared" si="108"/>
        <v>237654946</v>
      </c>
      <c r="ZY64" s="129">
        <f t="shared" si="108"/>
        <v>311754946</v>
      </c>
      <c r="ZZ64" s="129">
        <f t="shared" si="108"/>
        <v>355454946</v>
      </c>
      <c r="AAA64" s="129">
        <f t="shared" si="108"/>
        <v>394926259.43362164</v>
      </c>
      <c r="AAB64" s="129">
        <f t="shared" si="108"/>
        <v>453268990.80683613</v>
      </c>
      <c r="AAC64" s="129">
        <f t="shared" si="108"/>
        <v>471430946</v>
      </c>
      <c r="AAD64" s="129">
        <f t="shared" si="108"/>
        <v>680715946</v>
      </c>
      <c r="AAE64" s="129">
        <f t="shared" ref="AAE64:ACP64" si="109">AAE13-AAE58</f>
        <v>680715946</v>
      </c>
      <c r="AAF64" s="129">
        <f t="shared" si="109"/>
        <v>680715946</v>
      </c>
      <c r="AAG64" s="129">
        <f t="shared" si="109"/>
        <v>680715946</v>
      </c>
      <c r="AAH64" s="129">
        <f t="shared" si="109"/>
        <v>680715946</v>
      </c>
      <c r="AAI64" s="129">
        <f t="shared" si="109"/>
        <v>681011946</v>
      </c>
      <c r="AAJ64" s="129">
        <f t="shared" si="109"/>
        <v>680608446</v>
      </c>
      <c r="AAK64" s="129">
        <f t="shared" si="109"/>
        <v>679933446</v>
      </c>
      <c r="AAL64" s="129">
        <f t="shared" si="109"/>
        <v>669933446</v>
      </c>
      <c r="AAM64" s="129">
        <f t="shared" si="109"/>
        <v>680473446</v>
      </c>
      <c r="AAN64" s="129">
        <f t="shared" si="109"/>
        <v>669217446</v>
      </c>
      <c r="AAO64" s="129">
        <f t="shared" si="109"/>
        <v>669217446</v>
      </c>
      <c r="AAP64" s="129">
        <f t="shared" si="109"/>
        <v>670594321</v>
      </c>
      <c r="AAQ64" s="129">
        <f t="shared" si="109"/>
        <v>643994321</v>
      </c>
      <c r="AAR64" s="129">
        <f t="shared" si="109"/>
        <v>683985321</v>
      </c>
      <c r="AAS64" s="129">
        <f t="shared" si="109"/>
        <v>693940946</v>
      </c>
      <c r="AAT64" s="129">
        <f t="shared" si="109"/>
        <v>674011966.89356589</v>
      </c>
      <c r="AAU64" s="129">
        <f t="shared" si="109"/>
        <v>670793571</v>
      </c>
      <c r="AAV64" s="129">
        <f t="shared" si="109"/>
        <v>670873571</v>
      </c>
      <c r="AAW64" s="129">
        <f t="shared" si="109"/>
        <v>651676071</v>
      </c>
      <c r="AAX64" s="129">
        <f t="shared" si="109"/>
        <v>651216071</v>
      </c>
      <c r="AAY64" s="129">
        <f t="shared" si="109"/>
        <v>651516071</v>
      </c>
      <c r="AAZ64" s="129">
        <f t="shared" si="109"/>
        <v>637791571</v>
      </c>
      <c r="ABA64" s="129">
        <f t="shared" si="109"/>
        <v>609229696</v>
      </c>
      <c r="ABB64" s="129">
        <f t="shared" si="109"/>
        <v>583727896</v>
      </c>
      <c r="ABC64" s="129">
        <f t="shared" si="109"/>
        <v>574215196</v>
      </c>
      <c r="ABD64" s="129">
        <f t="shared" si="109"/>
        <v>574215196</v>
      </c>
      <c r="ABE64" s="129">
        <f t="shared" si="109"/>
        <v>574358946</v>
      </c>
      <c r="ABF64" s="129">
        <f t="shared" si="109"/>
        <v>574338946</v>
      </c>
      <c r="ABG64" s="129">
        <f t="shared" si="109"/>
        <v>574807571</v>
      </c>
      <c r="ABH64" s="129">
        <f t="shared" si="109"/>
        <v>595537571</v>
      </c>
      <c r="ABI64" s="129">
        <f t="shared" si="109"/>
        <v>575005071</v>
      </c>
      <c r="ABJ64" s="129">
        <f t="shared" si="109"/>
        <v>575005071</v>
      </c>
      <c r="ABK64" s="129">
        <f t="shared" si="109"/>
        <v>575143822</v>
      </c>
      <c r="ABL64" s="129">
        <f t="shared" si="109"/>
        <v>575143821</v>
      </c>
      <c r="ABM64" s="129">
        <f t="shared" si="109"/>
        <v>574840571</v>
      </c>
      <c r="ABN64" s="129">
        <f t="shared" si="109"/>
        <v>574849946</v>
      </c>
      <c r="ABO64" s="129">
        <f t="shared" si="109"/>
        <v>574849946</v>
      </c>
      <c r="ABP64" s="129">
        <f t="shared" si="109"/>
        <v>654849946</v>
      </c>
      <c r="ABQ64" s="129">
        <f t="shared" si="109"/>
        <v>655192446</v>
      </c>
      <c r="ABR64" s="129">
        <f t="shared" si="109"/>
        <v>695274946</v>
      </c>
      <c r="ABS64" s="129">
        <f t="shared" si="109"/>
        <v>695274946</v>
      </c>
      <c r="ABT64" s="129">
        <f t="shared" si="109"/>
        <v>675274946</v>
      </c>
      <c r="ABU64" s="129">
        <f t="shared" si="109"/>
        <v>615274946</v>
      </c>
      <c r="ABV64" s="129">
        <f t="shared" si="109"/>
        <v>575035796.05115104</v>
      </c>
      <c r="ABW64" s="129">
        <f t="shared" si="109"/>
        <v>573547446</v>
      </c>
      <c r="ABX64" s="129">
        <f t="shared" si="109"/>
        <v>573359946</v>
      </c>
      <c r="ABY64" s="129">
        <f t="shared" si="109"/>
        <v>573140946</v>
      </c>
      <c r="ABZ64" s="129">
        <f t="shared" si="109"/>
        <v>571262946</v>
      </c>
      <c r="ACA64" s="129">
        <f t="shared" si="109"/>
        <v>571262946</v>
      </c>
      <c r="ACB64" s="129">
        <f t="shared" si="109"/>
        <v>571262946</v>
      </c>
      <c r="ACC64" s="129">
        <f t="shared" si="109"/>
        <v>611262946</v>
      </c>
      <c r="ACD64" s="129">
        <f t="shared" si="109"/>
        <v>651262946</v>
      </c>
      <c r="ACE64" s="129">
        <f t="shared" si="109"/>
        <v>651262946</v>
      </c>
      <c r="ACF64" s="129">
        <f t="shared" si="109"/>
        <v>631262946</v>
      </c>
      <c r="ACG64" s="129">
        <f t="shared" si="109"/>
        <v>571592946</v>
      </c>
      <c r="ACH64" s="129">
        <f t="shared" si="109"/>
        <v>571822946</v>
      </c>
      <c r="ACI64" s="129">
        <f t="shared" si="109"/>
        <v>571822946</v>
      </c>
      <c r="ACJ64" s="129">
        <f t="shared" si="109"/>
        <v>571114946</v>
      </c>
      <c r="ACK64" s="129">
        <f t="shared" si="109"/>
        <v>571114946</v>
      </c>
      <c r="ACL64" s="129">
        <f t="shared" si="109"/>
        <v>571114946</v>
      </c>
      <c r="ACM64" s="129">
        <f t="shared" si="109"/>
        <v>571114946</v>
      </c>
      <c r="ACN64" s="129">
        <f t="shared" si="109"/>
        <v>571114946</v>
      </c>
      <c r="ACO64" s="129">
        <f t="shared" si="109"/>
        <v>571114946</v>
      </c>
      <c r="ACP64" s="129">
        <f t="shared" si="109"/>
        <v>571114946</v>
      </c>
      <c r="ACQ64" s="129">
        <f t="shared" ref="ACQ64:AFB64" si="110">ACQ13-ACQ58</f>
        <v>571114946</v>
      </c>
      <c r="ACR64" s="129">
        <f t="shared" si="110"/>
        <v>571114946</v>
      </c>
      <c r="ACS64" s="129">
        <f t="shared" si="110"/>
        <v>571594946</v>
      </c>
      <c r="ACT64" s="129">
        <f t="shared" si="110"/>
        <v>572054946</v>
      </c>
      <c r="ACU64" s="129">
        <f t="shared" si="110"/>
        <v>573094946</v>
      </c>
      <c r="ACV64" s="129">
        <f t="shared" si="110"/>
        <v>573802946</v>
      </c>
      <c r="ACW64" s="129">
        <f t="shared" si="110"/>
        <v>574021946</v>
      </c>
      <c r="ACX64" s="129">
        <f t="shared" si="110"/>
        <v>526019946</v>
      </c>
      <c r="ACY64" s="129">
        <f t="shared" si="110"/>
        <v>512719946</v>
      </c>
      <c r="ACZ64" s="129">
        <f t="shared" si="110"/>
        <v>497658946</v>
      </c>
      <c r="ADA64" s="129">
        <f t="shared" si="110"/>
        <v>497658946</v>
      </c>
      <c r="ADB64" s="129">
        <f t="shared" si="110"/>
        <v>517658946</v>
      </c>
      <c r="ADC64" s="129">
        <f t="shared" si="110"/>
        <v>517658946</v>
      </c>
      <c r="ADD64" s="129">
        <f t="shared" si="110"/>
        <v>374634946</v>
      </c>
      <c r="ADE64" s="129">
        <f t="shared" si="110"/>
        <v>354634946</v>
      </c>
      <c r="ADF64" s="129">
        <f t="shared" si="110"/>
        <v>354634982</v>
      </c>
      <c r="ADG64" s="129">
        <f t="shared" si="110"/>
        <v>354480433</v>
      </c>
      <c r="ADH64" s="129">
        <f t="shared" si="110"/>
        <v>356267689</v>
      </c>
      <c r="ADI64" s="129">
        <f t="shared" si="110"/>
        <v>363481264</v>
      </c>
      <c r="ADJ64" s="129">
        <f t="shared" si="110"/>
        <v>367462464</v>
      </c>
      <c r="ADK64" s="129">
        <f t="shared" si="110"/>
        <v>368915927</v>
      </c>
      <c r="ADL64" s="129">
        <f t="shared" si="110"/>
        <v>409241389</v>
      </c>
      <c r="ADM64" s="129">
        <f t="shared" si="110"/>
        <v>458919264</v>
      </c>
      <c r="ADN64" s="129">
        <f t="shared" si="110"/>
        <v>458899370</v>
      </c>
      <c r="ADO64" s="129">
        <f t="shared" si="110"/>
        <v>449591608</v>
      </c>
      <c r="ADP64" s="129">
        <f t="shared" si="110"/>
        <v>464758030</v>
      </c>
      <c r="ADQ64" s="129">
        <f t="shared" si="110"/>
        <v>485990030</v>
      </c>
      <c r="ADR64" s="129">
        <f t="shared" si="110"/>
        <v>418396161</v>
      </c>
      <c r="ADS64" s="129">
        <f t="shared" si="110"/>
        <v>427302177</v>
      </c>
      <c r="ADT64" s="129">
        <f t="shared" si="110"/>
        <v>426025614</v>
      </c>
      <c r="ADU64" s="129">
        <f t="shared" si="110"/>
        <v>423437683</v>
      </c>
      <c r="ADV64" s="129">
        <f t="shared" si="110"/>
        <v>423248183</v>
      </c>
      <c r="ADW64" s="129">
        <f t="shared" si="110"/>
        <v>423248183</v>
      </c>
      <c r="ADX64" s="129">
        <f t="shared" si="110"/>
        <v>502748183</v>
      </c>
      <c r="ADY64" s="129">
        <f t="shared" si="110"/>
        <v>502748183</v>
      </c>
      <c r="ADZ64" s="129">
        <f t="shared" si="110"/>
        <v>497700000</v>
      </c>
      <c r="AEA64" s="129">
        <f t="shared" si="110"/>
        <v>452300000</v>
      </c>
      <c r="AEB64" s="129">
        <f t="shared" si="110"/>
        <v>432300000</v>
      </c>
      <c r="AEC64" s="129">
        <f t="shared" si="110"/>
        <v>432300000</v>
      </c>
      <c r="AED64" s="129">
        <f t="shared" si="110"/>
        <v>432200000</v>
      </c>
      <c r="AEE64" s="129">
        <f t="shared" si="110"/>
        <v>431882233</v>
      </c>
      <c r="AEF64" s="129">
        <f t="shared" si="110"/>
        <v>391357983</v>
      </c>
      <c r="AEG64" s="129">
        <f t="shared" si="110"/>
        <v>391677433</v>
      </c>
      <c r="AEH64" s="129">
        <f t="shared" si="110"/>
        <v>363177433</v>
      </c>
      <c r="AEI64" s="129">
        <f t="shared" si="110"/>
        <v>363177433</v>
      </c>
      <c r="AEJ64" s="129">
        <f t="shared" si="110"/>
        <v>373285058</v>
      </c>
      <c r="AEK64" s="129">
        <f t="shared" si="110"/>
        <v>388497877</v>
      </c>
      <c r="AEL64" s="129">
        <f t="shared" si="110"/>
        <v>388826945</v>
      </c>
      <c r="AEM64" s="129">
        <f t="shared" si="110"/>
        <v>338496039</v>
      </c>
      <c r="AEN64" s="129">
        <f t="shared" si="110"/>
        <v>307237989</v>
      </c>
      <c r="AEO64" s="129">
        <f t="shared" si="110"/>
        <v>243612770</v>
      </c>
      <c r="AEP64" s="129">
        <f t="shared" si="110"/>
        <v>183301533</v>
      </c>
      <c r="AEQ64" s="129">
        <f t="shared" si="110"/>
        <v>183906170</v>
      </c>
      <c r="AER64" s="129">
        <f t="shared" si="110"/>
        <v>146858770</v>
      </c>
      <c r="AES64" s="129">
        <f t="shared" si="110"/>
        <v>155924895</v>
      </c>
      <c r="AET64" s="129">
        <f t="shared" si="110"/>
        <v>127327745</v>
      </c>
      <c r="AEU64" s="129">
        <f t="shared" si="110"/>
        <v>86662052</v>
      </c>
      <c r="AEV64" s="129">
        <f t="shared" si="110"/>
        <v>96100000</v>
      </c>
      <c r="AEW64" s="129">
        <f t="shared" si="110"/>
        <v>108700000</v>
      </c>
      <c r="AEX64" s="129">
        <f t="shared" si="110"/>
        <v>100900000</v>
      </c>
      <c r="AEY64" s="129">
        <f t="shared" si="110"/>
        <v>101900000</v>
      </c>
      <c r="AEZ64" s="129">
        <f t="shared" si="110"/>
        <v>72000000</v>
      </c>
      <c r="AFA64" s="129">
        <f t="shared" si="110"/>
        <v>71400000</v>
      </c>
      <c r="AFB64" s="129">
        <f t="shared" si="110"/>
        <v>53715277</v>
      </c>
      <c r="AFC64" s="129">
        <f t="shared" ref="AFC64:AGU64" si="111">AFC13-AFC58</f>
        <v>65280158</v>
      </c>
      <c r="AFD64" s="129">
        <f t="shared" si="111"/>
        <v>91627790</v>
      </c>
      <c r="AFE64" s="129">
        <f t="shared" si="111"/>
        <v>119864843</v>
      </c>
      <c r="AFF64" s="129">
        <f t="shared" si="111"/>
        <v>238814831</v>
      </c>
      <c r="AFG64" s="129">
        <f t="shared" si="111"/>
        <v>285167240</v>
      </c>
      <c r="AFH64" s="129">
        <f t="shared" si="111"/>
        <v>517500000</v>
      </c>
      <c r="AFI64" s="129">
        <f t="shared" si="111"/>
        <v>585000000</v>
      </c>
      <c r="AFJ64" s="129">
        <f t="shared" si="111"/>
        <v>624100000</v>
      </c>
      <c r="AFK64" s="129">
        <f t="shared" si="111"/>
        <v>616900000</v>
      </c>
      <c r="AFL64" s="129">
        <f t="shared" si="111"/>
        <v>522800000</v>
      </c>
      <c r="AFM64" s="129">
        <f t="shared" si="111"/>
        <v>472600000</v>
      </c>
      <c r="AFN64" s="129">
        <f t="shared" si="111"/>
        <v>481900000</v>
      </c>
      <c r="AFO64" s="129">
        <f t="shared" si="111"/>
        <v>489800000</v>
      </c>
      <c r="AFP64" s="129">
        <f t="shared" si="111"/>
        <v>494500000</v>
      </c>
      <c r="AFQ64" s="129">
        <f t="shared" si="111"/>
        <v>491400000</v>
      </c>
      <c r="AFR64" s="129">
        <f t="shared" si="111"/>
        <v>494000000</v>
      </c>
      <c r="AFS64" s="129">
        <f t="shared" si="111"/>
        <v>509100000</v>
      </c>
      <c r="AFT64" s="129">
        <f t="shared" si="111"/>
        <v>454597650</v>
      </c>
      <c r="AFU64" s="129">
        <f t="shared" si="111"/>
        <v>392641125</v>
      </c>
      <c r="AFV64" s="129">
        <f t="shared" si="111"/>
        <v>391996926</v>
      </c>
      <c r="AFW64" s="129">
        <f t="shared" si="111"/>
        <v>390446309</v>
      </c>
      <c r="AFX64" s="129">
        <f t="shared" si="111"/>
        <v>388211328</v>
      </c>
      <c r="AFY64" s="129">
        <f t="shared" si="111"/>
        <v>400312469</v>
      </c>
      <c r="AFZ64" s="129">
        <f t="shared" si="111"/>
        <v>440647810</v>
      </c>
      <c r="AGA64" s="129">
        <f t="shared" si="111"/>
        <v>446278947</v>
      </c>
      <c r="AGB64" s="129">
        <f t="shared" si="111"/>
        <v>450358388</v>
      </c>
      <c r="AGC64" s="129">
        <f t="shared" si="111"/>
        <v>454232344</v>
      </c>
      <c r="AGD64" s="129">
        <f t="shared" si="111"/>
        <v>461083391</v>
      </c>
      <c r="AGE64" s="129">
        <f t="shared" si="111"/>
        <v>461308227</v>
      </c>
      <c r="AGF64" s="129">
        <f t="shared" si="111"/>
        <v>463720439</v>
      </c>
      <c r="AGG64" s="129">
        <f t="shared" si="111"/>
        <v>403632892</v>
      </c>
      <c r="AGH64" s="129">
        <f t="shared" si="111"/>
        <v>407905139</v>
      </c>
      <c r="AGI64" s="129">
        <f t="shared" si="111"/>
        <v>294476620</v>
      </c>
      <c r="AGJ64" s="129">
        <f t="shared" si="111"/>
        <v>294550772</v>
      </c>
      <c r="AGK64" s="129">
        <f t="shared" si="111"/>
        <v>298411641</v>
      </c>
      <c r="AGL64" s="129">
        <f t="shared" si="111"/>
        <v>301793141</v>
      </c>
      <c r="AGM64" s="129">
        <f t="shared" si="111"/>
        <v>306471382</v>
      </c>
      <c r="AGN64" s="129">
        <f t="shared" si="111"/>
        <v>315048053</v>
      </c>
      <c r="AGO64" s="129">
        <f t="shared" si="111"/>
        <v>319666556</v>
      </c>
      <c r="AGP64" s="129">
        <f t="shared" si="111"/>
        <v>328382038</v>
      </c>
      <c r="AGQ64" s="129">
        <f t="shared" si="111"/>
        <v>332096641</v>
      </c>
      <c r="AGR64" s="129">
        <f t="shared" si="111"/>
        <v>330429422</v>
      </c>
      <c r="AGS64" s="129">
        <f t="shared" si="111"/>
        <v>338158083</v>
      </c>
      <c r="AGT64" s="129">
        <f t="shared" si="111"/>
        <v>356095433</v>
      </c>
      <c r="AGU64" s="129">
        <f t="shared" si="111"/>
        <v>358971125</v>
      </c>
      <c r="AGV64" s="158"/>
    </row>
    <row r="65" spans="1:880" s="134" customFormat="1" x14ac:dyDescent="0.2">
      <c r="A65" s="183" t="s">
        <v>2271</v>
      </c>
      <c r="B65" s="88"/>
      <c r="C65" s="129">
        <f t="shared" ref="C65:BN65" si="112">C13</f>
        <v>36900000</v>
      </c>
      <c r="D65" s="129">
        <f t="shared" si="112"/>
        <v>41000000</v>
      </c>
      <c r="E65" s="129">
        <f t="shared" si="112"/>
        <v>41300000</v>
      </c>
      <c r="F65" s="129">
        <f t="shared" si="112"/>
        <v>42100000</v>
      </c>
      <c r="G65" s="129">
        <f t="shared" si="112"/>
        <v>42600000</v>
      </c>
      <c r="H65" s="129">
        <f t="shared" si="112"/>
        <v>42800000</v>
      </c>
      <c r="I65" s="129">
        <f t="shared" si="112"/>
        <v>42900000</v>
      </c>
      <c r="J65" s="129">
        <f t="shared" si="112"/>
        <v>45800000</v>
      </c>
      <c r="K65" s="129">
        <f t="shared" si="112"/>
        <v>44900000</v>
      </c>
      <c r="L65" s="129">
        <f t="shared" si="112"/>
        <v>45200000</v>
      </c>
      <c r="M65" s="129">
        <f t="shared" si="112"/>
        <v>45600000</v>
      </c>
      <c r="N65" s="129">
        <f t="shared" si="112"/>
        <v>47060000</v>
      </c>
      <c r="O65" s="129">
        <f t="shared" si="112"/>
        <v>49260000</v>
      </c>
      <c r="P65" s="129">
        <f t="shared" si="112"/>
        <v>51300000</v>
      </c>
      <c r="Q65" s="129">
        <f t="shared" si="112"/>
        <v>50100000</v>
      </c>
      <c r="R65" s="129">
        <f t="shared" si="112"/>
        <v>50900000</v>
      </c>
      <c r="S65" s="129">
        <f t="shared" si="112"/>
        <v>51100000</v>
      </c>
      <c r="T65" s="129">
        <f t="shared" si="112"/>
        <v>51600000</v>
      </c>
      <c r="U65" s="129">
        <f t="shared" si="112"/>
        <v>52600000</v>
      </c>
      <c r="V65" s="129">
        <f t="shared" si="112"/>
        <v>56300000</v>
      </c>
      <c r="W65" s="129">
        <f t="shared" si="112"/>
        <v>51600000</v>
      </c>
      <c r="X65" s="129">
        <f t="shared" si="112"/>
        <v>51100000</v>
      </c>
      <c r="Y65" s="129">
        <f t="shared" si="112"/>
        <v>51500000</v>
      </c>
      <c r="Z65" s="129">
        <f t="shared" si="112"/>
        <v>50800000</v>
      </c>
      <c r="AA65" s="129">
        <f t="shared" si="112"/>
        <v>53500000</v>
      </c>
      <c r="AB65" s="129">
        <f t="shared" si="112"/>
        <v>56800000</v>
      </c>
      <c r="AC65" s="129">
        <f t="shared" si="112"/>
        <v>60419860</v>
      </c>
      <c r="AD65" s="129">
        <f t="shared" si="112"/>
        <v>59925690</v>
      </c>
      <c r="AE65" s="129">
        <f t="shared" si="112"/>
        <v>63102750</v>
      </c>
      <c r="AF65" s="129">
        <f t="shared" si="112"/>
        <v>63656530</v>
      </c>
      <c r="AG65" s="129">
        <f t="shared" si="112"/>
        <v>64795730</v>
      </c>
      <c r="AH65" s="129">
        <f t="shared" si="112"/>
        <v>70870590</v>
      </c>
      <c r="AI65" s="129">
        <f t="shared" si="112"/>
        <v>71295040</v>
      </c>
      <c r="AJ65" s="129">
        <f t="shared" si="112"/>
        <v>74791340</v>
      </c>
      <c r="AK65" s="129">
        <f t="shared" si="112"/>
        <v>73930820</v>
      </c>
      <c r="AL65" s="129">
        <f t="shared" si="112"/>
        <v>73520800</v>
      </c>
      <c r="AM65" s="129">
        <f t="shared" si="112"/>
        <v>74278600</v>
      </c>
      <c r="AN65" s="129">
        <f t="shared" si="112"/>
        <v>74759810</v>
      </c>
      <c r="AO65" s="129">
        <f t="shared" si="112"/>
        <v>74546180</v>
      </c>
      <c r="AP65" s="129">
        <f t="shared" si="112"/>
        <v>83417940</v>
      </c>
      <c r="AQ65" s="129">
        <f t="shared" si="112"/>
        <v>85774420</v>
      </c>
      <c r="AR65" s="129">
        <f t="shared" si="112"/>
        <v>86935830</v>
      </c>
      <c r="AS65" s="129">
        <f t="shared" si="112"/>
        <v>88670250</v>
      </c>
      <c r="AT65" s="129">
        <f t="shared" si="112"/>
        <v>78406110</v>
      </c>
      <c r="AU65" s="129">
        <f t="shared" si="112"/>
        <v>78293590</v>
      </c>
      <c r="AV65" s="129">
        <f t="shared" si="112"/>
        <v>73336750</v>
      </c>
      <c r="AW65" s="129">
        <f t="shared" si="112"/>
        <v>67312230</v>
      </c>
      <c r="AX65" s="129">
        <f t="shared" si="112"/>
        <v>66731760</v>
      </c>
      <c r="AY65" s="129">
        <f t="shared" si="112"/>
        <v>67946170</v>
      </c>
      <c r="AZ65" s="129">
        <f t="shared" si="112"/>
        <v>68903200</v>
      </c>
      <c r="BA65" s="129">
        <f t="shared" si="112"/>
        <v>78718970</v>
      </c>
      <c r="BB65" s="129">
        <f t="shared" si="112"/>
        <v>83523060</v>
      </c>
      <c r="BC65" s="129">
        <f t="shared" si="112"/>
        <v>83074820</v>
      </c>
      <c r="BD65" s="129">
        <f t="shared" si="112"/>
        <v>80316120</v>
      </c>
      <c r="BE65" s="129">
        <f t="shared" si="112"/>
        <v>89180600</v>
      </c>
      <c r="BF65" s="129">
        <f t="shared" si="112"/>
        <v>98054500</v>
      </c>
      <c r="BG65" s="129">
        <f t="shared" si="112"/>
        <v>96496160</v>
      </c>
      <c r="BH65" s="129">
        <f t="shared" si="112"/>
        <v>99594590</v>
      </c>
      <c r="BI65" s="129">
        <f t="shared" si="112"/>
        <v>86828210</v>
      </c>
      <c r="BJ65" s="129">
        <f t="shared" si="112"/>
        <v>88662690</v>
      </c>
      <c r="BK65" s="129">
        <f t="shared" si="112"/>
        <v>80908680</v>
      </c>
      <c r="BL65" s="129">
        <f t="shared" si="112"/>
        <v>78354890</v>
      </c>
      <c r="BM65" s="129">
        <f t="shared" si="112"/>
        <v>81937040</v>
      </c>
      <c r="BN65" s="129">
        <f t="shared" si="112"/>
        <v>85256450</v>
      </c>
      <c r="BO65" s="129">
        <f t="shared" ref="BO65:DZ65" si="113">BO13</f>
        <v>87175900</v>
      </c>
      <c r="BP65" s="129">
        <f t="shared" si="113"/>
        <v>93862760</v>
      </c>
      <c r="BQ65" s="129">
        <f t="shared" si="113"/>
        <v>95281640</v>
      </c>
      <c r="BR65" s="129">
        <f t="shared" si="113"/>
        <v>99582070</v>
      </c>
      <c r="BS65" s="129">
        <f t="shared" si="113"/>
        <v>102096660</v>
      </c>
      <c r="BT65" s="129">
        <f t="shared" si="113"/>
        <v>103236590</v>
      </c>
      <c r="BU65" s="129">
        <f t="shared" si="113"/>
        <v>101120310</v>
      </c>
      <c r="BV65" s="129">
        <f t="shared" si="113"/>
        <v>95611510</v>
      </c>
      <c r="BW65" s="129">
        <f t="shared" si="113"/>
        <v>90695690</v>
      </c>
      <c r="BX65" s="129">
        <f t="shared" si="113"/>
        <v>89163970</v>
      </c>
      <c r="BY65" s="129">
        <f t="shared" si="113"/>
        <v>100366350</v>
      </c>
      <c r="BZ65" s="129">
        <f t="shared" si="113"/>
        <v>100365050</v>
      </c>
      <c r="CA65" s="129">
        <f t="shared" si="113"/>
        <v>100580330</v>
      </c>
      <c r="CB65" s="129">
        <f t="shared" si="113"/>
        <v>101250810</v>
      </c>
      <c r="CC65" s="129">
        <f t="shared" si="113"/>
        <v>104119030</v>
      </c>
      <c r="CD65" s="129">
        <f t="shared" si="113"/>
        <v>106115070</v>
      </c>
      <c r="CE65" s="129">
        <f t="shared" si="113"/>
        <v>104089290</v>
      </c>
      <c r="CF65" s="129">
        <f t="shared" si="113"/>
        <v>102998460</v>
      </c>
      <c r="CG65" s="129">
        <f t="shared" si="113"/>
        <v>102020250</v>
      </c>
      <c r="CH65" s="129">
        <f t="shared" si="113"/>
        <v>106266840</v>
      </c>
      <c r="CI65" s="129">
        <f t="shared" si="113"/>
        <v>99592960</v>
      </c>
      <c r="CJ65" s="129">
        <f t="shared" si="113"/>
        <v>98032010</v>
      </c>
      <c r="CK65" s="129">
        <f t="shared" si="113"/>
        <v>103783200</v>
      </c>
      <c r="CL65" s="129">
        <f t="shared" si="113"/>
        <v>107991900</v>
      </c>
      <c r="CM65" s="129">
        <f t="shared" si="113"/>
        <v>105337630</v>
      </c>
      <c r="CN65" s="129">
        <f t="shared" si="113"/>
        <v>102100360</v>
      </c>
      <c r="CO65" s="129">
        <f t="shared" si="113"/>
        <v>101844930</v>
      </c>
      <c r="CP65" s="129">
        <f t="shared" si="113"/>
        <v>107587340</v>
      </c>
      <c r="CQ65" s="129">
        <f t="shared" si="113"/>
        <v>113302190</v>
      </c>
      <c r="CR65" s="129">
        <f t="shared" si="113"/>
        <v>113089780</v>
      </c>
      <c r="CS65" s="129">
        <f t="shared" si="113"/>
        <v>114207120</v>
      </c>
      <c r="CT65" s="129">
        <f t="shared" si="113"/>
        <v>108284040</v>
      </c>
      <c r="CU65" s="129">
        <f t="shared" si="113"/>
        <v>104728830</v>
      </c>
      <c r="CV65" s="129">
        <f t="shared" si="113"/>
        <v>96471170</v>
      </c>
      <c r="CW65" s="129">
        <f t="shared" si="113"/>
        <v>86819030</v>
      </c>
      <c r="CX65" s="129">
        <f t="shared" si="113"/>
        <v>87045590</v>
      </c>
      <c r="CY65" s="129">
        <f t="shared" si="113"/>
        <v>91217360</v>
      </c>
      <c r="CZ65" s="129">
        <f t="shared" si="113"/>
        <v>94531920</v>
      </c>
      <c r="DA65" s="129">
        <f t="shared" si="113"/>
        <v>100664360</v>
      </c>
      <c r="DB65" s="129">
        <f t="shared" si="113"/>
        <v>101916310</v>
      </c>
      <c r="DC65" s="129">
        <f t="shared" si="113"/>
        <v>102742150</v>
      </c>
      <c r="DD65" s="129">
        <f t="shared" si="113"/>
        <v>103519850</v>
      </c>
      <c r="DE65" s="129">
        <f t="shared" si="113"/>
        <v>107553170</v>
      </c>
      <c r="DF65" s="129">
        <f t="shared" si="113"/>
        <v>100733070</v>
      </c>
      <c r="DG65" s="129">
        <f t="shared" si="113"/>
        <v>104372910</v>
      </c>
      <c r="DH65" s="129">
        <f t="shared" si="113"/>
        <v>101306840</v>
      </c>
      <c r="DI65" s="129">
        <f t="shared" si="113"/>
        <v>104946550</v>
      </c>
      <c r="DJ65" s="129">
        <f t="shared" si="113"/>
        <v>108295260</v>
      </c>
      <c r="DK65" s="129">
        <f t="shared" si="113"/>
        <v>107214210</v>
      </c>
      <c r="DL65" s="129">
        <f t="shared" si="113"/>
        <v>112925630</v>
      </c>
      <c r="DM65" s="129">
        <f t="shared" si="113"/>
        <v>113175150</v>
      </c>
      <c r="DN65" s="129">
        <f t="shared" si="113"/>
        <v>113071600</v>
      </c>
      <c r="DO65" s="129">
        <f t="shared" si="113"/>
        <v>110877070</v>
      </c>
      <c r="DP65" s="129">
        <f t="shared" si="113"/>
        <v>108690410</v>
      </c>
      <c r="DQ65" s="129">
        <f t="shared" si="113"/>
        <v>130811380</v>
      </c>
      <c r="DR65" s="129">
        <f t="shared" si="113"/>
        <v>126896040</v>
      </c>
      <c r="DS65" s="129">
        <f t="shared" si="113"/>
        <v>131679170</v>
      </c>
      <c r="DT65" s="129">
        <f t="shared" si="113"/>
        <v>133352950</v>
      </c>
      <c r="DU65" s="129">
        <f t="shared" si="113"/>
        <v>134923640</v>
      </c>
      <c r="DV65" s="129">
        <f t="shared" si="113"/>
        <v>135080330</v>
      </c>
      <c r="DW65" s="129">
        <f t="shared" si="113"/>
        <v>134721005</v>
      </c>
      <c r="DX65" s="129">
        <f t="shared" si="113"/>
        <v>132236250</v>
      </c>
      <c r="DY65" s="129">
        <f t="shared" si="113"/>
        <v>133531880</v>
      </c>
      <c r="DZ65" s="129">
        <f t="shared" si="113"/>
        <v>129980675</v>
      </c>
      <c r="EA65" s="129">
        <f t="shared" ref="EA65:GL65" si="114">EA13</f>
        <v>132986535</v>
      </c>
      <c r="EB65" s="129">
        <f t="shared" si="114"/>
        <v>128755030</v>
      </c>
      <c r="EC65" s="129">
        <f t="shared" si="114"/>
        <v>121561670</v>
      </c>
      <c r="ED65" s="129">
        <f t="shared" si="114"/>
        <v>115203835</v>
      </c>
      <c r="EE65" s="129">
        <f t="shared" si="114"/>
        <v>112350610</v>
      </c>
      <c r="EF65" s="129">
        <f t="shared" si="114"/>
        <v>110066330</v>
      </c>
      <c r="EG65" s="129">
        <f t="shared" si="114"/>
        <v>112056335</v>
      </c>
      <c r="EH65" s="129">
        <f t="shared" si="114"/>
        <v>118293200</v>
      </c>
      <c r="EI65" s="129">
        <f t="shared" si="114"/>
        <v>119508010</v>
      </c>
      <c r="EJ65" s="129">
        <f t="shared" si="114"/>
        <v>120492590</v>
      </c>
      <c r="EK65" s="129">
        <f t="shared" si="114"/>
        <v>120867670</v>
      </c>
      <c r="EL65" s="129">
        <f t="shared" si="114"/>
        <v>120563760</v>
      </c>
      <c r="EM65" s="129">
        <f t="shared" si="114"/>
        <v>117325250</v>
      </c>
      <c r="EN65" s="129">
        <f t="shared" si="114"/>
        <v>109107980</v>
      </c>
      <c r="EO65" s="129">
        <f t="shared" si="114"/>
        <v>99788560</v>
      </c>
      <c r="EP65" s="129">
        <f t="shared" si="114"/>
        <v>96855580</v>
      </c>
      <c r="EQ65" s="129">
        <f t="shared" si="114"/>
        <v>92497610</v>
      </c>
      <c r="ER65" s="129">
        <f t="shared" si="114"/>
        <v>92743380</v>
      </c>
      <c r="ES65" s="129">
        <f t="shared" si="114"/>
        <v>99643660</v>
      </c>
      <c r="ET65" s="129">
        <f t="shared" si="114"/>
        <v>101549620</v>
      </c>
      <c r="EU65" s="129">
        <f t="shared" si="114"/>
        <v>107338670</v>
      </c>
      <c r="EV65" s="129">
        <f t="shared" si="114"/>
        <v>108745310</v>
      </c>
      <c r="EW65" s="129">
        <f t="shared" si="114"/>
        <v>105998250</v>
      </c>
      <c r="EX65" s="129">
        <f t="shared" si="114"/>
        <v>108826740</v>
      </c>
      <c r="EY65" s="129">
        <f t="shared" si="114"/>
        <v>110190420</v>
      </c>
      <c r="EZ65" s="129">
        <f t="shared" si="114"/>
        <v>110812030</v>
      </c>
      <c r="FA65" s="129">
        <f t="shared" si="114"/>
        <v>110969325</v>
      </c>
      <c r="FB65" s="129">
        <f t="shared" si="114"/>
        <v>111267040</v>
      </c>
      <c r="FC65" s="129">
        <f t="shared" si="114"/>
        <v>112364380</v>
      </c>
      <c r="FD65" s="129">
        <f t="shared" si="114"/>
        <v>107544640</v>
      </c>
      <c r="FE65" s="129">
        <f t="shared" si="114"/>
        <v>110579605</v>
      </c>
      <c r="FF65" s="129">
        <f t="shared" si="114"/>
        <v>112851190</v>
      </c>
      <c r="FG65" s="129">
        <f t="shared" si="114"/>
        <v>111799630</v>
      </c>
      <c r="FH65" s="129">
        <f t="shared" si="114"/>
        <v>111921150</v>
      </c>
      <c r="FI65" s="129">
        <f t="shared" si="114"/>
        <v>117676440</v>
      </c>
      <c r="FJ65" s="129">
        <f t="shared" si="114"/>
        <v>120363585</v>
      </c>
      <c r="FK65" s="129">
        <f t="shared" si="114"/>
        <v>116908870</v>
      </c>
      <c r="FL65" s="129">
        <f t="shared" si="114"/>
        <v>112158630</v>
      </c>
      <c r="FM65" s="129">
        <f t="shared" si="114"/>
        <v>117701345</v>
      </c>
      <c r="FN65" s="129">
        <f t="shared" si="114"/>
        <v>112815095</v>
      </c>
      <c r="FO65" s="129">
        <f t="shared" si="114"/>
        <v>109999270</v>
      </c>
      <c r="FP65" s="129">
        <f t="shared" si="114"/>
        <v>107319240</v>
      </c>
      <c r="FQ65" s="129">
        <f t="shared" si="114"/>
        <v>107038540</v>
      </c>
      <c r="FR65" s="129">
        <f t="shared" si="114"/>
        <v>115858040</v>
      </c>
      <c r="FS65" s="129">
        <f t="shared" si="114"/>
        <v>115381220</v>
      </c>
      <c r="FT65" s="129">
        <f t="shared" si="114"/>
        <v>119098300</v>
      </c>
      <c r="FU65" s="129">
        <f t="shared" si="114"/>
        <v>117520360</v>
      </c>
      <c r="FV65" s="129">
        <f t="shared" si="114"/>
        <v>114507130</v>
      </c>
      <c r="FW65" s="129">
        <f t="shared" si="114"/>
        <v>119307880</v>
      </c>
      <c r="FX65" s="129">
        <f t="shared" si="114"/>
        <v>119719655</v>
      </c>
      <c r="FY65" s="129">
        <f t="shared" si="114"/>
        <v>124362475</v>
      </c>
      <c r="FZ65" s="129">
        <f t="shared" si="114"/>
        <v>120707480</v>
      </c>
      <c r="GA65" s="129">
        <f t="shared" si="114"/>
        <v>116178115</v>
      </c>
      <c r="GB65" s="129">
        <f t="shared" si="114"/>
        <v>111305280</v>
      </c>
      <c r="GC65" s="129">
        <f t="shared" si="114"/>
        <v>115452455</v>
      </c>
      <c r="GD65" s="129">
        <f t="shared" si="114"/>
        <v>126743960</v>
      </c>
      <c r="GE65" s="129">
        <f t="shared" si="114"/>
        <v>128520240</v>
      </c>
      <c r="GF65" s="129">
        <f t="shared" si="114"/>
        <v>121491940</v>
      </c>
      <c r="GG65" s="129">
        <f t="shared" si="114"/>
        <v>123917430</v>
      </c>
      <c r="GH65" s="129">
        <f t="shared" si="114"/>
        <v>131878720</v>
      </c>
      <c r="GI65" s="129">
        <f t="shared" si="114"/>
        <v>147421825</v>
      </c>
      <c r="GJ65" s="129">
        <f t="shared" si="114"/>
        <v>150462480</v>
      </c>
      <c r="GK65" s="129">
        <f t="shared" si="114"/>
        <v>156356690</v>
      </c>
      <c r="GL65" s="129">
        <f t="shared" si="114"/>
        <v>140731145</v>
      </c>
      <c r="GM65" s="129">
        <f t="shared" ref="GM65:IX65" si="115">GM13</f>
        <v>135747500</v>
      </c>
      <c r="GN65" s="129">
        <f t="shared" si="115"/>
        <v>132994950</v>
      </c>
      <c r="GO65" s="129">
        <f t="shared" si="115"/>
        <v>130912145</v>
      </c>
      <c r="GP65" s="129">
        <f t="shared" si="115"/>
        <v>138668550</v>
      </c>
      <c r="GQ65" s="129">
        <f t="shared" si="115"/>
        <v>140703320</v>
      </c>
      <c r="GR65" s="129">
        <f t="shared" si="115"/>
        <v>142740275</v>
      </c>
      <c r="GS65" s="129">
        <f t="shared" si="115"/>
        <v>140606460</v>
      </c>
      <c r="GT65" s="129">
        <f t="shared" si="115"/>
        <v>137023365</v>
      </c>
      <c r="GU65" s="129">
        <f t="shared" si="115"/>
        <v>134591170</v>
      </c>
      <c r="GV65" s="129">
        <f t="shared" si="115"/>
        <v>126861370</v>
      </c>
      <c r="GW65" s="129">
        <f t="shared" si="115"/>
        <v>121497645</v>
      </c>
      <c r="GX65" s="129">
        <f t="shared" si="115"/>
        <v>122025315</v>
      </c>
      <c r="GY65" s="129">
        <f t="shared" si="115"/>
        <v>114236450</v>
      </c>
      <c r="GZ65" s="129">
        <f t="shared" si="115"/>
        <v>112714005</v>
      </c>
      <c r="HA65" s="129">
        <f t="shared" si="115"/>
        <v>111712735</v>
      </c>
      <c r="HB65" s="129">
        <f t="shared" si="115"/>
        <v>118211660</v>
      </c>
      <c r="HC65" s="129">
        <f t="shared" si="115"/>
        <v>122419500</v>
      </c>
      <c r="HD65" s="129">
        <f t="shared" si="115"/>
        <v>127405785</v>
      </c>
      <c r="HE65" s="129">
        <f t="shared" si="115"/>
        <v>133298690</v>
      </c>
      <c r="HF65" s="129">
        <f t="shared" si="115"/>
        <v>135811840</v>
      </c>
      <c r="HG65" s="129">
        <f t="shared" si="115"/>
        <v>137475980</v>
      </c>
      <c r="HH65" s="129">
        <f t="shared" si="115"/>
        <v>137976490</v>
      </c>
      <c r="HI65" s="129">
        <f t="shared" si="115"/>
        <v>142293200</v>
      </c>
      <c r="HJ65" s="129">
        <f t="shared" si="115"/>
        <v>132819100</v>
      </c>
      <c r="HK65" s="129">
        <f t="shared" si="115"/>
        <v>123577270</v>
      </c>
      <c r="HL65" s="129">
        <f t="shared" si="115"/>
        <v>128852650</v>
      </c>
      <c r="HM65" s="129">
        <f t="shared" si="115"/>
        <v>130970040</v>
      </c>
      <c r="HN65" s="129">
        <f t="shared" si="115"/>
        <v>136403850</v>
      </c>
      <c r="HO65" s="129">
        <f t="shared" si="115"/>
        <v>139118170</v>
      </c>
      <c r="HP65" s="129">
        <f t="shared" si="115"/>
        <v>137494205</v>
      </c>
      <c r="HQ65" s="129">
        <f t="shared" si="115"/>
        <v>134692540</v>
      </c>
      <c r="HR65" s="129">
        <f t="shared" si="115"/>
        <v>135543290</v>
      </c>
      <c r="HS65" s="129">
        <f t="shared" si="115"/>
        <v>144480390</v>
      </c>
      <c r="HT65" s="129">
        <f t="shared" si="115"/>
        <v>143268930</v>
      </c>
      <c r="HU65" s="129">
        <f t="shared" si="115"/>
        <v>141213860</v>
      </c>
      <c r="HV65" s="129">
        <f t="shared" si="115"/>
        <v>132496960</v>
      </c>
      <c r="HW65" s="129">
        <f t="shared" si="115"/>
        <v>134017365</v>
      </c>
      <c r="HX65" s="129">
        <f t="shared" si="115"/>
        <v>128558295</v>
      </c>
      <c r="HY65" s="129">
        <f t="shared" si="115"/>
        <v>130099190</v>
      </c>
      <c r="HZ65" s="129">
        <f t="shared" si="115"/>
        <v>137203305</v>
      </c>
      <c r="IA65" s="129">
        <f t="shared" si="115"/>
        <v>140427825</v>
      </c>
      <c r="IB65" s="129">
        <f t="shared" si="115"/>
        <v>142255965</v>
      </c>
      <c r="IC65" s="129">
        <f t="shared" si="115"/>
        <v>135476730</v>
      </c>
      <c r="ID65" s="129">
        <f t="shared" si="115"/>
        <v>133911215</v>
      </c>
      <c r="IE65" s="129">
        <f t="shared" si="115"/>
        <v>130746345</v>
      </c>
      <c r="IF65" s="129">
        <f t="shared" si="115"/>
        <v>131474515</v>
      </c>
      <c r="IG65" s="129">
        <f t="shared" si="115"/>
        <v>133913445</v>
      </c>
      <c r="IH65" s="129">
        <f t="shared" si="115"/>
        <v>137416295</v>
      </c>
      <c r="II65" s="129">
        <f t="shared" si="115"/>
        <v>139071780</v>
      </c>
      <c r="IJ65" s="129">
        <f t="shared" si="115"/>
        <v>141999180</v>
      </c>
      <c r="IK65" s="129">
        <f t="shared" si="115"/>
        <v>146725940</v>
      </c>
      <c r="IL65" s="129">
        <f t="shared" si="115"/>
        <v>149110470</v>
      </c>
      <c r="IM65" s="129">
        <f t="shared" si="115"/>
        <v>152888050</v>
      </c>
      <c r="IN65" s="129">
        <f t="shared" si="115"/>
        <v>152885405</v>
      </c>
      <c r="IO65" s="129">
        <f t="shared" si="115"/>
        <v>152792090</v>
      </c>
      <c r="IP65" s="129">
        <f t="shared" si="115"/>
        <v>158179235</v>
      </c>
      <c r="IQ65" s="129">
        <f t="shared" si="115"/>
        <v>162544140</v>
      </c>
      <c r="IR65" s="129">
        <f t="shared" si="115"/>
        <v>161614315</v>
      </c>
      <c r="IS65" s="129">
        <f t="shared" si="115"/>
        <v>153679930</v>
      </c>
      <c r="IT65" s="129">
        <f t="shared" si="115"/>
        <v>144202520</v>
      </c>
      <c r="IU65" s="129">
        <f t="shared" si="115"/>
        <v>145064075</v>
      </c>
      <c r="IV65" s="129">
        <f t="shared" si="115"/>
        <v>133487385</v>
      </c>
      <c r="IW65" s="129">
        <f t="shared" si="115"/>
        <v>130933675</v>
      </c>
      <c r="IX65" s="129">
        <f t="shared" si="115"/>
        <v>130104570</v>
      </c>
      <c r="IY65" s="129">
        <f t="shared" ref="IY65:LJ65" si="116">IY13</f>
        <v>135367525</v>
      </c>
      <c r="IZ65" s="129">
        <f t="shared" si="116"/>
        <v>137882650</v>
      </c>
      <c r="JA65" s="129">
        <f t="shared" si="116"/>
        <v>143980155</v>
      </c>
      <c r="JB65" s="129">
        <f t="shared" si="116"/>
        <v>144856815</v>
      </c>
      <c r="JC65" s="129">
        <f t="shared" si="116"/>
        <v>144748835</v>
      </c>
      <c r="JD65" s="129">
        <f t="shared" si="116"/>
        <v>133854685</v>
      </c>
      <c r="JE65" s="129">
        <f t="shared" si="116"/>
        <v>121091100</v>
      </c>
      <c r="JF65" s="129">
        <f t="shared" si="116"/>
        <v>122558280</v>
      </c>
      <c r="JG65" s="129">
        <f t="shared" si="116"/>
        <v>127565410</v>
      </c>
      <c r="JH65" s="129">
        <f t="shared" si="116"/>
        <v>123424505</v>
      </c>
      <c r="JI65" s="129">
        <f t="shared" si="116"/>
        <v>132412765</v>
      </c>
      <c r="JJ65" s="129">
        <f t="shared" si="116"/>
        <v>138263265</v>
      </c>
      <c r="JK65" s="129">
        <f t="shared" si="116"/>
        <v>145607070</v>
      </c>
      <c r="JL65" s="129">
        <f t="shared" si="116"/>
        <v>149726115</v>
      </c>
      <c r="JM65" s="129">
        <f t="shared" si="116"/>
        <v>150057415</v>
      </c>
      <c r="JN65" s="129">
        <f t="shared" si="116"/>
        <v>156119810</v>
      </c>
      <c r="JO65" s="129">
        <f t="shared" si="116"/>
        <v>157627420</v>
      </c>
      <c r="JP65" s="129">
        <f t="shared" si="116"/>
        <v>150842880</v>
      </c>
      <c r="JQ65" s="129">
        <f t="shared" si="116"/>
        <v>149699235</v>
      </c>
      <c r="JR65" s="129">
        <f t="shared" si="116"/>
        <v>145337785</v>
      </c>
      <c r="JS65" s="129">
        <f t="shared" si="116"/>
        <v>145769040</v>
      </c>
      <c r="JT65" s="129">
        <f t="shared" si="116"/>
        <v>130178470</v>
      </c>
      <c r="JU65" s="129">
        <f t="shared" si="116"/>
        <v>135379320</v>
      </c>
      <c r="JV65" s="129">
        <f t="shared" si="116"/>
        <v>148628735</v>
      </c>
      <c r="JW65" s="129">
        <f t="shared" si="116"/>
        <v>145035865</v>
      </c>
      <c r="JX65" s="129">
        <f t="shared" si="116"/>
        <v>143639935</v>
      </c>
      <c r="JY65" s="129">
        <f t="shared" si="116"/>
        <v>155480080</v>
      </c>
      <c r="JZ65" s="129">
        <f t="shared" si="116"/>
        <v>157134805</v>
      </c>
      <c r="KA65" s="129">
        <f t="shared" si="116"/>
        <v>156374280</v>
      </c>
      <c r="KB65" s="129">
        <f t="shared" si="116"/>
        <v>151968670</v>
      </c>
      <c r="KC65" s="129">
        <f t="shared" si="116"/>
        <v>154114640</v>
      </c>
      <c r="KD65" s="129">
        <f t="shared" si="116"/>
        <v>145556860</v>
      </c>
      <c r="KE65" s="129">
        <f t="shared" si="116"/>
        <v>141372720</v>
      </c>
      <c r="KF65" s="129">
        <f t="shared" si="116"/>
        <v>137794000</v>
      </c>
      <c r="KG65" s="129">
        <f t="shared" si="116"/>
        <v>141687830</v>
      </c>
      <c r="KH65" s="129">
        <f t="shared" si="116"/>
        <v>137805545</v>
      </c>
      <c r="KI65" s="129">
        <f t="shared" si="116"/>
        <v>142643910</v>
      </c>
      <c r="KJ65" s="129">
        <f t="shared" si="116"/>
        <v>144444880</v>
      </c>
      <c r="KK65" s="129">
        <f t="shared" si="116"/>
        <v>143040295</v>
      </c>
      <c r="KL65" s="129">
        <f t="shared" si="116"/>
        <v>145320615</v>
      </c>
      <c r="KM65" s="129">
        <f t="shared" si="116"/>
        <v>146782185</v>
      </c>
      <c r="KN65" s="129">
        <f t="shared" si="116"/>
        <v>144115780</v>
      </c>
      <c r="KO65" s="129">
        <f t="shared" si="116"/>
        <v>140984340</v>
      </c>
      <c r="KP65" s="129">
        <f t="shared" si="116"/>
        <v>140743660</v>
      </c>
      <c r="KQ65" s="129">
        <f t="shared" si="116"/>
        <v>138768360</v>
      </c>
      <c r="KR65" s="129">
        <f t="shared" si="116"/>
        <v>140164560</v>
      </c>
      <c r="KS65" s="129">
        <f t="shared" si="116"/>
        <v>139032420</v>
      </c>
      <c r="KT65" s="129">
        <f t="shared" si="116"/>
        <v>140772610</v>
      </c>
      <c r="KU65" s="129">
        <f t="shared" si="116"/>
        <v>154758430</v>
      </c>
      <c r="KV65" s="129">
        <f t="shared" si="116"/>
        <v>156582180</v>
      </c>
      <c r="KW65" s="129">
        <f t="shared" si="116"/>
        <v>167828290</v>
      </c>
      <c r="KX65" s="129">
        <f t="shared" si="116"/>
        <v>177804530</v>
      </c>
      <c r="KY65" s="129">
        <f t="shared" si="116"/>
        <v>186102850</v>
      </c>
      <c r="KZ65" s="129">
        <f t="shared" si="116"/>
        <v>176926515</v>
      </c>
      <c r="LA65" s="129">
        <f t="shared" si="116"/>
        <v>170763185</v>
      </c>
      <c r="LB65" s="129">
        <f t="shared" si="116"/>
        <v>164500115</v>
      </c>
      <c r="LC65" s="129">
        <f t="shared" si="116"/>
        <v>164243795</v>
      </c>
      <c r="LD65" s="129">
        <f t="shared" si="116"/>
        <v>165403185</v>
      </c>
      <c r="LE65" s="129">
        <f t="shared" si="116"/>
        <v>170253620</v>
      </c>
      <c r="LF65" s="129">
        <f t="shared" si="116"/>
        <v>176891005</v>
      </c>
      <c r="LG65" s="129">
        <f t="shared" si="116"/>
        <v>180553135</v>
      </c>
      <c r="LH65" s="129">
        <f t="shared" si="116"/>
        <v>176917285</v>
      </c>
      <c r="LI65" s="129">
        <f t="shared" si="116"/>
        <v>169408510</v>
      </c>
      <c r="LJ65" s="129">
        <f t="shared" si="116"/>
        <v>167363430</v>
      </c>
      <c r="LK65" s="129">
        <f t="shared" ref="LK65:NV65" si="117">LK13</f>
        <v>155043510</v>
      </c>
      <c r="LL65" s="129">
        <f t="shared" si="117"/>
        <v>151523130</v>
      </c>
      <c r="LM65" s="129">
        <f t="shared" si="117"/>
        <v>152762455</v>
      </c>
      <c r="LN65" s="129">
        <f t="shared" si="117"/>
        <v>148298055</v>
      </c>
      <c r="LO65" s="129">
        <f t="shared" si="117"/>
        <v>157378135</v>
      </c>
      <c r="LP65" s="129">
        <f t="shared" si="117"/>
        <v>158253205</v>
      </c>
      <c r="LQ65" s="129">
        <f t="shared" si="117"/>
        <v>157665640</v>
      </c>
      <c r="LR65" s="129">
        <f t="shared" si="117"/>
        <v>162430050</v>
      </c>
      <c r="LS65" s="129">
        <f t="shared" si="117"/>
        <v>164951130</v>
      </c>
      <c r="LT65" s="129">
        <f t="shared" si="117"/>
        <v>161523510</v>
      </c>
      <c r="LU65" s="129">
        <f t="shared" si="117"/>
        <v>161380895</v>
      </c>
      <c r="LV65" s="129">
        <f t="shared" si="117"/>
        <v>166298105</v>
      </c>
      <c r="LW65" s="129">
        <f t="shared" si="117"/>
        <v>166677605</v>
      </c>
      <c r="LX65" s="129">
        <f t="shared" si="117"/>
        <v>154664730</v>
      </c>
      <c r="LY65" s="129">
        <f t="shared" si="117"/>
        <v>162894055</v>
      </c>
      <c r="LZ65" s="129">
        <f t="shared" si="117"/>
        <v>163722830</v>
      </c>
      <c r="MA65" s="129">
        <f t="shared" si="117"/>
        <v>157717805</v>
      </c>
      <c r="MB65" s="129">
        <f t="shared" si="117"/>
        <v>174195625</v>
      </c>
      <c r="MC65" s="129">
        <f t="shared" si="117"/>
        <v>176468830</v>
      </c>
      <c r="MD65" s="129">
        <f t="shared" si="117"/>
        <v>179358855</v>
      </c>
      <c r="ME65" s="129">
        <f t="shared" si="117"/>
        <v>191850055</v>
      </c>
      <c r="MF65" s="129">
        <f t="shared" si="117"/>
        <v>204997555</v>
      </c>
      <c r="MG65" s="129">
        <f t="shared" si="117"/>
        <v>229711405</v>
      </c>
      <c r="MH65" s="129">
        <f t="shared" si="117"/>
        <v>256559495</v>
      </c>
      <c r="MI65" s="129">
        <f t="shared" si="117"/>
        <v>265435635</v>
      </c>
      <c r="MJ65" s="129">
        <f t="shared" si="117"/>
        <v>270407050</v>
      </c>
      <c r="MK65" s="129">
        <f t="shared" si="117"/>
        <v>276602505</v>
      </c>
      <c r="ML65" s="129">
        <f t="shared" si="117"/>
        <v>264215800</v>
      </c>
      <c r="MM65" s="129">
        <f t="shared" si="117"/>
        <v>256904490</v>
      </c>
      <c r="MN65" s="129">
        <f t="shared" si="117"/>
        <v>257147430</v>
      </c>
      <c r="MO65" s="129">
        <f t="shared" si="117"/>
        <v>261803890</v>
      </c>
      <c r="MP65" s="129">
        <f t="shared" si="117"/>
        <v>268142035</v>
      </c>
      <c r="MQ65" s="129">
        <f t="shared" si="117"/>
        <v>270407375</v>
      </c>
      <c r="MR65" s="129">
        <f t="shared" si="117"/>
        <v>269303830</v>
      </c>
      <c r="MS65" s="129">
        <f t="shared" si="117"/>
        <v>262427375</v>
      </c>
      <c r="MT65" s="129">
        <f t="shared" si="117"/>
        <v>259897135</v>
      </c>
      <c r="MU65" s="129">
        <f t="shared" si="117"/>
        <v>258752965</v>
      </c>
      <c r="MV65" s="129">
        <f t="shared" si="117"/>
        <v>248500085</v>
      </c>
      <c r="MW65" s="129">
        <f t="shared" si="117"/>
        <v>226241705</v>
      </c>
      <c r="MX65" s="129">
        <f t="shared" si="117"/>
        <v>228960545</v>
      </c>
      <c r="MY65" s="129">
        <f t="shared" si="117"/>
        <v>240764085</v>
      </c>
      <c r="MZ65" s="129">
        <f t="shared" si="117"/>
        <v>239581430</v>
      </c>
      <c r="NA65" s="129">
        <f t="shared" si="117"/>
        <v>252764005</v>
      </c>
      <c r="NB65" s="129">
        <f t="shared" si="117"/>
        <v>267688145</v>
      </c>
      <c r="NC65" s="129">
        <f t="shared" si="117"/>
        <v>284605820</v>
      </c>
      <c r="ND65" s="129">
        <f t="shared" si="117"/>
        <v>290650390</v>
      </c>
      <c r="NE65" s="129">
        <f t="shared" si="117"/>
        <v>289675400</v>
      </c>
      <c r="NF65" s="129">
        <f t="shared" si="117"/>
        <v>289409815</v>
      </c>
      <c r="NG65" s="129">
        <f t="shared" si="117"/>
        <v>288292290</v>
      </c>
      <c r="NH65" s="129">
        <f t="shared" si="117"/>
        <v>260509110</v>
      </c>
      <c r="NI65" s="129">
        <f t="shared" si="117"/>
        <v>266136195</v>
      </c>
      <c r="NJ65" s="129">
        <f t="shared" si="117"/>
        <v>258616760</v>
      </c>
      <c r="NK65" s="129">
        <f t="shared" si="117"/>
        <v>264018200</v>
      </c>
      <c r="NL65" s="129">
        <f t="shared" si="117"/>
        <v>242159950</v>
      </c>
      <c r="NM65" s="129">
        <f t="shared" si="117"/>
        <v>249944300</v>
      </c>
      <c r="NN65" s="129">
        <f t="shared" si="117"/>
        <v>264894215</v>
      </c>
      <c r="NO65" s="129">
        <f t="shared" si="117"/>
        <v>270459130</v>
      </c>
      <c r="NP65" s="129">
        <f t="shared" si="117"/>
        <v>283009835</v>
      </c>
      <c r="NQ65" s="129">
        <f t="shared" si="117"/>
        <v>289814995</v>
      </c>
      <c r="NR65" s="129">
        <f t="shared" si="117"/>
        <v>285902285</v>
      </c>
      <c r="NS65" s="129">
        <f t="shared" si="117"/>
        <v>296212080</v>
      </c>
      <c r="NT65" s="129">
        <f t="shared" si="117"/>
        <v>301331885</v>
      </c>
      <c r="NU65" s="129">
        <f t="shared" si="117"/>
        <v>305159100</v>
      </c>
      <c r="NV65" s="129">
        <f t="shared" si="117"/>
        <v>301978765</v>
      </c>
      <c r="NW65" s="129">
        <f t="shared" ref="NW65:QH65" si="118">NW13</f>
        <v>304116310</v>
      </c>
      <c r="NX65" s="129">
        <f t="shared" si="118"/>
        <v>306428230</v>
      </c>
      <c r="NY65" s="129">
        <f t="shared" si="118"/>
        <v>311329955</v>
      </c>
      <c r="NZ65" s="129">
        <f t="shared" si="118"/>
        <v>313985925</v>
      </c>
      <c r="OA65" s="129">
        <f t="shared" si="118"/>
        <v>311966025</v>
      </c>
      <c r="OB65" s="129">
        <f t="shared" si="118"/>
        <v>315704035</v>
      </c>
      <c r="OC65" s="129">
        <f t="shared" si="118"/>
        <v>312302150</v>
      </c>
      <c r="OD65" s="129">
        <f t="shared" si="118"/>
        <v>318083885</v>
      </c>
      <c r="OE65" s="129">
        <f t="shared" si="118"/>
        <v>323553840</v>
      </c>
      <c r="OF65" s="129">
        <f t="shared" si="118"/>
        <v>314485155</v>
      </c>
      <c r="OG65" s="129">
        <f t="shared" si="118"/>
        <v>295000135</v>
      </c>
      <c r="OH65" s="129">
        <f t="shared" si="118"/>
        <v>303497440</v>
      </c>
      <c r="OI65" s="129">
        <f t="shared" si="118"/>
        <v>307000105</v>
      </c>
      <c r="OJ65" s="129">
        <f t="shared" si="118"/>
        <v>307648430</v>
      </c>
      <c r="OK65" s="129">
        <f t="shared" si="118"/>
        <v>301728055</v>
      </c>
      <c r="OL65" s="129">
        <f t="shared" si="118"/>
        <v>308564430</v>
      </c>
      <c r="OM65" s="129">
        <f t="shared" si="118"/>
        <v>324285745</v>
      </c>
      <c r="ON65" s="129">
        <f t="shared" si="118"/>
        <v>315375930</v>
      </c>
      <c r="OO65" s="129">
        <f t="shared" si="118"/>
        <v>303730140</v>
      </c>
      <c r="OP65" s="129">
        <f t="shared" si="118"/>
        <v>299833130</v>
      </c>
      <c r="OQ65" s="129">
        <f t="shared" si="118"/>
        <v>283871850</v>
      </c>
      <c r="OR65" s="129">
        <f t="shared" si="118"/>
        <v>278462275</v>
      </c>
      <c r="OS65" s="129">
        <f t="shared" si="118"/>
        <v>271179360</v>
      </c>
      <c r="OT65" s="129">
        <f t="shared" si="118"/>
        <v>259937180</v>
      </c>
      <c r="OU65" s="129">
        <f t="shared" si="118"/>
        <v>259406990</v>
      </c>
      <c r="OV65" s="129">
        <f t="shared" si="118"/>
        <v>259186160</v>
      </c>
      <c r="OW65" s="129">
        <f t="shared" si="118"/>
        <v>268868500</v>
      </c>
      <c r="OX65" s="129">
        <f t="shared" si="118"/>
        <v>277841130</v>
      </c>
      <c r="OY65" s="129">
        <f t="shared" si="118"/>
        <v>295899440</v>
      </c>
      <c r="OZ65" s="129">
        <f t="shared" si="118"/>
        <v>282317480</v>
      </c>
      <c r="PA65" s="129">
        <f t="shared" si="118"/>
        <v>268923085</v>
      </c>
      <c r="PB65" s="129">
        <f t="shared" si="118"/>
        <v>250811570</v>
      </c>
      <c r="PC65" s="129">
        <f t="shared" si="118"/>
        <v>245329555</v>
      </c>
      <c r="PD65" s="129">
        <f t="shared" si="118"/>
        <v>252559065</v>
      </c>
      <c r="PE65" s="129">
        <f t="shared" si="118"/>
        <v>242667660</v>
      </c>
      <c r="PF65" s="129">
        <f t="shared" si="118"/>
        <v>235784830</v>
      </c>
      <c r="PG65" s="129">
        <f t="shared" si="118"/>
        <v>237533070</v>
      </c>
      <c r="PH65" s="129">
        <f t="shared" si="118"/>
        <v>239090160</v>
      </c>
      <c r="PI65" s="129">
        <f t="shared" si="118"/>
        <v>228616215</v>
      </c>
      <c r="PJ65" s="129">
        <f t="shared" si="118"/>
        <v>233913890</v>
      </c>
      <c r="PK65" s="129">
        <f t="shared" si="118"/>
        <v>247614220</v>
      </c>
      <c r="PL65" s="129">
        <f t="shared" si="118"/>
        <v>245976390</v>
      </c>
      <c r="PM65" s="129">
        <f t="shared" si="118"/>
        <v>247406870</v>
      </c>
      <c r="PN65" s="129">
        <f t="shared" si="118"/>
        <v>245904970</v>
      </c>
      <c r="PO65" s="129">
        <f t="shared" si="118"/>
        <v>246458630</v>
      </c>
      <c r="PP65" s="129">
        <f t="shared" si="118"/>
        <v>237931675</v>
      </c>
      <c r="PQ65" s="129">
        <f t="shared" si="118"/>
        <v>243182655</v>
      </c>
      <c r="PR65" s="129">
        <f t="shared" si="118"/>
        <v>245273315</v>
      </c>
      <c r="PS65" s="129">
        <f t="shared" si="118"/>
        <v>247640490</v>
      </c>
      <c r="PT65" s="129">
        <f t="shared" si="118"/>
        <v>242841815</v>
      </c>
      <c r="PU65" s="129">
        <f t="shared" si="118"/>
        <v>232454960</v>
      </c>
      <c r="PV65" s="129">
        <f t="shared" si="118"/>
        <v>249191235</v>
      </c>
      <c r="PW65" s="129">
        <f t="shared" si="118"/>
        <v>262420560</v>
      </c>
      <c r="PX65" s="129">
        <f t="shared" si="118"/>
        <v>263153655</v>
      </c>
      <c r="PY65" s="129">
        <f t="shared" si="118"/>
        <v>256430020</v>
      </c>
      <c r="PZ65" s="129">
        <f t="shared" si="118"/>
        <v>258362415</v>
      </c>
      <c r="QA65" s="129">
        <f t="shared" si="118"/>
        <v>257948255</v>
      </c>
      <c r="QB65" s="129">
        <f t="shared" si="118"/>
        <v>251970930</v>
      </c>
      <c r="QC65" s="129">
        <f t="shared" si="118"/>
        <v>256699790</v>
      </c>
      <c r="QD65" s="129">
        <f t="shared" si="118"/>
        <v>262434740</v>
      </c>
      <c r="QE65" s="129">
        <f t="shared" si="118"/>
        <v>282032755</v>
      </c>
      <c r="QF65" s="129">
        <f t="shared" si="118"/>
        <v>280194365</v>
      </c>
      <c r="QG65" s="129">
        <f t="shared" si="118"/>
        <v>282509400</v>
      </c>
      <c r="QH65" s="129">
        <f t="shared" si="118"/>
        <v>291450395</v>
      </c>
      <c r="QI65" s="129">
        <f t="shared" ref="QI65:ST65" si="119">QI13</f>
        <v>292712000</v>
      </c>
      <c r="QJ65" s="129">
        <f t="shared" si="119"/>
        <v>287641000</v>
      </c>
      <c r="QK65" s="129">
        <f t="shared" si="119"/>
        <v>276284905</v>
      </c>
      <c r="QL65" s="129">
        <f t="shared" si="119"/>
        <v>276748000</v>
      </c>
      <c r="QM65" s="129">
        <f t="shared" si="119"/>
        <v>273246000</v>
      </c>
      <c r="QN65" s="129">
        <f t="shared" si="119"/>
        <v>262632660</v>
      </c>
      <c r="QO65" s="129">
        <f t="shared" si="119"/>
        <v>271755150</v>
      </c>
      <c r="QP65" s="129">
        <f t="shared" si="119"/>
        <v>272720020</v>
      </c>
      <c r="QQ65" s="129">
        <f t="shared" si="119"/>
        <v>287372255</v>
      </c>
      <c r="QR65" s="129">
        <f t="shared" si="119"/>
        <v>278964000</v>
      </c>
      <c r="QS65" s="129">
        <f t="shared" si="119"/>
        <v>286450655</v>
      </c>
      <c r="QT65" s="129">
        <f t="shared" si="119"/>
        <v>304142000</v>
      </c>
      <c r="QU65" s="129">
        <f t="shared" si="119"/>
        <v>307841000</v>
      </c>
      <c r="QV65" s="129">
        <f t="shared" si="119"/>
        <v>284361000</v>
      </c>
      <c r="QW65" s="129">
        <f t="shared" si="119"/>
        <v>283102000</v>
      </c>
      <c r="QX65" s="129">
        <f t="shared" si="119"/>
        <v>282974000</v>
      </c>
      <c r="QY65" s="129">
        <f t="shared" si="119"/>
        <v>283477000</v>
      </c>
      <c r="QZ65" s="129">
        <f t="shared" si="119"/>
        <v>280629290</v>
      </c>
      <c r="RA65" s="129">
        <f t="shared" si="119"/>
        <v>293660875</v>
      </c>
      <c r="RB65" s="129">
        <f t="shared" si="119"/>
        <v>281038770</v>
      </c>
      <c r="RC65" s="129">
        <f t="shared" si="119"/>
        <v>298659000</v>
      </c>
      <c r="RD65" s="129">
        <f t="shared" si="119"/>
        <v>285919055</v>
      </c>
      <c r="RE65" s="129">
        <f t="shared" si="119"/>
        <v>290786070</v>
      </c>
      <c r="RF65" s="129">
        <f t="shared" si="119"/>
        <v>318194000</v>
      </c>
      <c r="RG65" s="129">
        <f t="shared" si="119"/>
        <v>316882000</v>
      </c>
      <c r="RH65" s="129">
        <f t="shared" si="119"/>
        <v>308844000</v>
      </c>
      <c r="RI65" s="129">
        <f t="shared" si="119"/>
        <v>305502000</v>
      </c>
      <c r="RJ65" s="129">
        <f t="shared" si="119"/>
        <v>318596000</v>
      </c>
      <c r="RK65" s="129">
        <f t="shared" si="119"/>
        <v>306024000</v>
      </c>
      <c r="RL65" s="129">
        <f t="shared" si="119"/>
        <v>280692000</v>
      </c>
      <c r="RM65" s="129">
        <f t="shared" si="119"/>
        <v>279287000</v>
      </c>
      <c r="RN65" s="129">
        <f t="shared" si="119"/>
        <v>276780000</v>
      </c>
      <c r="RO65" s="129">
        <f t="shared" si="119"/>
        <v>316612945</v>
      </c>
      <c r="RP65" s="129">
        <f t="shared" si="119"/>
        <v>312479000</v>
      </c>
      <c r="RQ65" s="129">
        <f t="shared" si="119"/>
        <v>315573000</v>
      </c>
      <c r="RR65" s="129">
        <f t="shared" si="119"/>
        <v>335895795</v>
      </c>
      <c r="RS65" s="129">
        <f t="shared" si="119"/>
        <v>352007270</v>
      </c>
      <c r="RT65" s="129">
        <f t="shared" si="119"/>
        <v>355765010</v>
      </c>
      <c r="RU65" s="129">
        <f t="shared" si="119"/>
        <v>346506630</v>
      </c>
      <c r="RV65" s="129">
        <f t="shared" si="119"/>
        <v>343561020</v>
      </c>
      <c r="RW65" s="129">
        <f t="shared" si="119"/>
        <v>342586750</v>
      </c>
      <c r="RX65" s="129">
        <f t="shared" si="119"/>
        <v>337449855</v>
      </c>
      <c r="RY65" s="129">
        <f t="shared" si="119"/>
        <v>321253845</v>
      </c>
      <c r="RZ65" s="129">
        <f t="shared" si="119"/>
        <v>328503110</v>
      </c>
      <c r="SA65" s="129">
        <f t="shared" si="119"/>
        <v>357236000</v>
      </c>
      <c r="SB65" s="129">
        <f t="shared" si="119"/>
        <v>339409345</v>
      </c>
      <c r="SC65" s="129">
        <f t="shared" si="119"/>
        <v>351338875</v>
      </c>
      <c r="SD65" s="129">
        <f t="shared" si="119"/>
        <v>365660000</v>
      </c>
      <c r="SE65" s="129">
        <f t="shared" si="119"/>
        <v>375734000</v>
      </c>
      <c r="SF65" s="129">
        <f t="shared" si="119"/>
        <v>376991000</v>
      </c>
      <c r="SG65" s="129">
        <f t="shared" si="119"/>
        <v>366134000</v>
      </c>
      <c r="SH65" s="129">
        <f t="shared" si="119"/>
        <v>369970000</v>
      </c>
      <c r="SI65" s="129">
        <f t="shared" si="119"/>
        <v>369839000</v>
      </c>
      <c r="SJ65" s="129">
        <f t="shared" si="119"/>
        <v>344344000</v>
      </c>
      <c r="SK65" s="129">
        <f t="shared" si="119"/>
        <v>354685000</v>
      </c>
      <c r="SL65" s="129">
        <f t="shared" si="119"/>
        <v>372869000</v>
      </c>
      <c r="SM65" s="129">
        <f t="shared" si="119"/>
        <v>382116540</v>
      </c>
      <c r="SN65" s="129">
        <f t="shared" si="119"/>
        <v>361106545</v>
      </c>
      <c r="SO65" s="129">
        <f t="shared" si="119"/>
        <v>372572700</v>
      </c>
      <c r="SP65" s="129">
        <f t="shared" si="119"/>
        <v>406547725</v>
      </c>
      <c r="SQ65" s="129">
        <f t="shared" si="119"/>
        <v>425161275</v>
      </c>
      <c r="SR65" s="129">
        <f t="shared" si="119"/>
        <v>413544000</v>
      </c>
      <c r="SS65" s="129">
        <f t="shared" si="119"/>
        <v>399568360</v>
      </c>
      <c r="ST65" s="129">
        <f t="shared" si="119"/>
        <v>394488080</v>
      </c>
      <c r="SU65" s="129">
        <f t="shared" ref="SU65:VF65" si="120">SU13</f>
        <v>397992000</v>
      </c>
      <c r="SV65" s="129">
        <f t="shared" si="120"/>
        <v>387861115</v>
      </c>
      <c r="SW65" s="129">
        <f t="shared" si="120"/>
        <v>376236000</v>
      </c>
      <c r="SX65" s="129">
        <f t="shared" si="120"/>
        <v>377320835</v>
      </c>
      <c r="SY65" s="129">
        <f t="shared" si="120"/>
        <v>391759870</v>
      </c>
      <c r="SZ65" s="129">
        <f t="shared" si="120"/>
        <v>397848000</v>
      </c>
      <c r="TA65" s="129">
        <f t="shared" si="120"/>
        <v>401891630</v>
      </c>
      <c r="TB65" s="129">
        <f t="shared" si="120"/>
        <v>413569000</v>
      </c>
      <c r="TC65" s="129">
        <f t="shared" si="120"/>
        <v>415819690</v>
      </c>
      <c r="TD65" s="129">
        <f t="shared" si="120"/>
        <v>437894325</v>
      </c>
      <c r="TE65" s="129">
        <f t="shared" si="120"/>
        <v>427327000</v>
      </c>
      <c r="TF65" s="129">
        <f t="shared" si="120"/>
        <v>415827660</v>
      </c>
      <c r="TG65" s="129">
        <f t="shared" si="120"/>
        <v>396311890</v>
      </c>
      <c r="TH65" s="129">
        <f t="shared" si="120"/>
        <v>397664875</v>
      </c>
      <c r="TI65" s="129">
        <f t="shared" si="120"/>
        <v>404943565</v>
      </c>
      <c r="TJ65" s="129">
        <f t="shared" si="120"/>
        <v>426326775</v>
      </c>
      <c r="TK65" s="129">
        <f t="shared" si="120"/>
        <v>446565810</v>
      </c>
      <c r="TL65" s="129">
        <f t="shared" si="120"/>
        <v>437588150</v>
      </c>
      <c r="TM65" s="129">
        <f t="shared" si="120"/>
        <v>428924060</v>
      </c>
      <c r="TN65" s="129">
        <f t="shared" si="120"/>
        <v>455575845</v>
      </c>
      <c r="TO65" s="129">
        <f t="shared" si="120"/>
        <v>473020495</v>
      </c>
      <c r="TP65" s="129">
        <f t="shared" si="120"/>
        <v>456959485</v>
      </c>
      <c r="TQ65" s="129">
        <f t="shared" si="120"/>
        <v>444045245</v>
      </c>
      <c r="TR65" s="129">
        <f t="shared" si="120"/>
        <v>452243605</v>
      </c>
      <c r="TS65" s="129">
        <f t="shared" si="120"/>
        <v>441284875</v>
      </c>
      <c r="TT65" s="129">
        <f t="shared" si="120"/>
        <v>456113335</v>
      </c>
      <c r="TU65" s="129">
        <f t="shared" si="120"/>
        <v>446523220</v>
      </c>
      <c r="TV65" s="129">
        <f t="shared" si="120"/>
        <v>454853510</v>
      </c>
      <c r="TW65" s="129">
        <f t="shared" si="120"/>
        <v>469519260</v>
      </c>
      <c r="TX65" s="129">
        <f t="shared" si="120"/>
        <v>462168185</v>
      </c>
      <c r="TY65" s="129">
        <f t="shared" si="120"/>
        <v>460661050</v>
      </c>
      <c r="TZ65" s="129">
        <f t="shared" si="120"/>
        <v>480525870</v>
      </c>
      <c r="UA65" s="129">
        <f t="shared" si="120"/>
        <v>503218590</v>
      </c>
      <c r="UB65" s="129">
        <f t="shared" si="120"/>
        <v>517682890</v>
      </c>
      <c r="UC65" s="129">
        <f t="shared" si="120"/>
        <v>527433805</v>
      </c>
      <c r="UD65" s="129">
        <f t="shared" si="120"/>
        <v>506522520</v>
      </c>
      <c r="UE65" s="129">
        <f t="shared" si="120"/>
        <v>474293000</v>
      </c>
      <c r="UF65" s="129">
        <f t="shared" si="120"/>
        <v>432718430</v>
      </c>
      <c r="UG65" s="129">
        <f t="shared" si="120"/>
        <v>418164510</v>
      </c>
      <c r="UH65" s="129">
        <f t="shared" si="120"/>
        <v>426562025</v>
      </c>
      <c r="UI65" s="129">
        <f t="shared" si="120"/>
        <v>468850345</v>
      </c>
      <c r="UJ65" s="129">
        <f t="shared" si="120"/>
        <v>462631655</v>
      </c>
      <c r="UK65" s="129">
        <f t="shared" si="120"/>
        <v>448112405</v>
      </c>
      <c r="UL65" s="129">
        <f t="shared" si="120"/>
        <v>451509160</v>
      </c>
      <c r="UM65" s="129">
        <f t="shared" si="120"/>
        <v>480987005</v>
      </c>
      <c r="UN65" s="129">
        <f t="shared" si="120"/>
        <v>446063475</v>
      </c>
      <c r="UO65" s="129">
        <f t="shared" si="120"/>
        <v>438410825</v>
      </c>
      <c r="UP65" s="129">
        <f t="shared" si="120"/>
        <v>442549215</v>
      </c>
      <c r="UQ65" s="129">
        <f t="shared" si="120"/>
        <v>435452195</v>
      </c>
      <c r="UR65" s="129">
        <f t="shared" si="120"/>
        <v>420700580</v>
      </c>
      <c r="US65" s="129">
        <f t="shared" si="120"/>
        <v>422056540</v>
      </c>
      <c r="UT65" s="129">
        <f t="shared" si="120"/>
        <v>438550315</v>
      </c>
      <c r="UU65" s="129">
        <f t="shared" si="120"/>
        <v>454879505</v>
      </c>
      <c r="UV65" s="129">
        <f t="shared" si="120"/>
        <v>436498675</v>
      </c>
      <c r="UW65" s="129">
        <f t="shared" si="120"/>
        <v>467721930</v>
      </c>
      <c r="UX65" s="129">
        <f t="shared" si="120"/>
        <v>492948435</v>
      </c>
      <c r="UY65" s="129">
        <f t="shared" si="120"/>
        <v>515345965</v>
      </c>
      <c r="UZ65" s="129">
        <f t="shared" si="120"/>
        <v>517354105</v>
      </c>
      <c r="VA65" s="129">
        <f t="shared" si="120"/>
        <v>508200000</v>
      </c>
      <c r="VB65" s="129">
        <f t="shared" si="120"/>
        <v>504985125</v>
      </c>
      <c r="VC65" s="129">
        <f t="shared" si="120"/>
        <v>465303155</v>
      </c>
      <c r="VD65" s="129">
        <f t="shared" si="120"/>
        <v>482505865</v>
      </c>
      <c r="VE65" s="129">
        <f t="shared" si="120"/>
        <v>518446890</v>
      </c>
      <c r="VF65" s="129">
        <f t="shared" si="120"/>
        <v>505683000</v>
      </c>
      <c r="VG65" s="129">
        <f t="shared" ref="VG65:XR65" si="121">VG13</f>
        <v>544084250</v>
      </c>
      <c r="VH65" s="129">
        <f t="shared" si="121"/>
        <v>528444290</v>
      </c>
      <c r="VI65" s="129">
        <f t="shared" si="121"/>
        <v>542959560</v>
      </c>
      <c r="VJ65" s="129">
        <f t="shared" si="121"/>
        <v>569521600</v>
      </c>
      <c r="VK65" s="129">
        <f t="shared" si="121"/>
        <v>591645180</v>
      </c>
      <c r="VL65" s="129">
        <f t="shared" si="121"/>
        <v>580570700</v>
      </c>
      <c r="VM65" s="129">
        <f t="shared" si="121"/>
        <v>560961115</v>
      </c>
      <c r="VN65" s="129">
        <f t="shared" si="121"/>
        <v>533510735</v>
      </c>
      <c r="VO65" s="129">
        <f t="shared" si="121"/>
        <v>520974325</v>
      </c>
      <c r="VP65" s="129">
        <f t="shared" si="121"/>
        <v>496700960</v>
      </c>
      <c r="VQ65" s="129">
        <f t="shared" si="121"/>
        <v>511191280</v>
      </c>
      <c r="VR65" s="129">
        <f t="shared" si="121"/>
        <v>535162080</v>
      </c>
      <c r="VS65" s="129">
        <f t="shared" si="121"/>
        <v>549905815</v>
      </c>
      <c r="VT65" s="129">
        <f t="shared" si="121"/>
        <v>546858050</v>
      </c>
      <c r="VU65" s="129">
        <f t="shared" si="121"/>
        <v>550962470</v>
      </c>
      <c r="VV65" s="129">
        <f t="shared" si="121"/>
        <v>582167115</v>
      </c>
      <c r="VW65" s="129">
        <f t="shared" si="121"/>
        <v>602930770</v>
      </c>
      <c r="VX65" s="129">
        <f t="shared" si="121"/>
        <v>596921770</v>
      </c>
      <c r="VY65" s="129">
        <f t="shared" si="121"/>
        <v>563175700</v>
      </c>
      <c r="VZ65" s="129">
        <f t="shared" si="121"/>
        <v>566059715</v>
      </c>
      <c r="WA65" s="129">
        <f t="shared" si="121"/>
        <v>580457945</v>
      </c>
      <c r="WB65" s="129">
        <f t="shared" si="121"/>
        <v>561765945</v>
      </c>
      <c r="WC65" s="129">
        <f t="shared" si="121"/>
        <v>546995890</v>
      </c>
      <c r="WD65" s="129">
        <f t="shared" si="121"/>
        <v>571871450</v>
      </c>
      <c r="WE65" s="129">
        <f t="shared" si="121"/>
        <v>613625095</v>
      </c>
      <c r="WF65" s="129">
        <f t="shared" si="121"/>
        <v>583356670</v>
      </c>
      <c r="WG65" s="129">
        <f t="shared" si="121"/>
        <v>588901305</v>
      </c>
      <c r="WH65" s="129">
        <f t="shared" si="121"/>
        <v>641227435</v>
      </c>
      <c r="WI65" s="129">
        <f t="shared" si="121"/>
        <v>665926170</v>
      </c>
      <c r="WJ65" s="129">
        <f t="shared" si="121"/>
        <v>681598455</v>
      </c>
      <c r="WK65" s="129">
        <f t="shared" si="121"/>
        <v>683276585</v>
      </c>
      <c r="WL65" s="129">
        <f t="shared" si="121"/>
        <v>657896815</v>
      </c>
      <c r="WM65" s="129">
        <f t="shared" si="121"/>
        <v>672652570</v>
      </c>
      <c r="WN65" s="129">
        <f t="shared" si="121"/>
        <v>657015845</v>
      </c>
      <c r="WO65" s="129">
        <f t="shared" si="121"/>
        <v>677504720</v>
      </c>
      <c r="WP65" s="129">
        <f t="shared" si="121"/>
        <v>675361340</v>
      </c>
      <c r="WQ65" s="129">
        <f t="shared" si="121"/>
        <v>689778240</v>
      </c>
      <c r="WR65" s="129">
        <f t="shared" si="121"/>
        <v>664371035</v>
      </c>
      <c r="WS65" s="129">
        <f t="shared" si="121"/>
        <v>662485050</v>
      </c>
      <c r="WT65" s="129">
        <f t="shared" si="121"/>
        <v>684849640</v>
      </c>
      <c r="WU65" s="129">
        <f t="shared" si="121"/>
        <v>698984335</v>
      </c>
      <c r="WV65" s="129">
        <f t="shared" si="121"/>
        <v>672348540</v>
      </c>
      <c r="WW65" s="129">
        <f t="shared" si="121"/>
        <v>617994675</v>
      </c>
      <c r="WX65" s="129">
        <f t="shared" si="121"/>
        <v>619048215</v>
      </c>
      <c r="WY65" s="129">
        <f t="shared" si="121"/>
        <v>647929795</v>
      </c>
      <c r="WZ65" s="129">
        <f t="shared" si="121"/>
        <v>645678375</v>
      </c>
      <c r="XA65" s="129">
        <f t="shared" si="121"/>
        <v>639440670</v>
      </c>
      <c r="XB65" s="129">
        <f t="shared" si="121"/>
        <v>651780605</v>
      </c>
      <c r="XC65" s="129">
        <f t="shared" si="121"/>
        <v>661175935</v>
      </c>
      <c r="XD65" s="129">
        <f t="shared" si="121"/>
        <v>654579000</v>
      </c>
      <c r="XE65" s="129">
        <f t="shared" si="121"/>
        <v>667685635</v>
      </c>
      <c r="XF65" s="129">
        <f t="shared" si="121"/>
        <v>702609355</v>
      </c>
      <c r="XG65" s="129">
        <f t="shared" si="121"/>
        <v>754453000</v>
      </c>
      <c r="XH65" s="129">
        <f t="shared" si="121"/>
        <v>657871480</v>
      </c>
      <c r="XI65" s="129">
        <f t="shared" si="121"/>
        <v>605224785</v>
      </c>
      <c r="XJ65" s="129">
        <f t="shared" si="121"/>
        <v>607822890</v>
      </c>
      <c r="XK65" s="129">
        <f t="shared" si="121"/>
        <v>611885640</v>
      </c>
      <c r="XL65" s="129">
        <f t="shared" si="121"/>
        <v>608327990</v>
      </c>
      <c r="XM65" s="129">
        <f t="shared" si="121"/>
        <v>602594135</v>
      </c>
      <c r="XN65" s="129">
        <f t="shared" si="121"/>
        <v>595467345</v>
      </c>
      <c r="XO65" s="129">
        <f t="shared" si="121"/>
        <v>616299615</v>
      </c>
      <c r="XP65" s="129">
        <f t="shared" si="121"/>
        <v>602442310</v>
      </c>
      <c r="XQ65" s="129">
        <f t="shared" si="121"/>
        <v>619908375</v>
      </c>
      <c r="XR65" s="129">
        <f t="shared" si="121"/>
        <v>664788350</v>
      </c>
      <c r="XS65" s="129">
        <f t="shared" ref="XS65:AAD65" si="122">XS13</f>
        <v>680610490</v>
      </c>
      <c r="XT65" s="129">
        <f t="shared" si="122"/>
        <v>664098445</v>
      </c>
      <c r="XU65" s="129">
        <f t="shared" si="122"/>
        <v>638054175</v>
      </c>
      <c r="XV65" s="129">
        <f t="shared" si="122"/>
        <v>635861040</v>
      </c>
      <c r="XW65" s="129">
        <f t="shared" si="122"/>
        <v>620612450</v>
      </c>
      <c r="XX65" s="129">
        <f t="shared" si="122"/>
        <v>623449070</v>
      </c>
      <c r="XY65" s="129">
        <f t="shared" si="122"/>
        <v>624165330</v>
      </c>
      <c r="XZ65" s="129">
        <f t="shared" si="122"/>
        <v>640079910</v>
      </c>
      <c r="YA65" s="129">
        <f t="shared" si="122"/>
        <v>677334540</v>
      </c>
      <c r="YB65" s="129">
        <f t="shared" si="122"/>
        <v>654690105</v>
      </c>
      <c r="YC65" s="129">
        <f t="shared" si="122"/>
        <v>663109595</v>
      </c>
      <c r="YD65" s="129">
        <f t="shared" si="122"/>
        <v>713949330</v>
      </c>
      <c r="YE65" s="129">
        <f t="shared" si="122"/>
        <v>754793730</v>
      </c>
      <c r="YF65" s="129">
        <f t="shared" si="122"/>
        <v>740108655</v>
      </c>
      <c r="YG65" s="129">
        <f t="shared" si="122"/>
        <v>715473090</v>
      </c>
      <c r="YH65" s="129">
        <f t="shared" si="122"/>
        <v>733155295</v>
      </c>
      <c r="YI65" s="129">
        <f t="shared" si="122"/>
        <v>765057140</v>
      </c>
      <c r="YJ65" s="129">
        <f t="shared" si="122"/>
        <v>821667510</v>
      </c>
      <c r="YK65" s="129">
        <f t="shared" si="122"/>
        <v>843630010</v>
      </c>
      <c r="YL65" s="129">
        <f t="shared" si="122"/>
        <v>867612775</v>
      </c>
      <c r="YM65" s="129">
        <f t="shared" si="122"/>
        <v>863751735</v>
      </c>
      <c r="YN65" s="129">
        <f t="shared" si="122"/>
        <v>827234795</v>
      </c>
      <c r="YO65" s="129">
        <f t="shared" si="122"/>
        <v>883073485</v>
      </c>
      <c r="YP65" s="129">
        <f t="shared" si="122"/>
        <v>932865115</v>
      </c>
      <c r="YQ65" s="129">
        <f t="shared" si="122"/>
        <v>993121295</v>
      </c>
      <c r="YR65" s="129">
        <f t="shared" si="122"/>
        <v>1051526650</v>
      </c>
      <c r="YS65" s="129">
        <f t="shared" si="122"/>
        <v>1084292965</v>
      </c>
      <c r="YT65" s="129">
        <f t="shared" si="122"/>
        <v>1147686775</v>
      </c>
      <c r="YU65" s="129">
        <f t="shared" si="122"/>
        <v>1129258930</v>
      </c>
      <c r="YV65" s="129">
        <f t="shared" si="122"/>
        <v>1083056667</v>
      </c>
      <c r="YW65" s="129">
        <f t="shared" si="122"/>
        <v>1048163218</v>
      </c>
      <c r="YX65" s="129">
        <f t="shared" si="122"/>
        <v>1034604525</v>
      </c>
      <c r="YY65" s="129">
        <f t="shared" si="122"/>
        <v>997937599</v>
      </c>
      <c r="YZ65" s="129">
        <f t="shared" si="122"/>
        <v>1059605166</v>
      </c>
      <c r="ZA65" s="129">
        <f t="shared" si="122"/>
        <v>1115292331</v>
      </c>
      <c r="ZB65" s="129">
        <f t="shared" si="122"/>
        <v>1147868759</v>
      </c>
      <c r="ZC65" s="129">
        <f t="shared" si="122"/>
        <v>1214083039</v>
      </c>
      <c r="ZD65" s="129">
        <f t="shared" si="122"/>
        <v>1314110978</v>
      </c>
      <c r="ZE65" s="129">
        <f t="shared" si="122"/>
        <v>1343838448</v>
      </c>
      <c r="ZF65" s="129">
        <f t="shared" si="122"/>
        <v>1364296133</v>
      </c>
      <c r="ZG65" s="129">
        <f t="shared" si="122"/>
        <v>1407578408</v>
      </c>
      <c r="ZH65" s="129">
        <f t="shared" si="122"/>
        <v>1470890339</v>
      </c>
      <c r="ZI65" s="129">
        <f t="shared" si="122"/>
        <v>1497388610</v>
      </c>
      <c r="ZJ65" s="129">
        <f t="shared" si="122"/>
        <v>1514834511</v>
      </c>
      <c r="ZK65" s="129">
        <f t="shared" si="122"/>
        <v>1534647790</v>
      </c>
      <c r="ZL65" s="129">
        <f t="shared" si="122"/>
        <v>1537206625</v>
      </c>
      <c r="ZM65" s="129">
        <f t="shared" si="122"/>
        <v>1551762830</v>
      </c>
      <c r="ZN65" s="129">
        <f t="shared" si="122"/>
        <v>1627631044</v>
      </c>
      <c r="ZO65" s="129">
        <f t="shared" si="122"/>
        <v>1671150893</v>
      </c>
      <c r="ZP65" s="129">
        <f t="shared" si="122"/>
        <v>1689227675</v>
      </c>
      <c r="ZQ65" s="129">
        <f t="shared" si="122"/>
        <v>1718634708</v>
      </c>
      <c r="ZR65" s="129">
        <f t="shared" si="122"/>
        <v>1752905072</v>
      </c>
      <c r="ZS65" s="129">
        <f t="shared" si="122"/>
        <v>1796693800</v>
      </c>
      <c r="ZT65" s="129">
        <f t="shared" si="122"/>
        <v>1829109837</v>
      </c>
      <c r="ZU65" s="129">
        <f t="shared" si="122"/>
        <v>1851479265</v>
      </c>
      <c r="ZV65" s="129">
        <f t="shared" si="122"/>
        <v>1830275995</v>
      </c>
      <c r="ZW65" s="129">
        <f t="shared" si="122"/>
        <v>1745245960</v>
      </c>
      <c r="ZX65" s="129">
        <f t="shared" si="122"/>
        <v>1707388958</v>
      </c>
      <c r="ZY65" s="129">
        <f t="shared" si="122"/>
        <v>1669181442</v>
      </c>
      <c r="ZZ65" s="129">
        <f t="shared" si="122"/>
        <v>1643426409</v>
      </c>
      <c r="AAA65" s="129">
        <f t="shared" si="122"/>
        <v>1638730000</v>
      </c>
      <c r="AAB65" s="129">
        <f t="shared" si="122"/>
        <v>1632661000</v>
      </c>
      <c r="AAC65" s="129">
        <f t="shared" si="122"/>
        <v>1576282130</v>
      </c>
      <c r="AAD65" s="129">
        <f t="shared" si="122"/>
        <v>1595836381</v>
      </c>
      <c r="AAE65" s="129">
        <f t="shared" ref="AAE65:ACP65" si="123">AAE13</f>
        <v>1602122010</v>
      </c>
      <c r="AAF65" s="129">
        <f t="shared" si="123"/>
        <v>1614008150</v>
      </c>
      <c r="AAG65" s="129">
        <f t="shared" si="123"/>
        <v>1634125025</v>
      </c>
      <c r="AAH65" s="129">
        <f t="shared" si="123"/>
        <v>1645991535</v>
      </c>
      <c r="AAI65" s="129">
        <f t="shared" si="123"/>
        <v>1661569750</v>
      </c>
      <c r="AAJ65" s="129">
        <f t="shared" si="123"/>
        <v>1673184882</v>
      </c>
      <c r="AAK65" s="129">
        <f t="shared" si="123"/>
        <v>1678056201</v>
      </c>
      <c r="AAL65" s="129">
        <f t="shared" si="123"/>
        <v>1717619405</v>
      </c>
      <c r="AAM65" s="129">
        <f t="shared" si="123"/>
        <v>1755618652</v>
      </c>
      <c r="AAN65" s="129">
        <f t="shared" si="123"/>
        <v>1760228064</v>
      </c>
      <c r="AAO65" s="129">
        <f t="shared" si="123"/>
        <v>1783717954</v>
      </c>
      <c r="AAP65" s="129">
        <f t="shared" si="123"/>
        <v>1797149369</v>
      </c>
      <c r="AAQ65" s="129">
        <f t="shared" si="123"/>
        <v>1734815495</v>
      </c>
      <c r="AAR65" s="129">
        <f t="shared" si="123"/>
        <v>1725317521</v>
      </c>
      <c r="AAS65" s="129">
        <f t="shared" si="123"/>
        <v>1743959434</v>
      </c>
      <c r="AAT65" s="129">
        <f t="shared" si="123"/>
        <v>1738704000</v>
      </c>
      <c r="AAU65" s="129">
        <f t="shared" si="123"/>
        <v>1747647252</v>
      </c>
      <c r="AAV65" s="129">
        <f t="shared" si="123"/>
        <v>1739070586</v>
      </c>
      <c r="AAW65" s="129">
        <f t="shared" si="123"/>
        <v>1723901189</v>
      </c>
      <c r="AAX65" s="129">
        <f t="shared" si="123"/>
        <v>1760121675</v>
      </c>
      <c r="AAY65" s="129">
        <f t="shared" si="123"/>
        <v>1804089057</v>
      </c>
      <c r="AAZ65" s="129">
        <f t="shared" si="123"/>
        <v>1822625154</v>
      </c>
      <c r="ABA65" s="129">
        <f t="shared" si="123"/>
        <v>1807606312</v>
      </c>
      <c r="ABB65" s="129">
        <f t="shared" si="123"/>
        <v>1796320551</v>
      </c>
      <c r="ABC65" s="129">
        <f t="shared" si="123"/>
        <v>1773048851</v>
      </c>
      <c r="ABD65" s="129">
        <f t="shared" si="123"/>
        <v>1741829696</v>
      </c>
      <c r="ABE65" s="129">
        <f t="shared" si="123"/>
        <v>1726507212</v>
      </c>
      <c r="ABF65" s="129">
        <f t="shared" si="123"/>
        <v>1738876963</v>
      </c>
      <c r="ABG65" s="129">
        <f t="shared" si="123"/>
        <v>1747014780</v>
      </c>
      <c r="ABH65" s="129">
        <f t="shared" si="123"/>
        <v>1733708154</v>
      </c>
      <c r="ABI65" s="129">
        <f t="shared" si="123"/>
        <v>1712334741</v>
      </c>
      <c r="ABJ65" s="129">
        <f t="shared" si="123"/>
        <v>1736127156</v>
      </c>
      <c r="ABK65" s="129">
        <f t="shared" si="123"/>
        <v>1757214380</v>
      </c>
      <c r="ABL65" s="129">
        <f t="shared" si="123"/>
        <v>1762984373</v>
      </c>
      <c r="ABM65" s="129">
        <f t="shared" si="123"/>
        <v>1792910783</v>
      </c>
      <c r="ABN65" s="129">
        <f t="shared" si="123"/>
        <v>1808218815</v>
      </c>
      <c r="ABO65" s="129">
        <f t="shared" si="123"/>
        <v>1782957546</v>
      </c>
      <c r="ABP65" s="129">
        <f t="shared" si="123"/>
        <v>1834114423</v>
      </c>
      <c r="ABQ65" s="129">
        <f t="shared" si="123"/>
        <v>1840171107</v>
      </c>
      <c r="ABR65" s="129">
        <f t="shared" si="123"/>
        <v>1861898532</v>
      </c>
      <c r="ABS65" s="129">
        <f t="shared" si="123"/>
        <v>1858507224</v>
      </c>
      <c r="ABT65" s="129">
        <f t="shared" si="123"/>
        <v>1813342444</v>
      </c>
      <c r="ABU65" s="129">
        <f t="shared" si="123"/>
        <v>1745049585</v>
      </c>
      <c r="ABV65" s="129">
        <f t="shared" si="123"/>
        <v>1724900000</v>
      </c>
      <c r="ABW65" s="129">
        <f t="shared" si="123"/>
        <v>1762430268</v>
      </c>
      <c r="ABX65" s="129">
        <f t="shared" si="123"/>
        <v>1781262214</v>
      </c>
      <c r="ABY65" s="129">
        <f t="shared" si="123"/>
        <v>1792563520</v>
      </c>
      <c r="ABZ65" s="129">
        <f t="shared" si="123"/>
        <v>1809750901</v>
      </c>
      <c r="ACA65" s="129">
        <f t="shared" si="123"/>
        <v>1800588717</v>
      </c>
      <c r="ACB65" s="129">
        <f t="shared" si="123"/>
        <v>1772087008</v>
      </c>
      <c r="ACC65" s="129">
        <f t="shared" si="123"/>
        <v>1811150275</v>
      </c>
      <c r="ACD65" s="129">
        <f t="shared" si="123"/>
        <v>1837209238</v>
      </c>
      <c r="ACE65" s="129">
        <f t="shared" si="123"/>
        <v>1841940228</v>
      </c>
      <c r="ACF65" s="129">
        <f t="shared" si="123"/>
        <v>1796147330</v>
      </c>
      <c r="ACG65" s="129">
        <f t="shared" si="123"/>
        <v>1732307416</v>
      </c>
      <c r="ACH65" s="129">
        <f t="shared" si="123"/>
        <v>1782487846</v>
      </c>
      <c r="ACI65" s="129">
        <f t="shared" si="123"/>
        <v>1843011601</v>
      </c>
      <c r="ACJ65" s="129">
        <f t="shared" si="123"/>
        <v>1882090974</v>
      </c>
      <c r="ACK65" s="129">
        <f t="shared" si="123"/>
        <v>1895103839</v>
      </c>
      <c r="ACL65" s="129">
        <f t="shared" si="123"/>
        <v>1917731767</v>
      </c>
      <c r="ACM65" s="129">
        <f t="shared" si="123"/>
        <v>1896827012</v>
      </c>
      <c r="ACN65" s="129">
        <f t="shared" si="123"/>
        <v>1917620425</v>
      </c>
      <c r="ACO65" s="129">
        <f t="shared" si="123"/>
        <v>1911792859</v>
      </c>
      <c r="ACP65" s="129">
        <f t="shared" si="123"/>
        <v>1917567519</v>
      </c>
      <c r="ACQ65" s="129">
        <f t="shared" ref="ACQ65:AFB65" si="124">ACQ13</f>
        <v>1933409765</v>
      </c>
      <c r="ACR65" s="129">
        <f t="shared" si="124"/>
        <v>1851296263</v>
      </c>
      <c r="ACS65" s="129">
        <f t="shared" si="124"/>
        <v>1870772179</v>
      </c>
      <c r="ACT65" s="129">
        <f t="shared" si="124"/>
        <v>1914430363</v>
      </c>
      <c r="ACU65" s="129">
        <f t="shared" si="124"/>
        <v>1974764476</v>
      </c>
      <c r="ACV65" s="129">
        <f t="shared" si="124"/>
        <v>2005341719</v>
      </c>
      <c r="ACW65" s="129">
        <f t="shared" si="124"/>
        <v>1964481189</v>
      </c>
      <c r="ACX65" s="129">
        <f t="shared" si="124"/>
        <v>1937947180</v>
      </c>
      <c r="ACY65" s="129">
        <f t="shared" si="124"/>
        <v>1891497302</v>
      </c>
      <c r="ACZ65" s="129">
        <f t="shared" si="124"/>
        <v>1811839761</v>
      </c>
      <c r="ADA65" s="129">
        <f t="shared" si="124"/>
        <v>1804720642</v>
      </c>
      <c r="ADB65" s="129">
        <f t="shared" si="124"/>
        <v>1827396568</v>
      </c>
      <c r="ADC65" s="129">
        <f t="shared" si="124"/>
        <v>1841321714</v>
      </c>
      <c r="ADD65" s="129">
        <f t="shared" si="124"/>
        <v>1737128718</v>
      </c>
      <c r="ADE65" s="129">
        <f t="shared" si="124"/>
        <v>1714471407</v>
      </c>
      <c r="ADF65" s="129">
        <f t="shared" si="124"/>
        <v>1725671188</v>
      </c>
      <c r="ADG65" s="129">
        <f t="shared" si="124"/>
        <v>1776272987</v>
      </c>
      <c r="ADH65" s="129">
        <f t="shared" si="124"/>
        <v>1804787760</v>
      </c>
      <c r="ADI65" s="129">
        <f t="shared" si="124"/>
        <v>1818181068</v>
      </c>
      <c r="ADJ65" s="129">
        <f t="shared" si="124"/>
        <v>1833766970</v>
      </c>
      <c r="ADK65" s="129">
        <f t="shared" si="124"/>
        <v>1815465603</v>
      </c>
      <c r="ADL65" s="129">
        <f t="shared" si="124"/>
        <v>1826423747</v>
      </c>
      <c r="ADM65" s="129">
        <f t="shared" si="124"/>
        <v>1860180540</v>
      </c>
      <c r="ADN65" s="129">
        <f t="shared" si="124"/>
        <v>1857799007</v>
      </c>
      <c r="ADO65" s="129">
        <f t="shared" si="124"/>
        <v>1848744545</v>
      </c>
      <c r="ADP65" s="129">
        <f t="shared" si="124"/>
        <v>1827768419</v>
      </c>
      <c r="ADQ65" s="129">
        <f t="shared" si="124"/>
        <v>1830061042</v>
      </c>
      <c r="ADR65" s="129">
        <f t="shared" si="124"/>
        <v>1771584174</v>
      </c>
      <c r="ADS65" s="129">
        <f t="shared" si="124"/>
        <v>1807866147</v>
      </c>
      <c r="ADT65" s="129">
        <f t="shared" si="124"/>
        <v>1829049988</v>
      </c>
      <c r="ADU65" s="129">
        <f t="shared" si="124"/>
        <v>1845993805</v>
      </c>
      <c r="ADV65" s="129">
        <f t="shared" si="124"/>
        <v>1846619682</v>
      </c>
      <c r="ADW65" s="129">
        <f t="shared" si="124"/>
        <v>1832472834</v>
      </c>
      <c r="ADX65" s="129">
        <f t="shared" si="124"/>
        <v>1891022713</v>
      </c>
      <c r="ADY65" s="129">
        <f t="shared" si="124"/>
        <v>1897388429</v>
      </c>
      <c r="ADZ65" s="129">
        <f t="shared" si="124"/>
        <v>1924700000</v>
      </c>
      <c r="AEA65" s="129">
        <f t="shared" si="124"/>
        <v>1880300000</v>
      </c>
      <c r="AEB65" s="129">
        <f t="shared" si="124"/>
        <v>1836600000</v>
      </c>
      <c r="AEC65" s="129">
        <f t="shared" si="124"/>
        <v>1841600000</v>
      </c>
      <c r="AED65" s="129">
        <f t="shared" si="124"/>
        <v>1877100000</v>
      </c>
      <c r="AEE65" s="129">
        <f t="shared" si="124"/>
        <v>1857186994</v>
      </c>
      <c r="AEF65" s="129">
        <f t="shared" si="124"/>
        <v>1852030735</v>
      </c>
      <c r="AEG65" s="129">
        <f t="shared" si="124"/>
        <v>1867968425</v>
      </c>
      <c r="AEH65" s="129">
        <f t="shared" si="124"/>
        <v>1848299456</v>
      </c>
      <c r="AEI65" s="129">
        <f t="shared" si="124"/>
        <v>1807684366</v>
      </c>
      <c r="AEJ65" s="129">
        <f t="shared" si="124"/>
        <v>1794084098</v>
      </c>
      <c r="AEK65" s="129">
        <f t="shared" si="124"/>
        <v>1802084105</v>
      </c>
      <c r="AEL65" s="129">
        <f t="shared" si="124"/>
        <v>1815998040</v>
      </c>
      <c r="AEM65" s="129">
        <f t="shared" si="124"/>
        <v>1772306294</v>
      </c>
      <c r="AEN65" s="129">
        <f t="shared" si="124"/>
        <v>1738972539</v>
      </c>
      <c r="AEO65" s="129">
        <f t="shared" si="124"/>
        <v>1677808062</v>
      </c>
      <c r="AEP65" s="129">
        <f t="shared" si="124"/>
        <v>1637272484</v>
      </c>
      <c r="AEQ65" s="129">
        <f t="shared" si="124"/>
        <v>1682576674</v>
      </c>
      <c r="AER65" s="129">
        <f t="shared" si="124"/>
        <v>1688696941</v>
      </c>
      <c r="AES65" s="129">
        <f t="shared" si="124"/>
        <v>1714682611</v>
      </c>
      <c r="AET65" s="129">
        <f t="shared" si="124"/>
        <v>1701362828</v>
      </c>
      <c r="AEU65" s="129">
        <f t="shared" si="124"/>
        <v>1648332877</v>
      </c>
      <c r="AEV65" s="129">
        <f t="shared" si="124"/>
        <v>1613400000</v>
      </c>
      <c r="AEW65" s="129">
        <f t="shared" si="124"/>
        <v>1582000000</v>
      </c>
      <c r="AEX65" s="129">
        <f t="shared" si="124"/>
        <v>1565300000</v>
      </c>
      <c r="AEY65" s="129">
        <f t="shared" si="124"/>
        <v>1608400000</v>
      </c>
      <c r="AEZ65" s="129">
        <f t="shared" si="124"/>
        <v>1601400000</v>
      </c>
      <c r="AFA65" s="129">
        <f t="shared" si="124"/>
        <v>1547900000</v>
      </c>
      <c r="AFB65" s="129">
        <f t="shared" si="124"/>
        <v>1525382945</v>
      </c>
      <c r="AFC65" s="129">
        <f t="shared" ref="AFC65:AGU65" si="125">AFC13</f>
        <v>1556473263</v>
      </c>
      <c r="AFD65" s="129">
        <f t="shared" si="125"/>
        <v>1535765547</v>
      </c>
      <c r="AFE65" s="129">
        <f t="shared" si="125"/>
        <v>1487362839</v>
      </c>
      <c r="AFF65" s="129">
        <f t="shared" si="125"/>
        <v>1597534590</v>
      </c>
      <c r="AFG65" s="129">
        <f t="shared" si="125"/>
        <v>1623557000</v>
      </c>
      <c r="AFH65" s="129">
        <f t="shared" si="125"/>
        <v>1793000000</v>
      </c>
      <c r="AFI65" s="129">
        <f t="shared" si="125"/>
        <v>1791600000</v>
      </c>
      <c r="AFJ65" s="129">
        <f t="shared" si="125"/>
        <v>1795400000</v>
      </c>
      <c r="AFK65" s="129">
        <f t="shared" si="125"/>
        <v>1781400000</v>
      </c>
      <c r="AFL65" s="129">
        <f t="shared" si="125"/>
        <v>1683100000</v>
      </c>
      <c r="AFM65" s="129">
        <f t="shared" si="125"/>
        <v>1684700000</v>
      </c>
      <c r="AFN65" s="129">
        <f t="shared" si="125"/>
        <v>1708500000</v>
      </c>
      <c r="AFO65" s="129">
        <f t="shared" si="125"/>
        <v>1742300000</v>
      </c>
      <c r="AFP65" s="129">
        <f t="shared" si="125"/>
        <v>1755800000</v>
      </c>
      <c r="AFQ65" s="129">
        <f t="shared" si="125"/>
        <v>1757700000</v>
      </c>
      <c r="AFR65" s="129">
        <f t="shared" si="125"/>
        <v>1758500000</v>
      </c>
      <c r="AFS65" s="129">
        <f t="shared" si="125"/>
        <v>1756300000</v>
      </c>
      <c r="AFT65" s="129">
        <f t="shared" si="125"/>
        <v>1748007815</v>
      </c>
      <c r="AFU65" s="129">
        <f t="shared" si="125"/>
        <v>1743270259</v>
      </c>
      <c r="AFV65" s="129">
        <f t="shared" si="125"/>
        <v>1752536074</v>
      </c>
      <c r="AFW65" s="129">
        <f t="shared" si="125"/>
        <v>1768958188</v>
      </c>
      <c r="AFX65" s="129">
        <f t="shared" si="125"/>
        <v>1766654888</v>
      </c>
      <c r="AFY65" s="129">
        <f t="shared" si="125"/>
        <v>1756883051</v>
      </c>
      <c r="AFZ65" s="129">
        <f t="shared" si="125"/>
        <v>1765688622</v>
      </c>
      <c r="AGA65" s="129">
        <f t="shared" si="125"/>
        <v>1788798871</v>
      </c>
      <c r="AGB65" s="129">
        <f t="shared" si="125"/>
        <v>1797603270</v>
      </c>
      <c r="AGC65" s="129">
        <f t="shared" si="125"/>
        <v>1797078330</v>
      </c>
      <c r="AGD65" s="129">
        <f t="shared" si="125"/>
        <v>1800435401</v>
      </c>
      <c r="AGE65" s="129">
        <f t="shared" si="125"/>
        <v>1796366585</v>
      </c>
      <c r="AGF65" s="129">
        <f t="shared" si="125"/>
        <v>1781074161</v>
      </c>
      <c r="AGG65" s="129">
        <f t="shared" si="125"/>
        <v>1779888605</v>
      </c>
      <c r="AGH65" s="129">
        <f t="shared" si="125"/>
        <v>1772900981</v>
      </c>
      <c r="AGI65" s="129">
        <f t="shared" si="125"/>
        <v>1772149676</v>
      </c>
      <c r="AGJ65" s="129">
        <f t="shared" si="125"/>
        <v>1768575845</v>
      </c>
      <c r="AGK65" s="129">
        <f t="shared" si="125"/>
        <v>1793911656</v>
      </c>
      <c r="AGL65" s="129">
        <f t="shared" si="125"/>
        <v>1808743967</v>
      </c>
      <c r="AGM65" s="129">
        <f t="shared" si="125"/>
        <v>1837982094</v>
      </c>
      <c r="AGN65" s="129">
        <f t="shared" si="125"/>
        <v>1848920609</v>
      </c>
      <c r="AGO65" s="129">
        <f t="shared" si="125"/>
        <v>1850637296</v>
      </c>
      <c r="AGP65" s="129">
        <f t="shared" si="125"/>
        <v>1856373642</v>
      </c>
      <c r="AGQ65" s="129">
        <f t="shared" si="125"/>
        <v>1855645694</v>
      </c>
      <c r="AGR65" s="129">
        <f t="shared" si="125"/>
        <v>1839104964</v>
      </c>
      <c r="AGS65" s="129">
        <f t="shared" si="125"/>
        <v>1835844692</v>
      </c>
      <c r="AGT65" s="129">
        <f t="shared" si="125"/>
        <v>1832067528</v>
      </c>
      <c r="AGU65" s="129">
        <f t="shared" si="125"/>
        <v>1861023276</v>
      </c>
      <c r="AGV65" s="158"/>
    </row>
    <row r="66" spans="1:880" s="134" customFormat="1" x14ac:dyDescent="0.2">
      <c r="A66" s="67" t="s">
        <v>2198</v>
      </c>
      <c r="B66" s="8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  <c r="IS66" s="129"/>
      <c r="IT66" s="129"/>
      <c r="IU66" s="129"/>
      <c r="IV66" s="129"/>
      <c r="IW66" s="129"/>
      <c r="IX66" s="129"/>
      <c r="IY66" s="129"/>
      <c r="IZ66" s="129"/>
      <c r="JA66" s="129"/>
      <c r="JB66" s="129"/>
      <c r="JC66" s="129"/>
      <c r="JD66" s="129"/>
      <c r="JE66" s="129"/>
      <c r="JF66" s="129"/>
      <c r="JG66" s="129"/>
      <c r="JH66" s="129"/>
      <c r="JI66" s="129"/>
      <c r="JJ66" s="129"/>
      <c r="JK66" s="129"/>
      <c r="JL66" s="129"/>
      <c r="JM66" s="129"/>
      <c r="JN66" s="129"/>
      <c r="JO66" s="129"/>
      <c r="JP66" s="129"/>
      <c r="JQ66" s="129"/>
      <c r="JR66" s="129"/>
      <c r="JS66" s="129"/>
      <c r="JT66" s="129"/>
      <c r="JU66" s="129"/>
      <c r="JV66" s="129"/>
      <c r="JW66" s="129"/>
      <c r="JX66" s="129"/>
      <c r="JY66" s="129"/>
      <c r="JZ66" s="129"/>
      <c r="KA66" s="129"/>
      <c r="KB66" s="129"/>
      <c r="KC66" s="129"/>
      <c r="KD66" s="129"/>
      <c r="KE66" s="129"/>
      <c r="KF66" s="129"/>
      <c r="KG66" s="129"/>
      <c r="KH66" s="129"/>
      <c r="KI66" s="129"/>
      <c r="KJ66" s="129"/>
      <c r="KK66" s="129"/>
      <c r="KL66" s="129"/>
      <c r="KM66" s="129"/>
      <c r="KN66" s="129"/>
      <c r="KO66" s="129"/>
      <c r="KP66" s="129"/>
      <c r="KQ66" s="129"/>
      <c r="KR66" s="129"/>
      <c r="KS66" s="129"/>
      <c r="KT66" s="129"/>
      <c r="KU66" s="129"/>
      <c r="KV66" s="129"/>
      <c r="KW66" s="129"/>
      <c r="KX66" s="129"/>
      <c r="KY66" s="129"/>
      <c r="KZ66" s="129"/>
      <c r="LA66" s="129"/>
      <c r="LB66" s="129"/>
      <c r="LC66" s="129"/>
      <c r="LD66" s="129"/>
      <c r="LE66" s="129"/>
      <c r="LF66" s="129"/>
      <c r="LG66" s="129"/>
      <c r="LH66" s="129"/>
      <c r="LI66" s="129"/>
      <c r="LJ66" s="129"/>
      <c r="LK66" s="129"/>
      <c r="LL66" s="129"/>
      <c r="LM66" s="129"/>
      <c r="LN66" s="129"/>
      <c r="LO66" s="129"/>
      <c r="LP66" s="129"/>
      <c r="LQ66" s="129"/>
      <c r="LR66" s="129"/>
      <c r="LS66" s="129"/>
      <c r="LT66" s="129"/>
      <c r="LU66" s="129"/>
      <c r="LV66" s="129"/>
      <c r="LW66" s="129"/>
      <c r="LX66" s="129"/>
      <c r="LY66" s="129"/>
      <c r="LZ66" s="129"/>
      <c r="MA66" s="129"/>
      <c r="MB66" s="129"/>
      <c r="MC66" s="129"/>
      <c r="MD66" s="129"/>
      <c r="ME66" s="129"/>
      <c r="MF66" s="129"/>
      <c r="MG66" s="129"/>
      <c r="MH66" s="129"/>
      <c r="MI66" s="129"/>
      <c r="MJ66" s="129"/>
      <c r="MK66" s="129"/>
      <c r="ML66" s="129"/>
      <c r="MM66" s="129"/>
      <c r="MN66" s="129"/>
      <c r="MO66" s="129"/>
      <c r="MP66" s="129"/>
      <c r="MQ66" s="129"/>
      <c r="MR66" s="129"/>
      <c r="MS66" s="129"/>
      <c r="MT66" s="129"/>
      <c r="MU66" s="129"/>
      <c r="MV66" s="129"/>
      <c r="MW66" s="129"/>
      <c r="MX66" s="129"/>
      <c r="MY66" s="129"/>
      <c r="MZ66" s="129"/>
      <c r="NA66" s="129"/>
      <c r="NB66" s="129"/>
      <c r="NC66" s="129"/>
      <c r="ND66" s="129"/>
      <c r="NE66" s="129"/>
      <c r="NF66" s="129"/>
      <c r="NG66" s="129"/>
      <c r="NH66" s="129"/>
      <c r="NI66" s="129"/>
      <c r="NJ66" s="129"/>
      <c r="NK66" s="129"/>
      <c r="NL66" s="129"/>
      <c r="NM66" s="129"/>
      <c r="NN66" s="129"/>
      <c r="NO66" s="129"/>
      <c r="NP66" s="129"/>
      <c r="NQ66" s="129"/>
      <c r="NR66" s="129"/>
      <c r="NS66" s="129"/>
      <c r="NT66" s="129"/>
      <c r="NU66" s="129"/>
      <c r="NV66" s="129"/>
      <c r="NW66" s="129"/>
      <c r="NX66" s="129"/>
      <c r="NY66" s="129"/>
      <c r="NZ66" s="129"/>
      <c r="OA66" s="129"/>
      <c r="OB66" s="129"/>
      <c r="OC66" s="129"/>
      <c r="OD66" s="129"/>
      <c r="OE66" s="129"/>
      <c r="OF66" s="129"/>
      <c r="OG66" s="129"/>
      <c r="OH66" s="129"/>
      <c r="OI66" s="129"/>
      <c r="OJ66" s="129"/>
      <c r="OK66" s="129"/>
      <c r="OL66" s="129"/>
      <c r="OM66" s="129"/>
      <c r="ON66" s="129"/>
      <c r="OO66" s="129"/>
      <c r="OP66" s="129"/>
      <c r="OQ66" s="129"/>
      <c r="OR66" s="129"/>
      <c r="OS66" s="129"/>
      <c r="OT66" s="129"/>
      <c r="OU66" s="129"/>
      <c r="OV66" s="129"/>
      <c r="OW66" s="129"/>
      <c r="OX66" s="129"/>
      <c r="OY66" s="129"/>
      <c r="OZ66" s="129"/>
      <c r="PA66" s="129"/>
      <c r="PB66" s="129"/>
      <c r="PC66" s="129"/>
      <c r="PD66" s="129"/>
      <c r="PE66" s="129"/>
      <c r="PF66" s="129"/>
      <c r="PG66" s="129"/>
      <c r="PH66" s="129"/>
      <c r="PI66" s="129"/>
      <c r="PJ66" s="129"/>
      <c r="PK66" s="129"/>
      <c r="PL66" s="129"/>
      <c r="PM66" s="129"/>
      <c r="PN66" s="129"/>
      <c r="PO66" s="129"/>
      <c r="PP66" s="129"/>
      <c r="PQ66" s="129"/>
      <c r="PR66" s="129"/>
      <c r="PS66" s="129"/>
      <c r="PT66" s="129"/>
      <c r="PU66" s="129"/>
      <c r="PV66" s="129"/>
      <c r="PW66" s="129"/>
      <c r="PX66" s="129"/>
      <c r="PY66" s="129"/>
      <c r="PZ66" s="129"/>
      <c r="QA66" s="129"/>
      <c r="QB66" s="129"/>
      <c r="QC66" s="129"/>
      <c r="QD66" s="129"/>
      <c r="QE66" s="129"/>
      <c r="QF66" s="129"/>
      <c r="QG66" s="129"/>
      <c r="QH66" s="129"/>
      <c r="QI66" s="129"/>
      <c r="QJ66" s="129"/>
      <c r="QK66" s="129"/>
      <c r="QL66" s="129"/>
      <c r="QM66" s="129"/>
      <c r="QN66" s="129"/>
      <c r="QO66" s="129"/>
      <c r="QP66" s="129"/>
      <c r="QQ66" s="129"/>
      <c r="QR66" s="129"/>
      <c r="QS66" s="129"/>
      <c r="QT66" s="129"/>
      <c r="QU66" s="129"/>
      <c r="QV66" s="129"/>
      <c r="QW66" s="129"/>
      <c r="QX66" s="129"/>
      <c r="QY66" s="129"/>
      <c r="QZ66" s="129"/>
      <c r="RA66" s="129"/>
      <c r="RB66" s="129"/>
      <c r="RC66" s="129"/>
      <c r="RD66" s="129"/>
      <c r="RE66" s="129"/>
      <c r="RF66" s="129"/>
      <c r="RG66" s="129"/>
      <c r="RH66" s="129"/>
      <c r="RI66" s="129"/>
      <c r="RJ66" s="129"/>
      <c r="RK66" s="129"/>
      <c r="RL66" s="129"/>
      <c r="RM66" s="129"/>
      <c r="RN66" s="129"/>
      <c r="RO66" s="129"/>
      <c r="RP66" s="129"/>
      <c r="RQ66" s="129"/>
      <c r="RR66" s="129"/>
      <c r="RS66" s="129"/>
      <c r="RT66" s="129"/>
      <c r="RU66" s="129"/>
      <c r="RV66" s="129"/>
      <c r="RW66" s="129"/>
      <c r="RX66" s="129"/>
      <c r="RY66" s="129"/>
      <c r="RZ66" s="129"/>
      <c r="SA66" s="129"/>
      <c r="SB66" s="129"/>
      <c r="SC66" s="129"/>
      <c r="SD66" s="129"/>
      <c r="SE66" s="129"/>
      <c r="SF66" s="129"/>
      <c r="SG66" s="129"/>
      <c r="SH66" s="129"/>
      <c r="SI66" s="129"/>
      <c r="SJ66" s="129"/>
      <c r="SK66" s="129"/>
      <c r="SL66" s="129"/>
      <c r="SM66" s="129"/>
      <c r="SN66" s="129"/>
      <c r="SO66" s="129"/>
      <c r="SP66" s="129"/>
      <c r="SQ66" s="129"/>
      <c r="SR66" s="129"/>
      <c r="SS66" s="129"/>
      <c r="ST66" s="129"/>
      <c r="SU66" s="129"/>
      <c r="SV66" s="129"/>
      <c r="SW66" s="129"/>
      <c r="SX66" s="129"/>
      <c r="SY66" s="129"/>
      <c r="SZ66" s="129"/>
      <c r="TA66" s="129"/>
      <c r="TB66" s="129"/>
      <c r="TC66" s="129"/>
      <c r="TD66" s="129"/>
      <c r="TE66" s="129"/>
      <c r="TF66" s="129"/>
      <c r="TG66" s="129"/>
      <c r="TH66" s="129"/>
      <c r="TI66" s="129"/>
      <c r="TJ66" s="129"/>
      <c r="TK66" s="129"/>
      <c r="TL66" s="129"/>
      <c r="TM66" s="129"/>
      <c r="TN66" s="129"/>
      <c r="TO66" s="129"/>
      <c r="TP66" s="129"/>
      <c r="TQ66" s="129"/>
      <c r="TR66" s="129"/>
      <c r="TS66" s="129"/>
      <c r="TT66" s="129"/>
      <c r="TU66" s="129"/>
      <c r="TV66" s="129"/>
      <c r="TW66" s="129"/>
      <c r="TX66" s="129"/>
      <c r="TY66" s="129"/>
      <c r="TZ66" s="129"/>
      <c r="UA66" s="129"/>
      <c r="UB66" s="129"/>
      <c r="UC66" s="129"/>
      <c r="UD66" s="129"/>
      <c r="UE66" s="129"/>
      <c r="UF66" s="129"/>
      <c r="UG66" s="129"/>
      <c r="UH66" s="129"/>
      <c r="UI66" s="129"/>
      <c r="UJ66" s="129"/>
      <c r="UK66" s="129"/>
      <c r="UL66" s="129"/>
      <c r="UM66" s="129"/>
      <c r="UN66" s="129"/>
      <c r="UO66" s="129"/>
      <c r="UP66" s="129"/>
      <c r="UQ66" s="129"/>
      <c r="UR66" s="129"/>
      <c r="US66" s="129"/>
      <c r="UT66" s="129"/>
      <c r="UU66" s="129"/>
      <c r="UV66" s="129"/>
      <c r="UW66" s="129"/>
      <c r="UX66" s="129"/>
      <c r="UY66" s="129"/>
      <c r="UZ66" s="129"/>
      <c r="VA66" s="129"/>
      <c r="VB66" s="129"/>
      <c r="VC66" s="129"/>
      <c r="VD66" s="129"/>
      <c r="VE66" s="129"/>
      <c r="VF66" s="129"/>
      <c r="VG66" s="129"/>
      <c r="VH66" s="129"/>
      <c r="VI66" s="129"/>
      <c r="VJ66" s="129"/>
      <c r="VK66" s="129"/>
      <c r="VL66" s="129"/>
      <c r="VM66" s="129"/>
      <c r="VN66" s="129"/>
      <c r="VO66" s="129"/>
      <c r="VP66" s="129"/>
      <c r="VQ66" s="129"/>
      <c r="VR66" s="129"/>
      <c r="VS66" s="129"/>
      <c r="VT66" s="129"/>
      <c r="VU66" s="129"/>
      <c r="VV66" s="129"/>
      <c r="VW66" s="129"/>
      <c r="VX66" s="129"/>
      <c r="VY66" s="129"/>
      <c r="VZ66" s="129"/>
      <c r="WA66" s="129"/>
      <c r="WB66" s="129"/>
      <c r="WC66" s="129"/>
      <c r="WD66" s="129"/>
      <c r="WE66" s="129"/>
      <c r="WF66" s="129"/>
      <c r="WG66" s="129"/>
      <c r="WH66" s="129"/>
      <c r="WI66" s="129"/>
      <c r="WJ66" s="129"/>
      <c r="WK66" s="129"/>
      <c r="WL66" s="129"/>
      <c r="WM66" s="129"/>
      <c r="WN66" s="129"/>
      <c r="WO66" s="129"/>
      <c r="WP66" s="129"/>
      <c r="WQ66" s="129"/>
      <c r="WR66" s="129"/>
      <c r="WS66" s="129"/>
      <c r="WT66" s="129"/>
      <c r="WU66" s="129"/>
      <c r="WV66" s="129"/>
      <c r="WW66" s="129"/>
      <c r="WX66" s="129"/>
      <c r="WY66" s="129"/>
      <c r="WZ66" s="129"/>
      <c r="XA66" s="129"/>
      <c r="XB66" s="129"/>
      <c r="XC66" s="129"/>
      <c r="XD66" s="129"/>
      <c r="XE66" s="129"/>
      <c r="XF66" s="129"/>
      <c r="XG66" s="129"/>
      <c r="XH66" s="129"/>
      <c r="XI66" s="129"/>
      <c r="XJ66" s="129"/>
      <c r="XK66" s="129"/>
      <c r="XL66" s="129"/>
      <c r="XM66" s="129"/>
      <c r="XN66" s="129"/>
      <c r="XO66" s="129"/>
      <c r="XP66" s="129"/>
      <c r="XQ66" s="129"/>
      <c r="XR66" s="129"/>
      <c r="XS66" s="129"/>
      <c r="XT66" s="129"/>
      <c r="XU66" s="129"/>
      <c r="XV66" s="129"/>
      <c r="XW66" s="129"/>
      <c r="XX66" s="129"/>
      <c r="XY66" s="129"/>
      <c r="XZ66" s="129"/>
      <c r="YA66" s="129"/>
      <c r="YB66" s="129"/>
      <c r="YC66" s="129"/>
      <c r="YD66" s="129"/>
      <c r="YE66" s="129"/>
      <c r="YF66" s="129"/>
      <c r="YG66" s="129"/>
      <c r="YH66" s="129"/>
      <c r="YI66" s="129"/>
      <c r="YJ66" s="129"/>
      <c r="YK66" s="129"/>
      <c r="YL66" s="129"/>
      <c r="YM66" s="129"/>
      <c r="YN66" s="129"/>
      <c r="YO66" s="129"/>
      <c r="YP66" s="129"/>
      <c r="YQ66" s="129"/>
      <c r="YR66" s="129"/>
      <c r="YS66" s="129"/>
      <c r="YT66" s="129"/>
      <c r="YU66" s="129"/>
      <c r="YV66" s="129"/>
      <c r="YW66" s="129"/>
      <c r="YX66" s="129"/>
      <c r="YY66" s="129"/>
      <c r="YZ66" s="129"/>
      <c r="ZA66" s="129"/>
      <c r="ZB66" s="129"/>
      <c r="ZC66" s="129"/>
      <c r="ZD66" s="129"/>
      <c r="ZE66" s="129"/>
      <c r="ZF66" s="129"/>
      <c r="ZG66" s="129"/>
      <c r="ZH66" s="129"/>
      <c r="ZI66" s="129"/>
      <c r="ZJ66" s="129"/>
      <c r="ZK66" s="129"/>
      <c r="ZL66" s="129"/>
      <c r="ZM66" s="129"/>
      <c r="ZN66" s="129"/>
      <c r="ZO66" s="129"/>
      <c r="ZP66" s="129"/>
      <c r="ZQ66" s="129"/>
      <c r="ZR66" s="129"/>
      <c r="ZS66" s="129"/>
      <c r="ZT66" s="129"/>
      <c r="ZU66" s="129"/>
      <c r="ZV66" s="129"/>
      <c r="ZW66" s="129"/>
      <c r="ZX66" s="129"/>
      <c r="ZY66" s="129"/>
      <c r="ZZ66" s="129"/>
      <c r="AAA66" s="129"/>
      <c r="AAB66" s="129"/>
      <c r="AAC66" s="129"/>
      <c r="AAD66" s="129"/>
      <c r="AAE66" s="129"/>
      <c r="AAF66" s="129"/>
      <c r="AAG66" s="129"/>
      <c r="AAH66" s="129"/>
      <c r="AAI66" s="129"/>
      <c r="AAJ66" s="129"/>
      <c r="AAK66" s="129"/>
      <c r="AAL66" s="129"/>
      <c r="AAM66" s="129"/>
      <c r="AAN66" s="129"/>
      <c r="AAO66" s="129"/>
      <c r="AAP66" s="129"/>
      <c r="AAQ66" s="129"/>
      <c r="AAR66" s="129"/>
      <c r="AAS66" s="129"/>
      <c r="AAT66" s="129"/>
      <c r="AAU66" s="129"/>
      <c r="AAV66" s="129"/>
      <c r="AAW66" s="129"/>
      <c r="AAX66" s="129"/>
      <c r="AAY66" s="129"/>
      <c r="AAZ66" s="129"/>
      <c r="ABA66" s="129"/>
      <c r="ABB66" s="129"/>
      <c r="ABC66" s="129"/>
      <c r="ABD66" s="129"/>
      <c r="ABE66" s="129"/>
      <c r="ABF66" s="129"/>
      <c r="ABG66" s="129"/>
      <c r="ABH66" s="129"/>
      <c r="ABI66" s="129"/>
      <c r="ABJ66" s="129"/>
      <c r="ABK66" s="129"/>
      <c r="ABL66" s="129"/>
      <c r="ABM66" s="129"/>
      <c r="ABN66" s="129"/>
      <c r="ABO66" s="129"/>
      <c r="ABP66" s="129"/>
      <c r="ABQ66" s="129"/>
      <c r="ABR66" s="129"/>
      <c r="ABS66" s="129"/>
      <c r="ABT66" s="129"/>
      <c r="ABU66" s="129"/>
      <c r="ABV66" s="129"/>
      <c r="ABW66" s="129"/>
      <c r="ABX66" s="129"/>
      <c r="ABY66" s="129"/>
      <c r="ABZ66" s="129"/>
      <c r="ACA66" s="129"/>
      <c r="ACB66" s="129"/>
      <c r="ACC66" s="129"/>
      <c r="ACD66" s="129"/>
      <c r="ACE66" s="129"/>
      <c r="ACF66" s="129"/>
      <c r="ACG66" s="129"/>
      <c r="ACH66" s="129"/>
      <c r="ACI66" s="129"/>
      <c r="ACJ66" s="129"/>
      <c r="ACK66" s="129"/>
      <c r="ACL66" s="129"/>
      <c r="ACM66" s="129"/>
      <c r="ACN66" s="129"/>
      <c r="ACO66" s="129"/>
      <c r="ACP66" s="129"/>
      <c r="ACQ66" s="129"/>
      <c r="ACR66" s="129"/>
      <c r="ACS66" s="129"/>
      <c r="ACT66" s="129"/>
      <c r="ACU66" s="129"/>
      <c r="ACV66" s="129"/>
      <c r="ACW66" s="129"/>
      <c r="ACX66" s="129"/>
      <c r="ACY66" s="129"/>
      <c r="ACZ66" s="129"/>
      <c r="ADA66" s="129"/>
      <c r="ADB66" s="129"/>
      <c r="ADC66" s="129"/>
      <c r="ADD66" s="129"/>
      <c r="ADE66" s="129"/>
      <c r="ADF66" s="129"/>
      <c r="ADG66" s="129"/>
      <c r="ADH66" s="129"/>
      <c r="ADI66" s="129"/>
      <c r="ADJ66" s="129"/>
      <c r="ADK66" s="129"/>
      <c r="ADL66" s="129"/>
      <c r="ADM66" s="129"/>
      <c r="ADN66" s="129"/>
      <c r="ADO66" s="129"/>
      <c r="ADP66" s="129"/>
      <c r="ADQ66" s="129"/>
      <c r="ADR66" s="129"/>
      <c r="ADS66" s="129"/>
      <c r="ADT66" s="129"/>
      <c r="ADU66" s="129"/>
      <c r="ADV66" s="129"/>
      <c r="ADW66" s="129"/>
      <c r="ADX66" s="129"/>
      <c r="ADY66" s="129"/>
      <c r="ADZ66" s="129"/>
      <c r="AEA66" s="129"/>
      <c r="AEB66" s="129"/>
      <c r="AEC66" s="129"/>
      <c r="AED66" s="129"/>
      <c r="AEE66" s="129"/>
      <c r="AEF66" s="129"/>
      <c r="AEG66" s="129"/>
      <c r="AEH66" s="129"/>
      <c r="AEI66" s="129"/>
      <c r="AEJ66" s="129"/>
      <c r="AEK66" s="129"/>
      <c r="AEL66" s="129"/>
      <c r="AEM66" s="129"/>
      <c r="AEN66" s="129"/>
      <c r="AEO66" s="129"/>
      <c r="AEP66" s="129"/>
      <c r="AEQ66" s="129"/>
      <c r="AER66" s="129"/>
      <c r="AES66" s="129"/>
      <c r="AET66" s="129"/>
      <c r="AEU66" s="129"/>
      <c r="AEV66" s="129"/>
      <c r="AEW66" s="129"/>
      <c r="AEX66" s="129"/>
      <c r="AEY66" s="129"/>
      <c r="AEZ66" s="129"/>
      <c r="AFA66" s="129"/>
      <c r="AFB66" s="129"/>
      <c r="AFC66" s="129"/>
      <c r="AFD66" s="129"/>
      <c r="AFE66" s="129"/>
      <c r="AFF66" s="129"/>
      <c r="AFG66" s="129"/>
      <c r="AFH66" s="129"/>
      <c r="AFI66" s="129"/>
      <c r="AFJ66" s="129"/>
      <c r="AFK66" s="129"/>
      <c r="AFL66" s="129"/>
      <c r="AFM66" s="129"/>
      <c r="AFN66" s="129"/>
      <c r="AFO66" s="129"/>
      <c r="AFP66" s="129"/>
      <c r="AFQ66" s="129"/>
      <c r="AFR66" s="129"/>
      <c r="AFS66" s="129"/>
      <c r="AFT66" s="129"/>
      <c r="AFU66" s="129"/>
      <c r="AFV66" s="129"/>
      <c r="AFW66" s="129"/>
      <c r="AFX66" s="129"/>
      <c r="AFY66" s="129"/>
      <c r="AFZ66" s="129"/>
      <c r="AGA66" s="129"/>
      <c r="AGB66" s="129"/>
      <c r="AGC66" s="129"/>
      <c r="AGD66" s="129"/>
      <c r="AGE66" s="129"/>
      <c r="AGF66" s="129"/>
      <c r="AGG66" s="129"/>
      <c r="AGH66" s="129"/>
      <c r="AGI66" s="129"/>
      <c r="AGJ66" s="129"/>
      <c r="AGK66" s="129"/>
      <c r="AGL66" s="129"/>
      <c r="AGM66" s="129"/>
      <c r="AGN66" s="129"/>
      <c r="AGO66" s="129"/>
      <c r="AGP66" s="129"/>
      <c r="AGQ66" s="129"/>
      <c r="AGR66" s="129"/>
      <c r="AGS66" s="129"/>
      <c r="AGT66" s="129"/>
      <c r="AGU66" s="129"/>
      <c r="AGV66" s="158"/>
    </row>
    <row r="67" spans="1:880" s="134" customFormat="1" x14ac:dyDescent="0.2">
      <c r="A67" s="183" t="s">
        <v>2272</v>
      </c>
      <c r="B67" s="88"/>
      <c r="C67" s="129">
        <f t="shared" ref="C67:BN67" si="126">SUM(C19:C33,C35)</f>
        <v>36900000</v>
      </c>
      <c r="D67" s="129">
        <f t="shared" si="126"/>
        <v>36999220</v>
      </c>
      <c r="E67" s="129">
        <f t="shared" si="126"/>
        <v>36951140</v>
      </c>
      <c r="F67" s="129">
        <f t="shared" si="126"/>
        <v>37751140</v>
      </c>
      <c r="G67" s="129">
        <f t="shared" si="126"/>
        <v>38251140</v>
      </c>
      <c r="H67" s="129">
        <f t="shared" si="126"/>
        <v>38451140</v>
      </c>
      <c r="I67" s="129">
        <f t="shared" si="126"/>
        <v>38551140</v>
      </c>
      <c r="J67" s="129">
        <f t="shared" si="126"/>
        <v>41451140</v>
      </c>
      <c r="K67" s="129">
        <f t="shared" si="126"/>
        <v>38051140</v>
      </c>
      <c r="L67" s="129">
        <f t="shared" si="126"/>
        <v>38351140</v>
      </c>
      <c r="M67" s="129">
        <f t="shared" si="126"/>
        <v>38751140</v>
      </c>
      <c r="N67" s="129">
        <f t="shared" si="126"/>
        <v>40211140</v>
      </c>
      <c r="O67" s="129">
        <f t="shared" si="126"/>
        <v>42411140</v>
      </c>
      <c r="P67" s="129">
        <f t="shared" si="126"/>
        <v>44575420</v>
      </c>
      <c r="Q67" s="129">
        <f t="shared" si="126"/>
        <v>43375420</v>
      </c>
      <c r="R67" s="129">
        <f t="shared" si="126"/>
        <v>42075420</v>
      </c>
      <c r="S67" s="129">
        <f t="shared" si="126"/>
        <v>42194250</v>
      </c>
      <c r="T67" s="129">
        <f t="shared" si="126"/>
        <v>42055920</v>
      </c>
      <c r="U67" s="129">
        <f t="shared" si="126"/>
        <v>43055920</v>
      </c>
      <c r="V67" s="129">
        <f t="shared" si="126"/>
        <v>45255920</v>
      </c>
      <c r="W67" s="129">
        <f t="shared" si="126"/>
        <v>32384270</v>
      </c>
      <c r="X67" s="129">
        <f t="shared" si="126"/>
        <v>31022868</v>
      </c>
      <c r="Y67" s="129">
        <f t="shared" si="126"/>
        <v>31434230</v>
      </c>
      <c r="Z67" s="129">
        <f t="shared" si="126"/>
        <v>30734230</v>
      </c>
      <c r="AA67" s="129">
        <f t="shared" si="126"/>
        <v>28627220</v>
      </c>
      <c r="AB67" s="129">
        <f t="shared" si="126"/>
        <v>29783020</v>
      </c>
      <c r="AC67" s="129">
        <f t="shared" si="126"/>
        <v>30024849</v>
      </c>
      <c r="AD67" s="129">
        <f t="shared" si="126"/>
        <v>29530680</v>
      </c>
      <c r="AE67" s="129">
        <f t="shared" si="126"/>
        <v>32707740</v>
      </c>
      <c r="AF67" s="129">
        <f t="shared" si="126"/>
        <v>33261520</v>
      </c>
      <c r="AG67" s="129">
        <f t="shared" si="126"/>
        <v>34400720</v>
      </c>
      <c r="AH67" s="129">
        <f t="shared" si="126"/>
        <v>40475580</v>
      </c>
      <c r="AI67" s="129">
        <f t="shared" si="126"/>
        <v>40900030</v>
      </c>
      <c r="AJ67" s="129">
        <f t="shared" si="126"/>
        <v>44396329</v>
      </c>
      <c r="AK67" s="129">
        <f t="shared" si="126"/>
        <v>38185809</v>
      </c>
      <c r="AL67" s="129">
        <f t="shared" si="126"/>
        <v>37775748</v>
      </c>
      <c r="AM67" s="129">
        <f t="shared" si="126"/>
        <v>38533426</v>
      </c>
      <c r="AN67" s="129">
        <f t="shared" si="126"/>
        <v>34957850</v>
      </c>
      <c r="AO67" s="129">
        <f t="shared" si="126"/>
        <v>36057483</v>
      </c>
      <c r="AP67" s="129">
        <f t="shared" si="126"/>
        <v>43615980</v>
      </c>
      <c r="AQ67" s="129">
        <f t="shared" si="126"/>
        <v>45972460</v>
      </c>
      <c r="AR67" s="129">
        <f t="shared" si="126"/>
        <v>47133880</v>
      </c>
      <c r="AS67" s="129">
        <f t="shared" si="126"/>
        <v>48867720</v>
      </c>
      <c r="AT67" s="129">
        <f t="shared" si="126"/>
        <v>38603580</v>
      </c>
      <c r="AU67" s="129">
        <f t="shared" si="126"/>
        <v>38491060</v>
      </c>
      <c r="AV67" s="129">
        <f t="shared" si="126"/>
        <v>33534218</v>
      </c>
      <c r="AW67" s="129">
        <f t="shared" si="126"/>
        <v>27509698</v>
      </c>
      <c r="AX67" s="129">
        <f t="shared" si="126"/>
        <v>26929228</v>
      </c>
      <c r="AY67" s="129">
        <f t="shared" si="126"/>
        <v>28143638.041666601</v>
      </c>
      <c r="AZ67" s="129">
        <f t="shared" si="126"/>
        <v>29100668</v>
      </c>
      <c r="BA67" s="129">
        <f t="shared" si="126"/>
        <v>38916438</v>
      </c>
      <c r="BB67" s="129">
        <f t="shared" si="126"/>
        <v>44567878</v>
      </c>
      <c r="BC67" s="129">
        <f t="shared" si="126"/>
        <v>44236987</v>
      </c>
      <c r="BD67" s="129">
        <f t="shared" si="126"/>
        <v>43183985</v>
      </c>
      <c r="BE67" s="129">
        <f t="shared" si="126"/>
        <v>52718296</v>
      </c>
      <c r="BF67" s="129">
        <f t="shared" si="126"/>
        <v>61625090</v>
      </c>
      <c r="BG67" s="129">
        <f t="shared" si="126"/>
        <v>60066750</v>
      </c>
      <c r="BH67" s="129">
        <f t="shared" si="126"/>
        <v>63165190</v>
      </c>
      <c r="BI67" s="129">
        <f t="shared" si="126"/>
        <v>53168290</v>
      </c>
      <c r="BJ67" s="129">
        <f t="shared" si="126"/>
        <v>55055460</v>
      </c>
      <c r="BK67" s="129">
        <f t="shared" si="126"/>
        <v>48388130</v>
      </c>
      <c r="BL67" s="129">
        <f t="shared" si="126"/>
        <v>45834340</v>
      </c>
      <c r="BM67" s="129">
        <f t="shared" si="126"/>
        <v>49416490</v>
      </c>
      <c r="BN67" s="129">
        <f t="shared" si="126"/>
        <v>52735902</v>
      </c>
      <c r="BO67" s="129">
        <f t="shared" ref="BO67:DZ67" si="127">SUM(BO19:BO33,BO35)</f>
        <v>54655352</v>
      </c>
      <c r="BP67" s="129">
        <f t="shared" si="127"/>
        <v>61342212</v>
      </c>
      <c r="BQ67" s="129">
        <f t="shared" si="127"/>
        <v>62761092</v>
      </c>
      <c r="BR67" s="129">
        <f t="shared" si="127"/>
        <v>67061522</v>
      </c>
      <c r="BS67" s="129">
        <f t="shared" si="127"/>
        <v>69576112</v>
      </c>
      <c r="BT67" s="129">
        <f t="shared" si="127"/>
        <v>70716042</v>
      </c>
      <c r="BU67" s="129">
        <f t="shared" si="127"/>
        <v>68599762</v>
      </c>
      <c r="BV67" s="129">
        <f t="shared" si="127"/>
        <v>63090962</v>
      </c>
      <c r="BW67" s="129">
        <f t="shared" si="127"/>
        <v>58175142</v>
      </c>
      <c r="BX67" s="129">
        <f t="shared" si="127"/>
        <v>56643422</v>
      </c>
      <c r="BY67" s="129">
        <f t="shared" si="127"/>
        <v>67845802</v>
      </c>
      <c r="BZ67" s="129">
        <f t="shared" si="127"/>
        <v>67800094</v>
      </c>
      <c r="CA67" s="129">
        <f t="shared" si="127"/>
        <v>68015374</v>
      </c>
      <c r="CB67" s="129">
        <f t="shared" si="127"/>
        <v>68685854</v>
      </c>
      <c r="CC67" s="129">
        <f t="shared" si="127"/>
        <v>71554074</v>
      </c>
      <c r="CD67" s="129">
        <f t="shared" si="127"/>
        <v>73104384</v>
      </c>
      <c r="CE67" s="129">
        <f t="shared" si="127"/>
        <v>66809229</v>
      </c>
      <c r="CF67" s="129">
        <f t="shared" si="127"/>
        <v>63825232</v>
      </c>
      <c r="CG67" s="129">
        <f t="shared" si="127"/>
        <v>62847022</v>
      </c>
      <c r="CH67" s="129">
        <f t="shared" si="127"/>
        <v>67093612</v>
      </c>
      <c r="CI67" s="129">
        <f t="shared" si="127"/>
        <v>60462899</v>
      </c>
      <c r="CJ67" s="129">
        <f t="shared" si="127"/>
        <v>58901949</v>
      </c>
      <c r="CK67" s="129">
        <f t="shared" si="127"/>
        <v>64231850</v>
      </c>
      <c r="CL67" s="129">
        <f t="shared" si="127"/>
        <v>68229908</v>
      </c>
      <c r="CM67" s="129">
        <f t="shared" si="127"/>
        <v>65364995</v>
      </c>
      <c r="CN67" s="129">
        <f t="shared" si="127"/>
        <v>62127725</v>
      </c>
      <c r="CO67" s="129">
        <f t="shared" si="127"/>
        <v>61872295</v>
      </c>
      <c r="CP67" s="129">
        <f t="shared" si="127"/>
        <v>67614705</v>
      </c>
      <c r="CQ67" s="129">
        <f t="shared" si="127"/>
        <v>73329555</v>
      </c>
      <c r="CR67" s="129">
        <f t="shared" si="127"/>
        <v>73117145</v>
      </c>
      <c r="CS67" s="129">
        <f t="shared" si="127"/>
        <v>74788625</v>
      </c>
      <c r="CT67" s="129">
        <f t="shared" si="127"/>
        <v>69993542</v>
      </c>
      <c r="CU67" s="129">
        <f t="shared" si="127"/>
        <v>68695329</v>
      </c>
      <c r="CV67" s="129">
        <f t="shared" si="127"/>
        <v>61695893</v>
      </c>
      <c r="CW67" s="129">
        <f t="shared" si="127"/>
        <v>55563666</v>
      </c>
      <c r="CX67" s="129">
        <f t="shared" si="127"/>
        <v>55790226</v>
      </c>
      <c r="CY67" s="129">
        <f t="shared" si="127"/>
        <v>59961996</v>
      </c>
      <c r="CZ67" s="129">
        <f t="shared" si="127"/>
        <v>65078056</v>
      </c>
      <c r="DA67" s="129">
        <f t="shared" si="127"/>
        <v>71210496</v>
      </c>
      <c r="DB67" s="129">
        <f t="shared" si="127"/>
        <v>72462446</v>
      </c>
      <c r="DC67" s="129">
        <f t="shared" si="127"/>
        <v>72891386</v>
      </c>
      <c r="DD67" s="129">
        <f t="shared" si="127"/>
        <v>71247841</v>
      </c>
      <c r="DE67" s="129">
        <f t="shared" si="127"/>
        <v>75281161</v>
      </c>
      <c r="DF67" s="129">
        <f t="shared" si="127"/>
        <v>68461061</v>
      </c>
      <c r="DG67" s="129">
        <f t="shared" si="127"/>
        <v>70222901</v>
      </c>
      <c r="DH67" s="129">
        <f t="shared" si="127"/>
        <v>69034831</v>
      </c>
      <c r="DI67" s="129">
        <f t="shared" si="127"/>
        <v>72674541</v>
      </c>
      <c r="DJ67" s="129">
        <f t="shared" si="127"/>
        <v>76023251</v>
      </c>
      <c r="DK67" s="129">
        <f t="shared" si="127"/>
        <v>74942201</v>
      </c>
      <c r="DL67" s="129">
        <f t="shared" si="127"/>
        <v>80068273</v>
      </c>
      <c r="DM67" s="129">
        <f t="shared" si="127"/>
        <v>80317793</v>
      </c>
      <c r="DN67" s="129">
        <f t="shared" si="127"/>
        <v>80214243</v>
      </c>
      <c r="DO67" s="129">
        <f t="shared" si="127"/>
        <v>78019713</v>
      </c>
      <c r="DP67" s="129">
        <f t="shared" si="127"/>
        <v>75833053</v>
      </c>
      <c r="DQ67" s="129">
        <f t="shared" si="127"/>
        <v>71684623</v>
      </c>
      <c r="DR67" s="129">
        <f t="shared" si="127"/>
        <v>67779283</v>
      </c>
      <c r="DS67" s="129">
        <f t="shared" si="127"/>
        <v>72585413</v>
      </c>
      <c r="DT67" s="129">
        <f t="shared" si="127"/>
        <v>74259193</v>
      </c>
      <c r="DU67" s="129">
        <f t="shared" si="127"/>
        <v>77268012</v>
      </c>
      <c r="DV67" s="129">
        <f t="shared" si="127"/>
        <v>77424702</v>
      </c>
      <c r="DW67" s="129">
        <f t="shared" si="127"/>
        <v>77065377</v>
      </c>
      <c r="DX67" s="129">
        <f t="shared" si="127"/>
        <v>74580622</v>
      </c>
      <c r="DY67" s="129">
        <f t="shared" si="127"/>
        <v>75876252</v>
      </c>
      <c r="DZ67" s="129">
        <f t="shared" si="127"/>
        <v>72350047</v>
      </c>
      <c r="EA67" s="129">
        <f t="shared" ref="EA67:GL67" si="128">SUM(EA19:EA33,EA35)</f>
        <v>75355907</v>
      </c>
      <c r="EB67" s="129">
        <f t="shared" si="128"/>
        <v>71815502</v>
      </c>
      <c r="EC67" s="129">
        <f t="shared" si="128"/>
        <v>64622142</v>
      </c>
      <c r="ED67" s="129">
        <f t="shared" si="128"/>
        <v>58264307</v>
      </c>
      <c r="EE67" s="129">
        <f t="shared" si="128"/>
        <v>55411082</v>
      </c>
      <c r="EF67" s="129">
        <f t="shared" si="128"/>
        <v>53126802</v>
      </c>
      <c r="EG67" s="129">
        <f t="shared" si="128"/>
        <v>55116807</v>
      </c>
      <c r="EH67" s="129">
        <f t="shared" si="128"/>
        <v>61353660</v>
      </c>
      <c r="EI67" s="129">
        <f t="shared" si="128"/>
        <v>62568480</v>
      </c>
      <c r="EJ67" s="129">
        <f t="shared" si="128"/>
        <v>63553050</v>
      </c>
      <c r="EK67" s="129">
        <f t="shared" si="128"/>
        <v>63928140</v>
      </c>
      <c r="EL67" s="129">
        <f t="shared" si="128"/>
        <v>63624230</v>
      </c>
      <c r="EM67" s="129">
        <f t="shared" si="128"/>
        <v>60385720</v>
      </c>
      <c r="EN67" s="129">
        <f t="shared" si="128"/>
        <v>52168450</v>
      </c>
      <c r="EO67" s="129">
        <f t="shared" si="128"/>
        <v>42849030</v>
      </c>
      <c r="EP67" s="129">
        <f t="shared" si="128"/>
        <v>39916050</v>
      </c>
      <c r="EQ67" s="129">
        <f t="shared" si="128"/>
        <v>35558080</v>
      </c>
      <c r="ER67" s="129">
        <f t="shared" si="128"/>
        <v>35803860</v>
      </c>
      <c r="ES67" s="129">
        <f t="shared" si="128"/>
        <v>42704140</v>
      </c>
      <c r="ET67" s="129">
        <f t="shared" si="128"/>
        <v>44610090</v>
      </c>
      <c r="EU67" s="129">
        <f t="shared" si="128"/>
        <v>50399140</v>
      </c>
      <c r="EV67" s="129">
        <f t="shared" si="128"/>
        <v>51805780</v>
      </c>
      <c r="EW67" s="129">
        <f t="shared" si="128"/>
        <v>49058710</v>
      </c>
      <c r="EX67" s="129">
        <f t="shared" si="128"/>
        <v>51887210</v>
      </c>
      <c r="EY67" s="129">
        <f t="shared" si="128"/>
        <v>53250890</v>
      </c>
      <c r="EZ67" s="129">
        <f t="shared" si="128"/>
        <v>53872502</v>
      </c>
      <c r="FA67" s="129">
        <f t="shared" si="128"/>
        <v>54029797</v>
      </c>
      <c r="FB67" s="129">
        <f t="shared" si="128"/>
        <v>54327512</v>
      </c>
      <c r="FC67" s="129">
        <f t="shared" si="128"/>
        <v>55424852</v>
      </c>
      <c r="FD67" s="129">
        <f t="shared" si="128"/>
        <v>50605112</v>
      </c>
      <c r="FE67" s="129">
        <f t="shared" si="128"/>
        <v>53640077</v>
      </c>
      <c r="FF67" s="129">
        <f t="shared" si="128"/>
        <v>55911662</v>
      </c>
      <c r="FG67" s="129">
        <f t="shared" si="128"/>
        <v>54860102</v>
      </c>
      <c r="FH67" s="129">
        <f t="shared" si="128"/>
        <v>54981622</v>
      </c>
      <c r="FI67" s="129">
        <f t="shared" si="128"/>
        <v>60736912</v>
      </c>
      <c r="FJ67" s="129">
        <f t="shared" si="128"/>
        <v>63424057</v>
      </c>
      <c r="FK67" s="129">
        <f t="shared" si="128"/>
        <v>59969342</v>
      </c>
      <c r="FL67" s="129">
        <f t="shared" si="128"/>
        <v>55219102</v>
      </c>
      <c r="FM67" s="129">
        <f t="shared" si="128"/>
        <v>60761817</v>
      </c>
      <c r="FN67" s="129">
        <f t="shared" si="128"/>
        <v>55875567</v>
      </c>
      <c r="FO67" s="129">
        <f t="shared" si="128"/>
        <v>53059722</v>
      </c>
      <c r="FP67" s="129">
        <f t="shared" si="128"/>
        <v>50379712</v>
      </c>
      <c r="FQ67" s="129">
        <f t="shared" si="128"/>
        <v>50099012</v>
      </c>
      <c r="FR67" s="129">
        <f t="shared" si="128"/>
        <v>58918520</v>
      </c>
      <c r="FS67" s="129">
        <f t="shared" si="128"/>
        <v>58441690</v>
      </c>
      <c r="FT67" s="129">
        <f t="shared" si="128"/>
        <v>62158780</v>
      </c>
      <c r="FU67" s="129">
        <f t="shared" si="128"/>
        <v>60580830</v>
      </c>
      <c r="FV67" s="129">
        <f t="shared" si="128"/>
        <v>57567610</v>
      </c>
      <c r="FW67" s="129">
        <f t="shared" si="128"/>
        <v>62368360</v>
      </c>
      <c r="FX67" s="129">
        <f t="shared" si="128"/>
        <v>61709877</v>
      </c>
      <c r="FY67" s="129">
        <f t="shared" si="128"/>
        <v>64381572</v>
      </c>
      <c r="FZ67" s="129">
        <f t="shared" si="128"/>
        <v>60726577</v>
      </c>
      <c r="GA67" s="129">
        <f t="shared" si="128"/>
        <v>56197212</v>
      </c>
      <c r="GB67" s="129">
        <f t="shared" si="128"/>
        <v>52224377</v>
      </c>
      <c r="GC67" s="129">
        <f t="shared" si="128"/>
        <v>55471552</v>
      </c>
      <c r="GD67" s="129">
        <f t="shared" si="128"/>
        <v>69811494</v>
      </c>
      <c r="GE67" s="129">
        <f t="shared" si="128"/>
        <v>71587774</v>
      </c>
      <c r="GF67" s="129">
        <f t="shared" si="128"/>
        <v>64559474</v>
      </c>
      <c r="GG67" s="129">
        <f t="shared" si="128"/>
        <v>63984914</v>
      </c>
      <c r="GH67" s="129">
        <f t="shared" si="128"/>
        <v>74946254</v>
      </c>
      <c r="GI67" s="129">
        <f t="shared" si="128"/>
        <v>90489359</v>
      </c>
      <c r="GJ67" s="129">
        <f t="shared" si="128"/>
        <v>93530014</v>
      </c>
      <c r="GK67" s="129">
        <f t="shared" si="128"/>
        <v>99424225</v>
      </c>
      <c r="GL67" s="129">
        <f t="shared" si="128"/>
        <v>83798679</v>
      </c>
      <c r="GM67" s="129">
        <f t="shared" ref="GM67:IX67" si="129">SUM(GM19:GM33,GM35)</f>
        <v>78815034</v>
      </c>
      <c r="GN67" s="129">
        <f t="shared" si="129"/>
        <v>76062484</v>
      </c>
      <c r="GO67" s="129">
        <f t="shared" si="129"/>
        <v>73979680</v>
      </c>
      <c r="GP67" s="129">
        <f t="shared" si="129"/>
        <v>81736084</v>
      </c>
      <c r="GQ67" s="129">
        <f t="shared" si="129"/>
        <v>83770854</v>
      </c>
      <c r="GR67" s="129">
        <f t="shared" si="129"/>
        <v>85807809</v>
      </c>
      <c r="GS67" s="129">
        <f t="shared" si="129"/>
        <v>81219968</v>
      </c>
      <c r="GT67" s="129">
        <f t="shared" si="129"/>
        <v>77045959</v>
      </c>
      <c r="GU67" s="129">
        <f t="shared" si="129"/>
        <v>74613764</v>
      </c>
      <c r="GV67" s="129">
        <f t="shared" si="129"/>
        <v>66883964</v>
      </c>
      <c r="GW67" s="129">
        <f t="shared" si="129"/>
        <v>61551475</v>
      </c>
      <c r="GX67" s="129">
        <f t="shared" si="129"/>
        <v>62052894</v>
      </c>
      <c r="GY67" s="129">
        <f t="shared" si="129"/>
        <v>54245275</v>
      </c>
      <c r="GZ67" s="129">
        <f t="shared" si="129"/>
        <v>53074818</v>
      </c>
      <c r="HA67" s="129">
        <f t="shared" si="129"/>
        <v>52539579</v>
      </c>
      <c r="HB67" s="129">
        <f t="shared" si="129"/>
        <v>58226597</v>
      </c>
      <c r="HC67" s="129">
        <f t="shared" si="129"/>
        <v>62422240</v>
      </c>
      <c r="HD67" s="129">
        <f t="shared" si="129"/>
        <v>67408529</v>
      </c>
      <c r="HE67" s="129">
        <f t="shared" si="129"/>
        <v>73303734</v>
      </c>
      <c r="HF67" s="129">
        <f t="shared" si="129"/>
        <v>77114584</v>
      </c>
      <c r="HG67" s="129">
        <f t="shared" si="129"/>
        <v>77528724</v>
      </c>
      <c r="HH67" s="129">
        <f t="shared" si="129"/>
        <v>77979240</v>
      </c>
      <c r="HI67" s="129">
        <f t="shared" si="129"/>
        <v>82295950</v>
      </c>
      <c r="HJ67" s="129">
        <f t="shared" si="129"/>
        <v>72831650</v>
      </c>
      <c r="HK67" s="129">
        <f t="shared" si="129"/>
        <v>63606520</v>
      </c>
      <c r="HL67" s="129">
        <f t="shared" si="129"/>
        <v>68881900</v>
      </c>
      <c r="HM67" s="129">
        <f t="shared" si="129"/>
        <v>70999290</v>
      </c>
      <c r="HN67" s="129">
        <f t="shared" si="129"/>
        <v>76433103</v>
      </c>
      <c r="HO67" s="129">
        <f t="shared" si="129"/>
        <v>79147423</v>
      </c>
      <c r="HP67" s="129">
        <f t="shared" si="129"/>
        <v>77723458</v>
      </c>
      <c r="HQ67" s="129">
        <f t="shared" si="129"/>
        <v>74721793</v>
      </c>
      <c r="HR67" s="129">
        <f t="shared" si="129"/>
        <v>76122543</v>
      </c>
      <c r="HS67" s="129">
        <f t="shared" si="129"/>
        <v>85509650</v>
      </c>
      <c r="HT67" s="129">
        <f t="shared" si="129"/>
        <v>83298170</v>
      </c>
      <c r="HU67" s="129">
        <f t="shared" si="129"/>
        <v>81443110</v>
      </c>
      <c r="HV67" s="129">
        <f t="shared" si="129"/>
        <v>72726210</v>
      </c>
      <c r="HW67" s="129">
        <f t="shared" si="129"/>
        <v>74093181</v>
      </c>
      <c r="HX67" s="129">
        <f t="shared" si="129"/>
        <v>68634111</v>
      </c>
      <c r="HY67" s="129">
        <f t="shared" si="129"/>
        <v>70175007</v>
      </c>
      <c r="HZ67" s="129">
        <f t="shared" si="129"/>
        <v>75279031</v>
      </c>
      <c r="IA67" s="129">
        <f t="shared" si="129"/>
        <v>81504511</v>
      </c>
      <c r="IB67" s="129">
        <f t="shared" si="129"/>
        <v>88531781</v>
      </c>
      <c r="IC67" s="129">
        <f t="shared" si="129"/>
        <v>75552546</v>
      </c>
      <c r="ID67" s="129">
        <f t="shared" si="129"/>
        <v>73918031</v>
      </c>
      <c r="IE67" s="129">
        <f t="shared" si="129"/>
        <v>71222161</v>
      </c>
      <c r="IF67" s="129">
        <f t="shared" si="129"/>
        <v>71374549</v>
      </c>
      <c r="IG67" s="129">
        <f t="shared" si="129"/>
        <v>73913479</v>
      </c>
      <c r="IH67" s="129">
        <f t="shared" si="129"/>
        <v>77416329</v>
      </c>
      <c r="II67" s="129">
        <f t="shared" si="129"/>
        <v>79067854</v>
      </c>
      <c r="IJ67" s="129">
        <f t="shared" si="129"/>
        <v>81999214</v>
      </c>
      <c r="IK67" s="129">
        <f t="shared" si="129"/>
        <v>86725974</v>
      </c>
      <c r="IL67" s="129">
        <f t="shared" si="129"/>
        <v>89110504</v>
      </c>
      <c r="IM67" s="129">
        <f t="shared" si="129"/>
        <v>92888084</v>
      </c>
      <c r="IN67" s="129">
        <f t="shared" si="129"/>
        <v>92885439</v>
      </c>
      <c r="IO67" s="129">
        <f t="shared" si="129"/>
        <v>92792124</v>
      </c>
      <c r="IP67" s="129">
        <f t="shared" si="129"/>
        <v>98179269</v>
      </c>
      <c r="IQ67" s="129">
        <f t="shared" si="129"/>
        <v>102544174</v>
      </c>
      <c r="IR67" s="129">
        <f t="shared" si="129"/>
        <v>101614349</v>
      </c>
      <c r="IS67" s="129">
        <f t="shared" si="129"/>
        <v>93679964</v>
      </c>
      <c r="IT67" s="129">
        <f t="shared" si="129"/>
        <v>84202554</v>
      </c>
      <c r="IU67" s="129">
        <f t="shared" si="129"/>
        <v>85064109</v>
      </c>
      <c r="IV67" s="129">
        <f t="shared" si="129"/>
        <v>73487419</v>
      </c>
      <c r="IW67" s="129">
        <f t="shared" si="129"/>
        <v>70963709</v>
      </c>
      <c r="IX67" s="129">
        <f t="shared" si="129"/>
        <v>70154604</v>
      </c>
      <c r="IY67" s="129">
        <f t="shared" ref="IY67:LJ67" si="130">SUM(IY19:IY33,IY35)</f>
        <v>75392559</v>
      </c>
      <c r="IZ67" s="129">
        <f t="shared" si="130"/>
        <v>77882684</v>
      </c>
      <c r="JA67" s="129">
        <f t="shared" si="130"/>
        <v>83980189</v>
      </c>
      <c r="JB67" s="129">
        <f t="shared" si="130"/>
        <v>84856849</v>
      </c>
      <c r="JC67" s="129">
        <f t="shared" si="130"/>
        <v>84948869</v>
      </c>
      <c r="JD67" s="129">
        <f t="shared" si="130"/>
        <v>73854719</v>
      </c>
      <c r="JE67" s="129">
        <f t="shared" si="130"/>
        <v>61291134</v>
      </c>
      <c r="JF67" s="129">
        <f t="shared" si="130"/>
        <v>62958280</v>
      </c>
      <c r="JG67" s="129">
        <f t="shared" si="130"/>
        <v>67565410</v>
      </c>
      <c r="JH67" s="129">
        <f t="shared" si="130"/>
        <v>63424505</v>
      </c>
      <c r="JI67" s="129">
        <f t="shared" si="130"/>
        <v>72412765</v>
      </c>
      <c r="JJ67" s="129">
        <f t="shared" si="130"/>
        <v>78355265</v>
      </c>
      <c r="JK67" s="129">
        <f t="shared" si="130"/>
        <v>85607070</v>
      </c>
      <c r="JL67" s="129">
        <f t="shared" si="130"/>
        <v>89726115</v>
      </c>
      <c r="JM67" s="129">
        <f t="shared" si="130"/>
        <v>90143415</v>
      </c>
      <c r="JN67" s="129">
        <f t="shared" si="130"/>
        <v>96119810</v>
      </c>
      <c r="JO67" s="129">
        <f t="shared" si="130"/>
        <v>97627420</v>
      </c>
      <c r="JP67" s="129">
        <f t="shared" si="130"/>
        <v>91344130</v>
      </c>
      <c r="JQ67" s="129">
        <f t="shared" si="130"/>
        <v>89778485</v>
      </c>
      <c r="JR67" s="129">
        <f t="shared" si="130"/>
        <v>85639035</v>
      </c>
      <c r="JS67" s="129">
        <f t="shared" si="130"/>
        <v>85771540</v>
      </c>
      <c r="JT67" s="129">
        <f t="shared" si="130"/>
        <v>70180970</v>
      </c>
      <c r="JU67" s="129">
        <f t="shared" si="130"/>
        <v>75881820</v>
      </c>
      <c r="JV67" s="129">
        <f t="shared" si="130"/>
        <v>88631235</v>
      </c>
      <c r="JW67" s="129">
        <f t="shared" si="130"/>
        <v>85038365</v>
      </c>
      <c r="JX67" s="129">
        <f t="shared" si="130"/>
        <v>83842435</v>
      </c>
      <c r="JY67" s="129">
        <f t="shared" si="130"/>
        <v>95482580</v>
      </c>
      <c r="JZ67" s="129">
        <f t="shared" si="130"/>
        <v>97138555</v>
      </c>
      <c r="KA67" s="129">
        <f t="shared" si="130"/>
        <v>96378030</v>
      </c>
      <c r="KB67" s="129">
        <f t="shared" si="130"/>
        <v>91972420</v>
      </c>
      <c r="KC67" s="129">
        <f t="shared" si="130"/>
        <v>94118390</v>
      </c>
      <c r="KD67" s="129">
        <f t="shared" si="130"/>
        <v>85560610</v>
      </c>
      <c r="KE67" s="129">
        <f t="shared" si="130"/>
        <v>81737720</v>
      </c>
      <c r="KF67" s="129">
        <f t="shared" si="130"/>
        <v>77799000</v>
      </c>
      <c r="KG67" s="129">
        <f t="shared" si="130"/>
        <v>81692830</v>
      </c>
      <c r="KH67" s="129">
        <f t="shared" si="130"/>
        <v>77310545</v>
      </c>
      <c r="KI67" s="129">
        <f t="shared" si="130"/>
        <v>82648910</v>
      </c>
      <c r="KJ67" s="129">
        <f t="shared" si="130"/>
        <v>84449880</v>
      </c>
      <c r="KK67" s="129">
        <f t="shared" si="130"/>
        <v>83046545</v>
      </c>
      <c r="KL67" s="129">
        <f t="shared" si="130"/>
        <v>85576865</v>
      </c>
      <c r="KM67" s="129">
        <f t="shared" si="130"/>
        <v>86788435</v>
      </c>
      <c r="KN67" s="129">
        <f t="shared" si="130"/>
        <v>84122030</v>
      </c>
      <c r="KO67" s="129">
        <f t="shared" si="130"/>
        <v>80990590</v>
      </c>
      <c r="KP67" s="129">
        <f t="shared" si="130"/>
        <v>80749910</v>
      </c>
      <c r="KQ67" s="129">
        <f t="shared" si="130"/>
        <v>78775860</v>
      </c>
      <c r="KR67" s="129">
        <f t="shared" si="130"/>
        <v>80172060</v>
      </c>
      <c r="KS67" s="129">
        <f t="shared" si="130"/>
        <v>79039920</v>
      </c>
      <c r="KT67" s="129">
        <f t="shared" si="130"/>
        <v>80780110</v>
      </c>
      <c r="KU67" s="129">
        <f t="shared" si="130"/>
        <v>94965930</v>
      </c>
      <c r="KV67" s="129">
        <f t="shared" si="130"/>
        <v>96739680</v>
      </c>
      <c r="KW67" s="129">
        <f t="shared" si="130"/>
        <v>107837040</v>
      </c>
      <c r="KX67" s="129">
        <f t="shared" si="130"/>
        <v>117813280</v>
      </c>
      <c r="KY67" s="129">
        <f t="shared" si="130"/>
        <v>126111600</v>
      </c>
      <c r="KZ67" s="129">
        <f t="shared" si="130"/>
        <v>119435265</v>
      </c>
      <c r="LA67" s="129">
        <f t="shared" si="130"/>
        <v>110771935</v>
      </c>
      <c r="LB67" s="129">
        <f t="shared" si="130"/>
        <v>104508865</v>
      </c>
      <c r="LC67" s="129">
        <f t="shared" si="130"/>
        <v>104253766</v>
      </c>
      <c r="LD67" s="129">
        <f t="shared" si="130"/>
        <v>105413156</v>
      </c>
      <c r="LE67" s="129">
        <f t="shared" si="130"/>
        <v>110413591</v>
      </c>
      <c r="LF67" s="129">
        <f t="shared" si="130"/>
        <v>117400976</v>
      </c>
      <c r="LG67" s="129">
        <f t="shared" si="130"/>
        <v>121063106</v>
      </c>
      <c r="LH67" s="129">
        <f t="shared" si="130"/>
        <v>117427256</v>
      </c>
      <c r="LI67" s="129">
        <f t="shared" si="130"/>
        <v>111068481</v>
      </c>
      <c r="LJ67" s="129">
        <f t="shared" si="130"/>
        <v>107923401</v>
      </c>
      <c r="LK67" s="129">
        <f t="shared" ref="LK67:NV67" si="131">SUM(LK19:LK33,LK35)</f>
        <v>95803481</v>
      </c>
      <c r="LL67" s="129">
        <f t="shared" si="131"/>
        <v>92233101</v>
      </c>
      <c r="LM67" s="129">
        <f t="shared" si="131"/>
        <v>93272426</v>
      </c>
      <c r="LN67" s="129">
        <f t="shared" si="131"/>
        <v>88908026</v>
      </c>
      <c r="LO67" s="129">
        <f t="shared" si="131"/>
        <v>97558106</v>
      </c>
      <c r="LP67" s="129">
        <f t="shared" si="131"/>
        <v>98433176</v>
      </c>
      <c r="LQ67" s="129">
        <f t="shared" si="131"/>
        <v>98045611</v>
      </c>
      <c r="LR67" s="129">
        <f t="shared" si="131"/>
        <v>103110021</v>
      </c>
      <c r="LS67" s="129">
        <f t="shared" si="131"/>
        <v>105131101</v>
      </c>
      <c r="LT67" s="129">
        <f t="shared" si="131"/>
        <v>101523530</v>
      </c>
      <c r="LU67" s="129">
        <f t="shared" si="131"/>
        <v>101380915</v>
      </c>
      <c r="LV67" s="129">
        <f t="shared" si="131"/>
        <v>106673124</v>
      </c>
      <c r="LW67" s="129">
        <f t="shared" si="131"/>
        <v>106677625</v>
      </c>
      <c r="LX67" s="129">
        <f t="shared" si="131"/>
        <v>94664750</v>
      </c>
      <c r="LY67" s="129">
        <f t="shared" si="131"/>
        <v>102894075</v>
      </c>
      <c r="LZ67" s="129">
        <f t="shared" si="131"/>
        <v>104722850</v>
      </c>
      <c r="MA67" s="129">
        <f t="shared" si="131"/>
        <v>97717825</v>
      </c>
      <c r="MB67" s="129">
        <f t="shared" si="131"/>
        <v>114195645</v>
      </c>
      <c r="MC67" s="129">
        <f t="shared" si="131"/>
        <v>116468850</v>
      </c>
      <c r="MD67" s="129">
        <f t="shared" si="131"/>
        <v>119358875</v>
      </c>
      <c r="ME67" s="129">
        <f t="shared" si="131"/>
        <v>131850074</v>
      </c>
      <c r="MF67" s="129">
        <f t="shared" si="131"/>
        <v>144997575</v>
      </c>
      <c r="MG67" s="129">
        <f t="shared" si="131"/>
        <v>170411425</v>
      </c>
      <c r="MH67" s="129">
        <f t="shared" si="131"/>
        <v>196559515</v>
      </c>
      <c r="MI67" s="129">
        <f t="shared" si="131"/>
        <v>205435655</v>
      </c>
      <c r="MJ67" s="129">
        <f t="shared" si="131"/>
        <v>210407070</v>
      </c>
      <c r="MK67" s="129">
        <f t="shared" si="131"/>
        <v>214400220</v>
      </c>
      <c r="ML67" s="129">
        <f t="shared" si="131"/>
        <v>195589970</v>
      </c>
      <c r="MM67" s="129">
        <f t="shared" si="131"/>
        <v>186904530</v>
      </c>
      <c r="MN67" s="129">
        <f t="shared" si="131"/>
        <v>187147480</v>
      </c>
      <c r="MO67" s="129">
        <f t="shared" si="131"/>
        <v>191803930</v>
      </c>
      <c r="MP67" s="129">
        <f t="shared" si="131"/>
        <v>198142080</v>
      </c>
      <c r="MQ67" s="129">
        <f t="shared" si="131"/>
        <v>200407420</v>
      </c>
      <c r="MR67" s="129">
        <f t="shared" si="131"/>
        <v>199303870</v>
      </c>
      <c r="MS67" s="129">
        <f t="shared" si="131"/>
        <v>192427410</v>
      </c>
      <c r="MT67" s="129">
        <f t="shared" si="131"/>
        <v>189897180</v>
      </c>
      <c r="MU67" s="129">
        <f t="shared" si="131"/>
        <v>188752990</v>
      </c>
      <c r="MV67" s="129">
        <f t="shared" si="131"/>
        <v>178625127</v>
      </c>
      <c r="MW67" s="129">
        <f t="shared" si="131"/>
        <v>157841746</v>
      </c>
      <c r="MX67" s="129">
        <f t="shared" si="131"/>
        <v>156288899</v>
      </c>
      <c r="MY67" s="129">
        <f t="shared" si="131"/>
        <v>160764085</v>
      </c>
      <c r="MZ67" s="129">
        <f t="shared" si="131"/>
        <v>159606430</v>
      </c>
      <c r="NA67" s="129">
        <f t="shared" si="131"/>
        <v>172767005</v>
      </c>
      <c r="NB67" s="129">
        <f t="shared" si="131"/>
        <v>187688145</v>
      </c>
      <c r="NC67" s="129">
        <f t="shared" si="131"/>
        <v>204605820</v>
      </c>
      <c r="ND67" s="129">
        <f t="shared" si="131"/>
        <v>210650390</v>
      </c>
      <c r="NE67" s="129">
        <f t="shared" si="131"/>
        <v>209675400</v>
      </c>
      <c r="NF67" s="129">
        <f t="shared" si="131"/>
        <v>209409815</v>
      </c>
      <c r="NG67" s="129">
        <f t="shared" si="131"/>
        <v>208892290</v>
      </c>
      <c r="NH67" s="129">
        <f t="shared" si="131"/>
        <v>181184110</v>
      </c>
      <c r="NI67" s="129">
        <f t="shared" si="131"/>
        <v>186886195</v>
      </c>
      <c r="NJ67" s="129">
        <f t="shared" si="131"/>
        <v>178666760</v>
      </c>
      <c r="NK67" s="129">
        <f t="shared" si="131"/>
        <v>184068200</v>
      </c>
      <c r="NL67" s="129">
        <f t="shared" si="131"/>
        <v>162359950</v>
      </c>
      <c r="NM67" s="129">
        <f t="shared" si="131"/>
        <v>171294300</v>
      </c>
      <c r="NN67" s="129">
        <f t="shared" si="131"/>
        <v>184894215</v>
      </c>
      <c r="NO67" s="129">
        <f t="shared" si="131"/>
        <v>190469130</v>
      </c>
      <c r="NP67" s="129">
        <f t="shared" si="131"/>
        <v>203009835</v>
      </c>
      <c r="NQ67" s="129">
        <f t="shared" si="131"/>
        <v>209814995</v>
      </c>
      <c r="NR67" s="129">
        <f t="shared" si="131"/>
        <v>205902285</v>
      </c>
      <c r="NS67" s="129">
        <f t="shared" si="131"/>
        <v>216212080</v>
      </c>
      <c r="NT67" s="129">
        <f t="shared" si="131"/>
        <v>222331885</v>
      </c>
      <c r="NU67" s="129">
        <f t="shared" si="131"/>
        <v>225159100</v>
      </c>
      <c r="NV67" s="129">
        <f t="shared" si="131"/>
        <v>221978765</v>
      </c>
      <c r="NW67" s="129">
        <f t="shared" ref="NW67:QH67" si="132">SUM(NW19:NW33,NW35)</f>
        <v>224116310</v>
      </c>
      <c r="NX67" s="129">
        <f t="shared" si="132"/>
        <v>226428230</v>
      </c>
      <c r="NY67" s="129">
        <f t="shared" si="132"/>
        <v>231329955</v>
      </c>
      <c r="NZ67" s="129">
        <f t="shared" si="132"/>
        <v>234185925</v>
      </c>
      <c r="OA67" s="129">
        <f t="shared" si="132"/>
        <v>231966025</v>
      </c>
      <c r="OB67" s="129">
        <f t="shared" si="132"/>
        <v>235704035</v>
      </c>
      <c r="OC67" s="129">
        <f t="shared" si="132"/>
        <v>232302150</v>
      </c>
      <c r="OD67" s="129">
        <f t="shared" si="132"/>
        <v>238083885</v>
      </c>
      <c r="OE67" s="129">
        <f t="shared" si="132"/>
        <v>243553840</v>
      </c>
      <c r="OF67" s="129">
        <f t="shared" si="132"/>
        <v>235485155</v>
      </c>
      <c r="OG67" s="129">
        <f t="shared" si="132"/>
        <v>217200135</v>
      </c>
      <c r="OH67" s="129">
        <f t="shared" si="132"/>
        <v>223497440</v>
      </c>
      <c r="OI67" s="129">
        <f t="shared" si="132"/>
        <v>227000105</v>
      </c>
      <c r="OJ67" s="129">
        <f t="shared" si="132"/>
        <v>227648430</v>
      </c>
      <c r="OK67" s="129">
        <f t="shared" si="132"/>
        <v>223878055</v>
      </c>
      <c r="OL67" s="129">
        <f t="shared" si="132"/>
        <v>228564430</v>
      </c>
      <c r="OM67" s="129">
        <f t="shared" si="132"/>
        <v>244285745</v>
      </c>
      <c r="ON67" s="129">
        <f t="shared" si="132"/>
        <v>235375930</v>
      </c>
      <c r="OO67" s="129">
        <f t="shared" si="132"/>
        <v>223730140</v>
      </c>
      <c r="OP67" s="129">
        <f t="shared" si="132"/>
        <v>219833130</v>
      </c>
      <c r="OQ67" s="129">
        <f t="shared" si="132"/>
        <v>203871850</v>
      </c>
      <c r="OR67" s="129">
        <f t="shared" si="132"/>
        <v>198162275</v>
      </c>
      <c r="OS67" s="129">
        <f t="shared" si="132"/>
        <v>191179360</v>
      </c>
      <c r="OT67" s="129">
        <f t="shared" si="132"/>
        <v>180237180</v>
      </c>
      <c r="OU67" s="129">
        <f t="shared" si="132"/>
        <v>179681990</v>
      </c>
      <c r="OV67" s="129">
        <f t="shared" si="132"/>
        <v>179186160</v>
      </c>
      <c r="OW67" s="129">
        <f t="shared" si="132"/>
        <v>188868500</v>
      </c>
      <c r="OX67" s="129">
        <f t="shared" si="132"/>
        <v>197841130</v>
      </c>
      <c r="OY67" s="129">
        <f t="shared" si="132"/>
        <v>215899440</v>
      </c>
      <c r="OZ67" s="129">
        <f t="shared" si="132"/>
        <v>203317480</v>
      </c>
      <c r="PA67" s="129">
        <f t="shared" si="132"/>
        <v>189273085</v>
      </c>
      <c r="PB67" s="129">
        <f t="shared" si="132"/>
        <v>172511570</v>
      </c>
      <c r="PC67" s="129">
        <f t="shared" si="132"/>
        <v>166329555</v>
      </c>
      <c r="PD67" s="129">
        <f t="shared" si="132"/>
        <v>152859119</v>
      </c>
      <c r="PE67" s="129">
        <f t="shared" si="132"/>
        <v>142667714</v>
      </c>
      <c r="PF67" s="129">
        <f t="shared" si="132"/>
        <v>136384884</v>
      </c>
      <c r="PG67" s="129">
        <f t="shared" si="132"/>
        <v>137533124</v>
      </c>
      <c r="PH67" s="129">
        <f t="shared" si="132"/>
        <v>139090214</v>
      </c>
      <c r="PI67" s="129">
        <f t="shared" si="132"/>
        <v>129216269</v>
      </c>
      <c r="PJ67" s="129">
        <f t="shared" si="132"/>
        <v>134413944</v>
      </c>
      <c r="PK67" s="129">
        <f t="shared" si="132"/>
        <v>147614274</v>
      </c>
      <c r="PL67" s="129">
        <f t="shared" si="132"/>
        <v>146976444</v>
      </c>
      <c r="PM67" s="129">
        <f t="shared" si="132"/>
        <v>148227439</v>
      </c>
      <c r="PN67" s="129">
        <f t="shared" si="132"/>
        <v>145905024</v>
      </c>
      <c r="PO67" s="129">
        <f t="shared" si="132"/>
        <v>146458684</v>
      </c>
      <c r="PP67" s="129">
        <f t="shared" si="132"/>
        <v>137931729</v>
      </c>
      <c r="PQ67" s="129">
        <f t="shared" si="132"/>
        <v>143182709</v>
      </c>
      <c r="PR67" s="129">
        <f t="shared" si="132"/>
        <v>145273369</v>
      </c>
      <c r="PS67" s="129">
        <f t="shared" si="132"/>
        <v>147840544</v>
      </c>
      <c r="PT67" s="129">
        <f t="shared" si="132"/>
        <v>142841869</v>
      </c>
      <c r="PU67" s="129">
        <f t="shared" si="132"/>
        <v>132455014</v>
      </c>
      <c r="PV67" s="129">
        <f t="shared" si="132"/>
        <v>149191289</v>
      </c>
      <c r="PW67" s="129">
        <f t="shared" si="132"/>
        <v>162420614</v>
      </c>
      <c r="PX67" s="129">
        <f t="shared" si="132"/>
        <v>163153709</v>
      </c>
      <c r="PY67" s="129">
        <f t="shared" si="132"/>
        <v>156430074</v>
      </c>
      <c r="PZ67" s="129">
        <f t="shared" si="132"/>
        <v>158362469</v>
      </c>
      <c r="QA67" s="129">
        <f t="shared" si="132"/>
        <v>157948309</v>
      </c>
      <c r="QB67" s="129">
        <f t="shared" si="132"/>
        <v>152020984</v>
      </c>
      <c r="QC67" s="129">
        <f t="shared" si="132"/>
        <v>156699844</v>
      </c>
      <c r="QD67" s="129">
        <f t="shared" si="132"/>
        <v>162434794</v>
      </c>
      <c r="QE67" s="129">
        <f t="shared" si="132"/>
        <v>182032809</v>
      </c>
      <c r="QF67" s="129">
        <f t="shared" si="132"/>
        <v>180194419</v>
      </c>
      <c r="QG67" s="129">
        <f t="shared" si="132"/>
        <v>182509454</v>
      </c>
      <c r="QH67" s="129">
        <f t="shared" si="132"/>
        <v>191450449</v>
      </c>
      <c r="QI67" s="129">
        <f t="shared" ref="QI67:ST67" si="133">SUM(QI19:QI33,QI35)</f>
        <v>192700000</v>
      </c>
      <c r="QJ67" s="129">
        <f t="shared" si="133"/>
        <v>187700000</v>
      </c>
      <c r="QK67" s="129">
        <f t="shared" si="133"/>
        <v>176384959</v>
      </c>
      <c r="QL67" s="129">
        <f t="shared" si="133"/>
        <v>176800000</v>
      </c>
      <c r="QM67" s="129">
        <f t="shared" si="133"/>
        <v>173200000</v>
      </c>
      <c r="QN67" s="129">
        <f t="shared" si="133"/>
        <v>162752714</v>
      </c>
      <c r="QO67" s="129">
        <f t="shared" si="133"/>
        <v>171955204</v>
      </c>
      <c r="QP67" s="129">
        <f t="shared" si="133"/>
        <v>171820074</v>
      </c>
      <c r="QQ67" s="129">
        <f t="shared" si="133"/>
        <v>188772309</v>
      </c>
      <c r="QR67" s="129">
        <f t="shared" si="133"/>
        <v>179000000</v>
      </c>
      <c r="QS67" s="129">
        <f t="shared" si="133"/>
        <v>186450709</v>
      </c>
      <c r="QT67" s="129">
        <f t="shared" si="133"/>
        <v>204100000</v>
      </c>
      <c r="QU67" s="129">
        <f t="shared" si="133"/>
        <v>207800000</v>
      </c>
      <c r="QV67" s="129">
        <f t="shared" si="133"/>
        <v>184400000</v>
      </c>
      <c r="QW67" s="129">
        <f t="shared" si="133"/>
        <v>183100000</v>
      </c>
      <c r="QX67" s="129">
        <f t="shared" si="133"/>
        <v>183000000</v>
      </c>
      <c r="QY67" s="129">
        <f t="shared" si="133"/>
        <v>183500000</v>
      </c>
      <c r="QZ67" s="129">
        <f t="shared" si="133"/>
        <v>180629344</v>
      </c>
      <c r="RA67" s="129">
        <f t="shared" si="133"/>
        <v>194660929</v>
      </c>
      <c r="RB67" s="129">
        <f t="shared" si="133"/>
        <v>182038824</v>
      </c>
      <c r="RC67" s="129">
        <f t="shared" si="133"/>
        <v>198659054</v>
      </c>
      <c r="RD67" s="129">
        <f t="shared" si="133"/>
        <v>185949109</v>
      </c>
      <c r="RE67" s="129">
        <f t="shared" si="133"/>
        <v>190786124</v>
      </c>
      <c r="RF67" s="129">
        <f t="shared" si="133"/>
        <v>218200000</v>
      </c>
      <c r="RG67" s="129">
        <f t="shared" si="133"/>
        <v>216900000</v>
      </c>
      <c r="RH67" s="129">
        <f t="shared" si="133"/>
        <v>208900000</v>
      </c>
      <c r="RI67" s="129">
        <f t="shared" si="133"/>
        <v>205500000</v>
      </c>
      <c r="RJ67" s="129">
        <f t="shared" si="133"/>
        <v>218600000</v>
      </c>
      <c r="RK67" s="129">
        <f t="shared" si="133"/>
        <v>206000000</v>
      </c>
      <c r="RL67" s="129">
        <f t="shared" si="133"/>
        <v>180700000</v>
      </c>
      <c r="RM67" s="129">
        <f t="shared" si="133"/>
        <v>179300000</v>
      </c>
      <c r="RN67" s="129">
        <f t="shared" si="133"/>
        <v>176800000</v>
      </c>
      <c r="RO67" s="129">
        <f t="shared" si="133"/>
        <v>216600000</v>
      </c>
      <c r="RP67" s="129">
        <f t="shared" si="133"/>
        <v>212500000</v>
      </c>
      <c r="RQ67" s="129">
        <f t="shared" si="133"/>
        <v>215600000</v>
      </c>
      <c r="RR67" s="129">
        <f t="shared" si="133"/>
        <v>237095849</v>
      </c>
      <c r="RS67" s="129">
        <f t="shared" si="133"/>
        <v>252107324</v>
      </c>
      <c r="RT67" s="129">
        <f t="shared" si="133"/>
        <v>255765064</v>
      </c>
      <c r="RU67" s="129">
        <f t="shared" si="133"/>
        <v>246506684</v>
      </c>
      <c r="RV67" s="129">
        <f t="shared" si="133"/>
        <v>243561074</v>
      </c>
      <c r="RW67" s="129">
        <f t="shared" si="133"/>
        <v>242586804</v>
      </c>
      <c r="RX67" s="129">
        <f t="shared" si="133"/>
        <v>237549909</v>
      </c>
      <c r="RY67" s="129">
        <f t="shared" si="133"/>
        <v>223453899</v>
      </c>
      <c r="RZ67" s="129">
        <f t="shared" si="133"/>
        <v>228503164</v>
      </c>
      <c r="SA67" s="129">
        <f t="shared" si="133"/>
        <v>257200000</v>
      </c>
      <c r="SB67" s="129">
        <f t="shared" si="133"/>
        <v>240509399</v>
      </c>
      <c r="SC67" s="129">
        <f t="shared" si="133"/>
        <v>251343929</v>
      </c>
      <c r="SD67" s="129">
        <f t="shared" si="133"/>
        <v>265700000</v>
      </c>
      <c r="SE67" s="129">
        <f t="shared" si="133"/>
        <v>275700000</v>
      </c>
      <c r="SF67" s="129">
        <f t="shared" si="133"/>
        <v>277000000</v>
      </c>
      <c r="SG67" s="129">
        <f t="shared" si="133"/>
        <v>266100000</v>
      </c>
      <c r="SH67" s="129">
        <f t="shared" si="133"/>
        <v>270000000</v>
      </c>
      <c r="SI67" s="129">
        <f t="shared" si="133"/>
        <v>269800000</v>
      </c>
      <c r="SJ67" s="129">
        <f t="shared" si="133"/>
        <v>244300000</v>
      </c>
      <c r="SK67" s="129">
        <f t="shared" si="133"/>
        <v>254700000</v>
      </c>
      <c r="SL67" s="129">
        <f t="shared" si="133"/>
        <v>272900000</v>
      </c>
      <c r="SM67" s="129">
        <f t="shared" si="133"/>
        <v>282116594</v>
      </c>
      <c r="SN67" s="129">
        <f t="shared" si="133"/>
        <v>261106599</v>
      </c>
      <c r="SO67" s="129">
        <f t="shared" si="133"/>
        <v>272972754</v>
      </c>
      <c r="SP67" s="129">
        <f t="shared" si="133"/>
        <v>306547779</v>
      </c>
      <c r="SQ67" s="129">
        <f t="shared" si="133"/>
        <v>325161329</v>
      </c>
      <c r="SR67" s="129">
        <f t="shared" si="133"/>
        <v>313500000</v>
      </c>
      <c r="SS67" s="129">
        <f t="shared" si="133"/>
        <v>299568414</v>
      </c>
      <c r="ST67" s="129">
        <f t="shared" si="133"/>
        <v>294488134</v>
      </c>
      <c r="SU67" s="129">
        <f t="shared" ref="SU67:VF67" si="134">SUM(SU19:SU33,SU35)</f>
        <v>298000000</v>
      </c>
      <c r="SV67" s="129">
        <f t="shared" si="134"/>
        <v>287861169</v>
      </c>
      <c r="SW67" s="129">
        <f t="shared" si="134"/>
        <v>276200000</v>
      </c>
      <c r="SX67" s="129">
        <f t="shared" si="134"/>
        <v>277370889</v>
      </c>
      <c r="SY67" s="129">
        <f t="shared" si="134"/>
        <v>291759924</v>
      </c>
      <c r="SZ67" s="129">
        <f t="shared" si="134"/>
        <v>297800000</v>
      </c>
      <c r="TA67" s="129">
        <f t="shared" si="134"/>
        <v>302091684</v>
      </c>
      <c r="TB67" s="129">
        <f t="shared" si="134"/>
        <v>313600000</v>
      </c>
      <c r="TC67" s="129">
        <f t="shared" si="134"/>
        <v>315819744</v>
      </c>
      <c r="TD67" s="129">
        <f t="shared" si="134"/>
        <v>337894379</v>
      </c>
      <c r="TE67" s="129">
        <f t="shared" si="134"/>
        <v>327300000</v>
      </c>
      <c r="TF67" s="129">
        <f t="shared" si="134"/>
        <v>315827714</v>
      </c>
      <c r="TG67" s="129">
        <f t="shared" si="134"/>
        <v>296311944</v>
      </c>
      <c r="TH67" s="129">
        <f t="shared" si="134"/>
        <v>298389929</v>
      </c>
      <c r="TI67" s="129">
        <f t="shared" si="134"/>
        <v>305843619</v>
      </c>
      <c r="TJ67" s="129">
        <f t="shared" si="134"/>
        <v>326976829</v>
      </c>
      <c r="TK67" s="129">
        <f t="shared" si="134"/>
        <v>346565864</v>
      </c>
      <c r="TL67" s="129">
        <f t="shared" si="134"/>
        <v>337888204</v>
      </c>
      <c r="TM67" s="129">
        <f t="shared" si="134"/>
        <v>329024114</v>
      </c>
      <c r="TN67" s="129">
        <f t="shared" si="134"/>
        <v>356255899</v>
      </c>
      <c r="TO67" s="129">
        <f t="shared" si="134"/>
        <v>373020549</v>
      </c>
      <c r="TP67" s="129">
        <f t="shared" si="134"/>
        <v>356959539</v>
      </c>
      <c r="TQ67" s="129">
        <f t="shared" si="134"/>
        <v>344045299</v>
      </c>
      <c r="TR67" s="129">
        <f t="shared" si="134"/>
        <v>352643659</v>
      </c>
      <c r="TS67" s="129">
        <f t="shared" si="134"/>
        <v>341784929</v>
      </c>
      <c r="TT67" s="129">
        <f t="shared" si="134"/>
        <v>358188389</v>
      </c>
      <c r="TU67" s="129">
        <f t="shared" si="134"/>
        <v>347023274</v>
      </c>
      <c r="TV67" s="129">
        <f t="shared" si="134"/>
        <v>354953564</v>
      </c>
      <c r="TW67" s="129">
        <f t="shared" si="134"/>
        <v>369669314</v>
      </c>
      <c r="TX67" s="129">
        <f t="shared" si="134"/>
        <v>362468239</v>
      </c>
      <c r="TY67" s="129">
        <f t="shared" si="134"/>
        <v>361054104</v>
      </c>
      <c r="TZ67" s="129">
        <f t="shared" si="134"/>
        <v>380950924</v>
      </c>
      <c r="UA67" s="129">
        <f t="shared" si="134"/>
        <v>403218644</v>
      </c>
      <c r="UB67" s="129">
        <f t="shared" si="134"/>
        <v>418082944</v>
      </c>
      <c r="UC67" s="129">
        <f t="shared" si="134"/>
        <v>427933859</v>
      </c>
      <c r="UD67" s="129">
        <f t="shared" si="134"/>
        <v>406522574</v>
      </c>
      <c r="UE67" s="129">
        <f t="shared" si="134"/>
        <v>374300000</v>
      </c>
      <c r="UF67" s="129">
        <f t="shared" si="134"/>
        <v>335043484</v>
      </c>
      <c r="UG67" s="129">
        <f t="shared" si="134"/>
        <v>318164564</v>
      </c>
      <c r="UH67" s="129">
        <f t="shared" si="134"/>
        <v>329062079</v>
      </c>
      <c r="UI67" s="129">
        <f t="shared" si="134"/>
        <v>369800399</v>
      </c>
      <c r="UJ67" s="129">
        <f t="shared" si="134"/>
        <v>362681709</v>
      </c>
      <c r="UK67" s="129">
        <f t="shared" si="134"/>
        <v>348112459</v>
      </c>
      <c r="UL67" s="129">
        <f t="shared" si="134"/>
        <v>351709214</v>
      </c>
      <c r="UM67" s="129">
        <f t="shared" si="134"/>
        <v>380987059</v>
      </c>
      <c r="UN67" s="129">
        <f t="shared" si="134"/>
        <v>346063529</v>
      </c>
      <c r="UO67" s="129">
        <f t="shared" si="134"/>
        <v>338410879</v>
      </c>
      <c r="UP67" s="129">
        <f t="shared" si="134"/>
        <v>342624269</v>
      </c>
      <c r="UQ67" s="129">
        <f t="shared" si="134"/>
        <v>335952249</v>
      </c>
      <c r="UR67" s="129">
        <f t="shared" si="134"/>
        <v>321000634</v>
      </c>
      <c r="US67" s="129">
        <f t="shared" si="134"/>
        <v>324056594</v>
      </c>
      <c r="UT67" s="129">
        <f t="shared" si="134"/>
        <v>339150369</v>
      </c>
      <c r="UU67" s="129">
        <f t="shared" si="134"/>
        <v>355029559</v>
      </c>
      <c r="UV67" s="129">
        <f t="shared" si="134"/>
        <v>336598729</v>
      </c>
      <c r="UW67" s="129">
        <f t="shared" si="134"/>
        <v>368601984</v>
      </c>
      <c r="UX67" s="129">
        <f t="shared" si="134"/>
        <v>393748489</v>
      </c>
      <c r="UY67" s="129">
        <f t="shared" si="134"/>
        <v>415946019</v>
      </c>
      <c r="UZ67" s="129">
        <f t="shared" si="134"/>
        <v>417354159</v>
      </c>
      <c r="VA67" s="129">
        <f t="shared" si="134"/>
        <v>408200000</v>
      </c>
      <c r="VB67" s="129">
        <f t="shared" si="134"/>
        <v>405345179</v>
      </c>
      <c r="VC67" s="129">
        <f t="shared" si="134"/>
        <v>365978209</v>
      </c>
      <c r="VD67" s="129">
        <f t="shared" si="134"/>
        <v>383405919</v>
      </c>
      <c r="VE67" s="129">
        <f t="shared" si="134"/>
        <v>420126944</v>
      </c>
      <c r="VF67" s="129">
        <f t="shared" si="134"/>
        <v>405700000</v>
      </c>
      <c r="VG67" s="129">
        <f t="shared" ref="VG67:XR67" si="135">SUM(VG19:VG33,VG35)</f>
        <v>444659304</v>
      </c>
      <c r="VH67" s="129">
        <f t="shared" si="135"/>
        <v>428994344</v>
      </c>
      <c r="VI67" s="129">
        <f t="shared" si="135"/>
        <v>443309614</v>
      </c>
      <c r="VJ67" s="129">
        <f t="shared" si="135"/>
        <v>471021654</v>
      </c>
      <c r="VK67" s="129">
        <f t="shared" si="135"/>
        <v>491645234</v>
      </c>
      <c r="VL67" s="129">
        <f t="shared" si="135"/>
        <v>480870754</v>
      </c>
      <c r="VM67" s="129">
        <f t="shared" si="135"/>
        <v>461161169</v>
      </c>
      <c r="VN67" s="129">
        <f t="shared" si="135"/>
        <v>433585789</v>
      </c>
      <c r="VO67" s="129">
        <f t="shared" si="135"/>
        <v>421644379</v>
      </c>
      <c r="VP67" s="129">
        <f t="shared" si="135"/>
        <v>397201014</v>
      </c>
      <c r="VQ67" s="129">
        <f t="shared" si="135"/>
        <v>412161334</v>
      </c>
      <c r="VR67" s="129">
        <f t="shared" si="135"/>
        <v>435462134</v>
      </c>
      <c r="VS67" s="129">
        <f t="shared" si="135"/>
        <v>450845869</v>
      </c>
      <c r="VT67" s="129">
        <f t="shared" si="135"/>
        <v>447158104</v>
      </c>
      <c r="VU67" s="129">
        <f t="shared" si="135"/>
        <v>451587524</v>
      </c>
      <c r="VV67" s="129">
        <f t="shared" si="135"/>
        <v>483267169</v>
      </c>
      <c r="VW67" s="129">
        <f t="shared" si="135"/>
        <v>502930824</v>
      </c>
      <c r="VX67" s="129">
        <f t="shared" si="135"/>
        <v>496921824</v>
      </c>
      <c r="VY67" s="129">
        <f t="shared" si="135"/>
        <v>464150754</v>
      </c>
      <c r="VZ67" s="129">
        <f t="shared" si="135"/>
        <v>467334769</v>
      </c>
      <c r="WA67" s="129">
        <f t="shared" si="135"/>
        <v>480562999</v>
      </c>
      <c r="WB67" s="129">
        <f t="shared" si="135"/>
        <v>461765999</v>
      </c>
      <c r="WC67" s="129">
        <f t="shared" si="135"/>
        <v>448245944</v>
      </c>
      <c r="WD67" s="129">
        <f t="shared" si="135"/>
        <v>472921504</v>
      </c>
      <c r="WE67" s="129">
        <f t="shared" si="135"/>
        <v>514525149</v>
      </c>
      <c r="WF67" s="129">
        <f t="shared" si="135"/>
        <v>484106724</v>
      </c>
      <c r="WG67" s="129">
        <f t="shared" si="135"/>
        <v>490991359</v>
      </c>
      <c r="WH67" s="129">
        <f t="shared" si="135"/>
        <v>541427489</v>
      </c>
      <c r="WI67" s="129">
        <f t="shared" si="135"/>
        <v>566006224</v>
      </c>
      <c r="WJ67" s="129">
        <f t="shared" si="135"/>
        <v>581598509</v>
      </c>
      <c r="WK67" s="129">
        <f t="shared" si="135"/>
        <v>585151639</v>
      </c>
      <c r="WL67" s="129">
        <f t="shared" si="135"/>
        <v>558401869</v>
      </c>
      <c r="WM67" s="129">
        <f t="shared" si="135"/>
        <v>572702624</v>
      </c>
      <c r="WN67" s="129">
        <f t="shared" si="135"/>
        <v>558015899</v>
      </c>
      <c r="WO67" s="129">
        <f t="shared" si="135"/>
        <v>582194774</v>
      </c>
      <c r="WP67" s="129">
        <f t="shared" si="135"/>
        <v>578761394</v>
      </c>
      <c r="WQ67" s="129">
        <f t="shared" si="135"/>
        <v>589778294</v>
      </c>
      <c r="WR67" s="129">
        <f t="shared" si="135"/>
        <v>564956089</v>
      </c>
      <c r="WS67" s="129">
        <f t="shared" si="135"/>
        <v>562805104</v>
      </c>
      <c r="WT67" s="129">
        <f t="shared" si="135"/>
        <v>586099694</v>
      </c>
      <c r="WU67" s="129">
        <f t="shared" si="135"/>
        <v>599814389</v>
      </c>
      <c r="WV67" s="129">
        <f t="shared" si="135"/>
        <v>572348594</v>
      </c>
      <c r="WW67" s="129">
        <f t="shared" si="135"/>
        <v>520944729</v>
      </c>
      <c r="WX67" s="129">
        <f t="shared" si="135"/>
        <v>519348269</v>
      </c>
      <c r="WY67" s="129">
        <f t="shared" si="135"/>
        <v>547954849</v>
      </c>
      <c r="WZ67" s="129">
        <f t="shared" si="135"/>
        <v>545878429</v>
      </c>
      <c r="XA67" s="129">
        <f t="shared" si="135"/>
        <v>539440724</v>
      </c>
      <c r="XB67" s="129">
        <f t="shared" si="135"/>
        <v>552030659</v>
      </c>
      <c r="XC67" s="129">
        <f t="shared" si="135"/>
        <v>561200989</v>
      </c>
      <c r="XD67" s="129">
        <f t="shared" si="135"/>
        <v>554600000</v>
      </c>
      <c r="XE67" s="129">
        <f t="shared" si="135"/>
        <v>568585689</v>
      </c>
      <c r="XF67" s="129">
        <f t="shared" si="135"/>
        <v>602799409</v>
      </c>
      <c r="XG67" s="129">
        <f t="shared" si="135"/>
        <v>654503054</v>
      </c>
      <c r="XH67" s="129">
        <f t="shared" si="135"/>
        <v>558071534</v>
      </c>
      <c r="XI67" s="129">
        <f t="shared" si="135"/>
        <v>505374839</v>
      </c>
      <c r="XJ67" s="129">
        <f t="shared" si="135"/>
        <v>508022944</v>
      </c>
      <c r="XK67" s="129">
        <f t="shared" si="135"/>
        <v>511955694</v>
      </c>
      <c r="XL67" s="129">
        <f t="shared" si="135"/>
        <v>508418044</v>
      </c>
      <c r="XM67" s="129">
        <f t="shared" si="135"/>
        <v>505094189</v>
      </c>
      <c r="XN67" s="129">
        <f t="shared" si="135"/>
        <v>496017399</v>
      </c>
      <c r="XO67" s="129">
        <f t="shared" si="135"/>
        <v>516364669</v>
      </c>
      <c r="XP67" s="129">
        <f t="shared" si="135"/>
        <v>503022864</v>
      </c>
      <c r="XQ67" s="129">
        <f t="shared" si="135"/>
        <v>519433429</v>
      </c>
      <c r="XR67" s="129">
        <f t="shared" si="135"/>
        <v>564948404</v>
      </c>
      <c r="XS67" s="129">
        <f t="shared" ref="XS67:AAD67" si="136">SUM(XS19:XS33,XS35)</f>
        <v>580720544</v>
      </c>
      <c r="XT67" s="129">
        <f t="shared" si="136"/>
        <v>564598499</v>
      </c>
      <c r="XU67" s="129">
        <f t="shared" si="136"/>
        <v>538324229</v>
      </c>
      <c r="XV67" s="129">
        <f t="shared" si="136"/>
        <v>536011094</v>
      </c>
      <c r="XW67" s="129">
        <f t="shared" si="136"/>
        <v>520797504</v>
      </c>
      <c r="XX67" s="129">
        <f t="shared" si="136"/>
        <v>524049124</v>
      </c>
      <c r="XY67" s="129">
        <f t="shared" si="136"/>
        <v>525215384</v>
      </c>
      <c r="XZ67" s="129">
        <f t="shared" si="136"/>
        <v>542779964</v>
      </c>
      <c r="YA67" s="129">
        <f t="shared" si="136"/>
        <v>577334594</v>
      </c>
      <c r="YB67" s="129">
        <f t="shared" si="136"/>
        <v>554990159</v>
      </c>
      <c r="YC67" s="129">
        <f t="shared" si="136"/>
        <v>563389649</v>
      </c>
      <c r="YD67" s="129">
        <f t="shared" si="136"/>
        <v>614024384</v>
      </c>
      <c r="YE67" s="129">
        <f t="shared" si="136"/>
        <v>655258784</v>
      </c>
      <c r="YF67" s="129">
        <f t="shared" si="136"/>
        <v>640698709</v>
      </c>
      <c r="YG67" s="129">
        <f t="shared" si="136"/>
        <v>617023144</v>
      </c>
      <c r="YH67" s="129">
        <f t="shared" si="136"/>
        <v>633605349</v>
      </c>
      <c r="YI67" s="129">
        <f t="shared" si="136"/>
        <v>665417194</v>
      </c>
      <c r="YJ67" s="129">
        <f t="shared" si="136"/>
        <v>722117564</v>
      </c>
      <c r="YK67" s="129">
        <f t="shared" si="136"/>
        <v>746930064</v>
      </c>
      <c r="YL67" s="129">
        <f t="shared" si="136"/>
        <v>767612829</v>
      </c>
      <c r="YM67" s="129">
        <f t="shared" si="136"/>
        <v>764001789</v>
      </c>
      <c r="YN67" s="129">
        <f t="shared" si="136"/>
        <v>728759849</v>
      </c>
      <c r="YO67" s="129">
        <f t="shared" si="136"/>
        <v>783711039</v>
      </c>
      <c r="YP67" s="129">
        <f t="shared" si="136"/>
        <v>833784669</v>
      </c>
      <c r="YQ67" s="129">
        <f t="shared" si="136"/>
        <v>895733064</v>
      </c>
      <c r="YR67" s="129">
        <f t="shared" si="136"/>
        <v>953620204</v>
      </c>
      <c r="YS67" s="129">
        <f t="shared" si="136"/>
        <v>984377019</v>
      </c>
      <c r="YT67" s="129">
        <f t="shared" si="136"/>
        <v>1047766829</v>
      </c>
      <c r="YU67" s="129">
        <f t="shared" si="136"/>
        <v>1030258984</v>
      </c>
      <c r="YV67" s="129">
        <f t="shared" si="136"/>
        <v>984431721</v>
      </c>
      <c r="YW67" s="129">
        <f t="shared" si="136"/>
        <v>948363272</v>
      </c>
      <c r="YX67" s="129">
        <f t="shared" si="136"/>
        <v>938098079</v>
      </c>
      <c r="YY67" s="129">
        <f t="shared" si="136"/>
        <v>900110653</v>
      </c>
      <c r="YZ67" s="129">
        <f t="shared" si="136"/>
        <v>959953220</v>
      </c>
      <c r="ZA67" s="129">
        <f t="shared" si="136"/>
        <v>1015428885</v>
      </c>
      <c r="ZB67" s="129">
        <f t="shared" si="136"/>
        <v>1048291813</v>
      </c>
      <c r="ZC67" s="129">
        <f t="shared" si="136"/>
        <v>1114083093</v>
      </c>
      <c r="ZD67" s="129">
        <f t="shared" si="136"/>
        <v>1214126032</v>
      </c>
      <c r="ZE67" s="129">
        <f t="shared" si="136"/>
        <v>1243838502</v>
      </c>
      <c r="ZF67" s="129">
        <f t="shared" si="136"/>
        <v>1264296187</v>
      </c>
      <c r="ZG67" s="129">
        <f t="shared" si="136"/>
        <v>1307578462</v>
      </c>
      <c r="ZH67" s="129">
        <f t="shared" si="136"/>
        <v>1344290393</v>
      </c>
      <c r="ZI67" s="129">
        <f t="shared" si="136"/>
        <v>1336588664</v>
      </c>
      <c r="ZJ67" s="129">
        <f t="shared" si="136"/>
        <v>1354034565</v>
      </c>
      <c r="ZK67" s="129">
        <f t="shared" si="136"/>
        <v>1373847844</v>
      </c>
      <c r="ZL67" s="129">
        <f t="shared" si="136"/>
        <v>1376406679</v>
      </c>
      <c r="ZM67" s="129">
        <f t="shared" si="136"/>
        <v>1390962884</v>
      </c>
      <c r="ZN67" s="129">
        <f t="shared" si="136"/>
        <v>1466831098</v>
      </c>
      <c r="ZO67" s="129">
        <f t="shared" si="136"/>
        <v>1510350947</v>
      </c>
      <c r="ZP67" s="129">
        <f t="shared" si="136"/>
        <v>1528427729</v>
      </c>
      <c r="ZQ67" s="129">
        <f t="shared" si="136"/>
        <v>1548334762</v>
      </c>
      <c r="ZR67" s="129">
        <f t="shared" si="136"/>
        <v>1582605126</v>
      </c>
      <c r="ZS67" s="129">
        <f t="shared" si="136"/>
        <v>1626393854</v>
      </c>
      <c r="ZT67" s="129">
        <f t="shared" si="136"/>
        <v>1658809891</v>
      </c>
      <c r="ZU67" s="129">
        <f t="shared" si="136"/>
        <v>1695524319</v>
      </c>
      <c r="ZV67" s="129">
        <f t="shared" si="136"/>
        <v>1674321049</v>
      </c>
      <c r="ZW67" s="129">
        <f t="shared" si="136"/>
        <v>1549391014</v>
      </c>
      <c r="ZX67" s="129">
        <f t="shared" si="136"/>
        <v>1469734012</v>
      </c>
      <c r="ZY67" s="129">
        <f t="shared" si="136"/>
        <v>1357426496</v>
      </c>
      <c r="ZZ67" s="129">
        <f t="shared" si="136"/>
        <v>1287971463</v>
      </c>
      <c r="AAA67" s="129">
        <f t="shared" si="136"/>
        <v>1243803740.5663784</v>
      </c>
      <c r="AAB67" s="129">
        <f t="shared" si="136"/>
        <v>1179392009.1931639</v>
      </c>
      <c r="AAC67" s="129">
        <f t="shared" si="136"/>
        <v>1104851184</v>
      </c>
      <c r="AAD67" s="129">
        <f t="shared" si="136"/>
        <v>915120435</v>
      </c>
      <c r="AAE67" s="129">
        <f t="shared" ref="AAE67:ACP67" si="137">SUM(AAE19:AAE33,AAE35)</f>
        <v>921406064</v>
      </c>
      <c r="AAF67" s="129">
        <f t="shared" si="137"/>
        <v>933292204</v>
      </c>
      <c r="AAG67" s="129">
        <f t="shared" si="137"/>
        <v>953409079</v>
      </c>
      <c r="AAH67" s="129">
        <f t="shared" si="137"/>
        <v>965275589</v>
      </c>
      <c r="AAI67" s="129">
        <f t="shared" si="137"/>
        <v>980557804</v>
      </c>
      <c r="AAJ67" s="129">
        <f t="shared" si="137"/>
        <v>992576436</v>
      </c>
      <c r="AAK67" s="129">
        <f t="shared" si="137"/>
        <v>998122755</v>
      </c>
      <c r="AAL67" s="129">
        <f t="shared" si="137"/>
        <v>1047685959</v>
      </c>
      <c r="AAM67" s="129">
        <f t="shared" si="137"/>
        <v>1075145206</v>
      </c>
      <c r="AAN67" s="129">
        <f t="shared" si="137"/>
        <v>1091010618</v>
      </c>
      <c r="AAO67" s="129">
        <f t="shared" si="137"/>
        <v>1114500508</v>
      </c>
      <c r="AAP67" s="129">
        <f t="shared" si="137"/>
        <v>1126555048</v>
      </c>
      <c r="AAQ67" s="129">
        <f t="shared" si="137"/>
        <v>1090821174</v>
      </c>
      <c r="AAR67" s="129">
        <f t="shared" si="137"/>
        <v>1041332200</v>
      </c>
      <c r="AAS67" s="129">
        <f t="shared" si="137"/>
        <v>1050018488</v>
      </c>
      <c r="AAT67" s="129">
        <f t="shared" si="137"/>
        <v>1064692033.1064341</v>
      </c>
      <c r="AAU67" s="129">
        <f t="shared" si="137"/>
        <v>1076853681</v>
      </c>
      <c r="AAV67" s="129">
        <f t="shared" si="137"/>
        <v>1068197015</v>
      </c>
      <c r="AAW67" s="129">
        <f t="shared" si="137"/>
        <v>1072225118</v>
      </c>
      <c r="AAX67" s="129">
        <f t="shared" si="137"/>
        <v>1108905604</v>
      </c>
      <c r="AAY67" s="129">
        <f t="shared" si="137"/>
        <v>1152572986</v>
      </c>
      <c r="AAZ67" s="129">
        <f t="shared" si="137"/>
        <v>1184833583</v>
      </c>
      <c r="ABA67" s="129">
        <f t="shared" si="137"/>
        <v>1198376616</v>
      </c>
      <c r="ABB67" s="129">
        <f t="shared" si="137"/>
        <v>1212592655</v>
      </c>
      <c r="ABC67" s="129">
        <f t="shared" si="137"/>
        <v>1198833655</v>
      </c>
      <c r="ABD67" s="129">
        <f t="shared" si="137"/>
        <v>1167614500</v>
      </c>
      <c r="ABE67" s="129">
        <f t="shared" si="137"/>
        <v>1152148266</v>
      </c>
      <c r="ABF67" s="129">
        <f t="shared" si="137"/>
        <v>1164538017</v>
      </c>
      <c r="ABG67" s="129">
        <f t="shared" si="137"/>
        <v>1172207209</v>
      </c>
      <c r="ABH67" s="129">
        <f t="shared" si="137"/>
        <v>1138170583</v>
      </c>
      <c r="ABI67" s="129">
        <f t="shared" si="137"/>
        <v>1137329670</v>
      </c>
      <c r="ABJ67" s="129">
        <f t="shared" si="137"/>
        <v>1161122085</v>
      </c>
      <c r="ABK67" s="129">
        <f t="shared" si="137"/>
        <v>1182070558</v>
      </c>
      <c r="ABL67" s="129">
        <f t="shared" si="137"/>
        <v>1187840552</v>
      </c>
      <c r="ABM67" s="129">
        <f t="shared" si="137"/>
        <v>1218070212</v>
      </c>
      <c r="ABN67" s="129">
        <f t="shared" si="137"/>
        <v>1233368869</v>
      </c>
      <c r="ABO67" s="129">
        <f t="shared" si="137"/>
        <v>1208107600</v>
      </c>
      <c r="ABP67" s="129">
        <f t="shared" si="137"/>
        <v>1179264477</v>
      </c>
      <c r="ABQ67" s="129">
        <f t="shared" si="137"/>
        <v>1184978661</v>
      </c>
      <c r="ABR67" s="129">
        <f t="shared" si="137"/>
        <v>1166623586</v>
      </c>
      <c r="ABS67" s="129">
        <f t="shared" si="137"/>
        <v>1163232278</v>
      </c>
      <c r="ABT67" s="129">
        <f t="shared" si="137"/>
        <v>1138067498</v>
      </c>
      <c r="ABU67" s="129">
        <f t="shared" si="137"/>
        <v>1129774639</v>
      </c>
      <c r="ABV67" s="129">
        <f t="shared" si="137"/>
        <v>1149864203.948849</v>
      </c>
      <c r="ABW67" s="129">
        <f t="shared" si="137"/>
        <v>1188882822</v>
      </c>
      <c r="ABX67" s="129">
        <f t="shared" si="137"/>
        <v>1207902268</v>
      </c>
      <c r="ABY67" s="129">
        <f t="shared" si="137"/>
        <v>1219422574</v>
      </c>
      <c r="ABZ67" s="129">
        <f t="shared" si="137"/>
        <v>1238487955</v>
      </c>
      <c r="ACA67" s="129">
        <f t="shared" si="137"/>
        <v>1229325771</v>
      </c>
      <c r="ACB67" s="129">
        <f t="shared" si="137"/>
        <v>1200824062</v>
      </c>
      <c r="ACC67" s="129">
        <f t="shared" si="137"/>
        <v>1199887329</v>
      </c>
      <c r="ACD67" s="129">
        <f t="shared" si="137"/>
        <v>1185946292</v>
      </c>
      <c r="ACE67" s="129">
        <f t="shared" si="137"/>
        <v>1190677282</v>
      </c>
      <c r="ACF67" s="129">
        <f t="shared" si="137"/>
        <v>1164884384</v>
      </c>
      <c r="ACG67" s="129">
        <f t="shared" si="137"/>
        <v>1160714470</v>
      </c>
      <c r="ACH67" s="129">
        <f t="shared" si="137"/>
        <v>1210664900</v>
      </c>
      <c r="ACI67" s="129">
        <f t="shared" si="137"/>
        <v>1271188655</v>
      </c>
      <c r="ACJ67" s="129">
        <f t="shared" si="137"/>
        <v>1310976028</v>
      </c>
      <c r="ACK67" s="129">
        <f t="shared" si="137"/>
        <v>1323988893</v>
      </c>
      <c r="ACL67" s="129">
        <f t="shared" si="137"/>
        <v>1346616821</v>
      </c>
      <c r="ACM67" s="129">
        <f t="shared" si="137"/>
        <v>1325712066</v>
      </c>
      <c r="ACN67" s="129">
        <f t="shared" si="137"/>
        <v>1346505479</v>
      </c>
      <c r="ACO67" s="129">
        <f t="shared" si="137"/>
        <v>1340677913</v>
      </c>
      <c r="ACP67" s="129">
        <f t="shared" si="137"/>
        <v>1346452573</v>
      </c>
      <c r="ACQ67" s="129">
        <f t="shared" ref="ACQ67:AFB67" si="138">SUM(ACQ19:ACQ33,ACQ35)</f>
        <v>1362294819</v>
      </c>
      <c r="ACR67" s="129">
        <f t="shared" si="138"/>
        <v>1280181317</v>
      </c>
      <c r="ACS67" s="129">
        <f t="shared" si="138"/>
        <v>1299177233</v>
      </c>
      <c r="ACT67" s="129">
        <f t="shared" si="138"/>
        <v>1342375417</v>
      </c>
      <c r="ACU67" s="129">
        <f t="shared" si="138"/>
        <v>1401669530</v>
      </c>
      <c r="ACV67" s="129">
        <f t="shared" si="138"/>
        <v>1431538773</v>
      </c>
      <c r="ACW67" s="129">
        <f t="shared" si="138"/>
        <v>1390459243</v>
      </c>
      <c r="ACX67" s="129">
        <f t="shared" si="138"/>
        <v>1411927234</v>
      </c>
      <c r="ACY67" s="129">
        <f t="shared" si="138"/>
        <v>1378777356</v>
      </c>
      <c r="ACZ67" s="129">
        <f t="shared" si="138"/>
        <v>1314180815</v>
      </c>
      <c r="ADA67" s="129">
        <f t="shared" si="138"/>
        <v>1307061696</v>
      </c>
      <c r="ADB67" s="129">
        <f t="shared" si="138"/>
        <v>1309737622</v>
      </c>
      <c r="ADC67" s="129">
        <f t="shared" si="138"/>
        <v>1323662768</v>
      </c>
      <c r="ADD67" s="129">
        <f t="shared" si="138"/>
        <v>1362493772</v>
      </c>
      <c r="ADE67" s="129">
        <f t="shared" si="138"/>
        <v>1359836461</v>
      </c>
      <c r="ADF67" s="129">
        <f t="shared" si="138"/>
        <v>1371036206</v>
      </c>
      <c r="ADG67" s="129">
        <f t="shared" si="138"/>
        <v>1421792554</v>
      </c>
      <c r="ADH67" s="129">
        <f t="shared" si="138"/>
        <v>1448520071</v>
      </c>
      <c r="ADI67" s="129">
        <f t="shared" si="138"/>
        <v>1454699804</v>
      </c>
      <c r="ADJ67" s="129">
        <f t="shared" si="138"/>
        <v>1466304506</v>
      </c>
      <c r="ADK67" s="129">
        <f t="shared" si="138"/>
        <v>1446549676</v>
      </c>
      <c r="ADL67" s="129">
        <f t="shared" si="138"/>
        <v>1417182358</v>
      </c>
      <c r="ADM67" s="129">
        <f t="shared" si="138"/>
        <v>1401261276</v>
      </c>
      <c r="ADN67" s="129">
        <f t="shared" si="138"/>
        <v>1398899637</v>
      </c>
      <c r="ADO67" s="129">
        <f t="shared" si="138"/>
        <v>1399152937</v>
      </c>
      <c r="ADP67" s="129">
        <f t="shared" si="138"/>
        <v>1363010389</v>
      </c>
      <c r="ADQ67" s="129">
        <f t="shared" si="138"/>
        <v>1344071012</v>
      </c>
      <c r="ADR67" s="129">
        <f t="shared" si="138"/>
        <v>1353188013</v>
      </c>
      <c r="ADS67" s="129">
        <f t="shared" si="138"/>
        <v>1380563970</v>
      </c>
      <c r="ADT67" s="129">
        <f t="shared" si="138"/>
        <v>1403024374</v>
      </c>
      <c r="ADU67" s="129">
        <f t="shared" si="138"/>
        <v>1422556122</v>
      </c>
      <c r="ADV67" s="129">
        <f t="shared" si="138"/>
        <v>1423371499</v>
      </c>
      <c r="ADW67" s="129">
        <f t="shared" si="138"/>
        <v>1409224651</v>
      </c>
      <c r="ADX67" s="129">
        <f t="shared" si="138"/>
        <v>1388274530</v>
      </c>
      <c r="ADY67" s="129">
        <f t="shared" si="138"/>
        <v>1394640246</v>
      </c>
      <c r="ADZ67" s="129">
        <f t="shared" si="138"/>
        <v>1427000000</v>
      </c>
      <c r="AEA67" s="129">
        <f t="shared" si="138"/>
        <v>1428000000</v>
      </c>
      <c r="AEB67" s="129">
        <f t="shared" si="138"/>
        <v>1404300000</v>
      </c>
      <c r="AEC67" s="129">
        <f t="shared" si="138"/>
        <v>1409300000</v>
      </c>
      <c r="AED67" s="129">
        <f t="shared" si="138"/>
        <v>1444900000</v>
      </c>
      <c r="AEE67" s="129">
        <f t="shared" si="138"/>
        <v>1425304761</v>
      </c>
      <c r="AEF67" s="129">
        <f t="shared" si="138"/>
        <v>1460672752</v>
      </c>
      <c r="AEG67" s="129">
        <f t="shared" si="138"/>
        <v>1476290992</v>
      </c>
      <c r="AEH67" s="129">
        <f t="shared" si="138"/>
        <v>1485122023</v>
      </c>
      <c r="AEI67" s="129">
        <f t="shared" si="138"/>
        <v>1444506933</v>
      </c>
      <c r="AEJ67" s="129">
        <f t="shared" si="138"/>
        <v>1420799040</v>
      </c>
      <c r="AEK67" s="129">
        <f t="shared" si="138"/>
        <v>1413586228</v>
      </c>
      <c r="AEL67" s="129">
        <f t="shared" si="138"/>
        <v>1427171095</v>
      </c>
      <c r="AEM67" s="129">
        <f t="shared" si="138"/>
        <v>1433810255</v>
      </c>
      <c r="AEN67" s="129">
        <f t="shared" si="138"/>
        <v>1431734550</v>
      </c>
      <c r="AEO67" s="129">
        <f t="shared" si="138"/>
        <v>1434195292</v>
      </c>
      <c r="AEP67" s="129">
        <f t="shared" si="138"/>
        <v>1453970951</v>
      </c>
      <c r="AEQ67" s="129">
        <f t="shared" si="138"/>
        <v>1498670504</v>
      </c>
      <c r="AER67" s="129">
        <f t="shared" si="138"/>
        <v>1541838171</v>
      </c>
      <c r="AES67" s="129">
        <f t="shared" si="138"/>
        <v>1558757716</v>
      </c>
      <c r="AET67" s="129">
        <f t="shared" si="138"/>
        <v>1574035083</v>
      </c>
      <c r="AEU67" s="129">
        <f t="shared" si="138"/>
        <v>1561670825</v>
      </c>
      <c r="AEV67" s="129">
        <f t="shared" si="138"/>
        <v>1517300000</v>
      </c>
      <c r="AEW67" s="129">
        <f t="shared" si="138"/>
        <v>1473300000</v>
      </c>
      <c r="AEX67" s="129">
        <f t="shared" si="138"/>
        <v>1464400000</v>
      </c>
      <c r="AEY67" s="129">
        <f t="shared" si="138"/>
        <v>1506500000</v>
      </c>
      <c r="AEZ67" s="129">
        <f t="shared" si="138"/>
        <v>1529400000</v>
      </c>
      <c r="AFA67" s="129">
        <f t="shared" si="138"/>
        <v>1476500000</v>
      </c>
      <c r="AFB67" s="129">
        <f t="shared" si="138"/>
        <v>1471667668</v>
      </c>
      <c r="AFC67" s="129">
        <f t="shared" ref="AFC67:AGU67" si="139">SUM(AFC19:AFC33,AFC35)</f>
        <v>1491193105</v>
      </c>
      <c r="AFD67" s="129">
        <f t="shared" si="139"/>
        <v>1444137757</v>
      </c>
      <c r="AFE67" s="129">
        <f t="shared" si="139"/>
        <v>1367497996</v>
      </c>
      <c r="AFF67" s="129">
        <f t="shared" si="139"/>
        <v>1358719759</v>
      </c>
      <c r="AFG67" s="129">
        <f t="shared" si="139"/>
        <v>1338389760</v>
      </c>
      <c r="AFH67" s="129">
        <f t="shared" si="139"/>
        <v>1275500000</v>
      </c>
      <c r="AFI67" s="129">
        <f t="shared" si="139"/>
        <v>1206600000</v>
      </c>
      <c r="AFJ67" s="129">
        <f t="shared" si="139"/>
        <v>1171300000</v>
      </c>
      <c r="AFK67" s="129">
        <f t="shared" si="139"/>
        <v>1164500000</v>
      </c>
      <c r="AFL67" s="129">
        <f t="shared" si="139"/>
        <v>1160300000</v>
      </c>
      <c r="AFM67" s="129">
        <f t="shared" si="139"/>
        <v>1212100000</v>
      </c>
      <c r="AFN67" s="129">
        <f t="shared" si="139"/>
        <v>1226600000</v>
      </c>
      <c r="AFO67" s="129">
        <f t="shared" si="139"/>
        <v>1252500000</v>
      </c>
      <c r="AFP67" s="129">
        <f t="shared" si="139"/>
        <v>1261300000</v>
      </c>
      <c r="AFQ67" s="129">
        <f t="shared" si="139"/>
        <v>1266300000</v>
      </c>
      <c r="AFR67" s="129">
        <f t="shared" si="139"/>
        <v>1264500000</v>
      </c>
      <c r="AFS67" s="129">
        <f t="shared" si="139"/>
        <v>1247200000</v>
      </c>
      <c r="AFT67" s="129">
        <f t="shared" si="139"/>
        <v>1293410165</v>
      </c>
      <c r="AFU67" s="129">
        <f t="shared" si="139"/>
        <v>1350629134</v>
      </c>
      <c r="AFV67" s="129">
        <f t="shared" si="139"/>
        <v>1360539148</v>
      </c>
      <c r="AFW67" s="129">
        <f t="shared" si="139"/>
        <v>1378511879</v>
      </c>
      <c r="AFX67" s="129">
        <f t="shared" si="139"/>
        <v>1378443560</v>
      </c>
      <c r="AFY67" s="129">
        <f t="shared" si="139"/>
        <v>1356570582</v>
      </c>
      <c r="AFZ67" s="129">
        <f t="shared" si="139"/>
        <v>1325040812</v>
      </c>
      <c r="AGA67" s="129">
        <f t="shared" si="139"/>
        <v>1342519924</v>
      </c>
      <c r="AGB67" s="129">
        <f t="shared" si="139"/>
        <v>1347244882</v>
      </c>
      <c r="AGC67" s="129">
        <f t="shared" si="139"/>
        <v>1342845986</v>
      </c>
      <c r="AGD67" s="129">
        <f t="shared" si="139"/>
        <v>1339352010</v>
      </c>
      <c r="AGE67" s="129">
        <f t="shared" si="139"/>
        <v>1335058358</v>
      </c>
      <c r="AGF67" s="129">
        <f t="shared" si="139"/>
        <v>1317353722</v>
      </c>
      <c r="AGG67" s="129">
        <f t="shared" si="139"/>
        <v>1376255713</v>
      </c>
      <c r="AGH67" s="129">
        <f t="shared" si="139"/>
        <v>1364995842</v>
      </c>
      <c r="AGI67" s="129">
        <f t="shared" si="139"/>
        <v>1477673056</v>
      </c>
      <c r="AGJ67" s="129">
        <f t="shared" si="139"/>
        <v>1474025073</v>
      </c>
      <c r="AGK67" s="129">
        <f t="shared" si="139"/>
        <v>1495500015</v>
      </c>
      <c r="AGL67" s="129">
        <f t="shared" si="139"/>
        <v>1506950826</v>
      </c>
      <c r="AGM67" s="129">
        <f t="shared" si="139"/>
        <v>1531510712</v>
      </c>
      <c r="AGN67" s="129">
        <f t="shared" si="139"/>
        <v>1533872556</v>
      </c>
      <c r="AGO67" s="129">
        <f t="shared" si="139"/>
        <v>1530970740</v>
      </c>
      <c r="AGP67" s="129">
        <f t="shared" si="139"/>
        <v>1527991604</v>
      </c>
      <c r="AGQ67" s="129">
        <f t="shared" si="139"/>
        <v>1523549053</v>
      </c>
      <c r="AGR67" s="129">
        <f t="shared" si="139"/>
        <v>1508675542</v>
      </c>
      <c r="AGS67" s="129">
        <f t="shared" si="139"/>
        <v>1497686609</v>
      </c>
      <c r="AGT67" s="129">
        <f t="shared" si="139"/>
        <v>1475972095</v>
      </c>
      <c r="AGU67" s="129">
        <f t="shared" si="139"/>
        <v>1502052151</v>
      </c>
      <c r="AGV67" s="158"/>
    </row>
    <row r="68" spans="1:880" s="134" customFormat="1" x14ac:dyDescent="0.2">
      <c r="A68" s="183" t="s">
        <v>2273</v>
      </c>
      <c r="B68" s="88"/>
      <c r="C68" s="129">
        <f>C69-C67</f>
        <v>0</v>
      </c>
      <c r="D68" s="129">
        <f t="shared" ref="D68:BO68" si="140">D69-D67</f>
        <v>4000780</v>
      </c>
      <c r="E68" s="129">
        <f t="shared" si="140"/>
        <v>4348860</v>
      </c>
      <c r="F68" s="129">
        <f t="shared" si="140"/>
        <v>4348860</v>
      </c>
      <c r="G68" s="129">
        <f t="shared" si="140"/>
        <v>4348860</v>
      </c>
      <c r="H68" s="129">
        <f t="shared" si="140"/>
        <v>4348860</v>
      </c>
      <c r="I68" s="129">
        <f t="shared" si="140"/>
        <v>4348860</v>
      </c>
      <c r="J68" s="129">
        <f t="shared" si="140"/>
        <v>4348860</v>
      </c>
      <c r="K68" s="129">
        <f t="shared" si="140"/>
        <v>6848860</v>
      </c>
      <c r="L68" s="129">
        <f t="shared" si="140"/>
        <v>6848860</v>
      </c>
      <c r="M68" s="129">
        <f t="shared" si="140"/>
        <v>6848860</v>
      </c>
      <c r="N68" s="129">
        <f t="shared" si="140"/>
        <v>6848860</v>
      </c>
      <c r="O68" s="129">
        <f t="shared" si="140"/>
        <v>6848860</v>
      </c>
      <c r="P68" s="129">
        <f t="shared" si="140"/>
        <v>6724580</v>
      </c>
      <c r="Q68" s="129">
        <f t="shared" si="140"/>
        <v>6724580</v>
      </c>
      <c r="R68" s="129">
        <f t="shared" si="140"/>
        <v>8824580</v>
      </c>
      <c r="S68" s="129">
        <f t="shared" si="140"/>
        <v>8905750</v>
      </c>
      <c r="T68" s="129">
        <f t="shared" si="140"/>
        <v>9544080</v>
      </c>
      <c r="U68" s="129">
        <f t="shared" si="140"/>
        <v>9544080</v>
      </c>
      <c r="V68" s="129">
        <f t="shared" si="140"/>
        <v>11044080</v>
      </c>
      <c r="W68" s="129">
        <f t="shared" si="140"/>
        <v>19215730</v>
      </c>
      <c r="X68" s="129">
        <f t="shared" si="140"/>
        <v>20077132</v>
      </c>
      <c r="Y68" s="129">
        <f t="shared" si="140"/>
        <v>20065770</v>
      </c>
      <c r="Z68" s="129">
        <f t="shared" si="140"/>
        <v>20065770</v>
      </c>
      <c r="AA68" s="129">
        <f t="shared" si="140"/>
        <v>24872780</v>
      </c>
      <c r="AB68" s="129">
        <f t="shared" si="140"/>
        <v>27016980</v>
      </c>
      <c r="AC68" s="129">
        <f t="shared" si="140"/>
        <v>30395011</v>
      </c>
      <c r="AD68" s="129">
        <f t="shared" si="140"/>
        <v>30395010</v>
      </c>
      <c r="AE68" s="129">
        <f t="shared" si="140"/>
        <v>30395010</v>
      </c>
      <c r="AF68" s="129">
        <f t="shared" si="140"/>
        <v>30395010</v>
      </c>
      <c r="AG68" s="129">
        <f t="shared" si="140"/>
        <v>30395010</v>
      </c>
      <c r="AH68" s="129">
        <f t="shared" si="140"/>
        <v>30395010</v>
      </c>
      <c r="AI68" s="129">
        <f t="shared" si="140"/>
        <v>30395010</v>
      </c>
      <c r="AJ68" s="129">
        <f t="shared" si="140"/>
        <v>30395011</v>
      </c>
      <c r="AK68" s="129">
        <f t="shared" si="140"/>
        <v>35745011</v>
      </c>
      <c r="AL68" s="129">
        <f t="shared" si="140"/>
        <v>35745052</v>
      </c>
      <c r="AM68" s="129">
        <f t="shared" si="140"/>
        <v>35745174</v>
      </c>
      <c r="AN68" s="129">
        <f t="shared" si="140"/>
        <v>39801960</v>
      </c>
      <c r="AO68" s="129">
        <f t="shared" si="140"/>
        <v>38488697</v>
      </c>
      <c r="AP68" s="129">
        <f t="shared" si="140"/>
        <v>39801960</v>
      </c>
      <c r="AQ68" s="129">
        <f t="shared" si="140"/>
        <v>39801960</v>
      </c>
      <c r="AR68" s="129">
        <f t="shared" si="140"/>
        <v>39801950</v>
      </c>
      <c r="AS68" s="129">
        <f t="shared" si="140"/>
        <v>39802530</v>
      </c>
      <c r="AT68" s="129">
        <f t="shared" si="140"/>
        <v>39802530</v>
      </c>
      <c r="AU68" s="129">
        <f t="shared" si="140"/>
        <v>39802530</v>
      </c>
      <c r="AV68" s="129">
        <f t="shared" si="140"/>
        <v>39802532</v>
      </c>
      <c r="AW68" s="129">
        <f t="shared" si="140"/>
        <v>39802532</v>
      </c>
      <c r="AX68" s="129">
        <f t="shared" si="140"/>
        <v>39802532</v>
      </c>
      <c r="AY68" s="129">
        <f t="shared" si="140"/>
        <v>39802531.958333403</v>
      </c>
      <c r="AZ68" s="129">
        <f t="shared" si="140"/>
        <v>39802532</v>
      </c>
      <c r="BA68" s="129">
        <f t="shared" si="140"/>
        <v>39802532</v>
      </c>
      <c r="BB68" s="129">
        <f t="shared" si="140"/>
        <v>38955182</v>
      </c>
      <c r="BC68" s="129">
        <f t="shared" si="140"/>
        <v>38837833</v>
      </c>
      <c r="BD68" s="129">
        <f t="shared" si="140"/>
        <v>37132135</v>
      </c>
      <c r="BE68" s="129">
        <f t="shared" si="140"/>
        <v>36462304</v>
      </c>
      <c r="BF68" s="129">
        <f t="shared" si="140"/>
        <v>36429410</v>
      </c>
      <c r="BG68" s="129">
        <f t="shared" si="140"/>
        <v>36429410</v>
      </c>
      <c r="BH68" s="129">
        <f t="shared" si="140"/>
        <v>36429400</v>
      </c>
      <c r="BI68" s="129">
        <f t="shared" si="140"/>
        <v>33659920</v>
      </c>
      <c r="BJ68" s="129">
        <f t="shared" si="140"/>
        <v>33607230</v>
      </c>
      <c r="BK68" s="129">
        <f t="shared" si="140"/>
        <v>32520550</v>
      </c>
      <c r="BL68" s="129">
        <f t="shared" si="140"/>
        <v>32520550</v>
      </c>
      <c r="BM68" s="129">
        <f t="shared" si="140"/>
        <v>32520550</v>
      </c>
      <c r="BN68" s="129">
        <f t="shared" si="140"/>
        <v>32520548</v>
      </c>
      <c r="BO68" s="129">
        <f t="shared" si="140"/>
        <v>32520548</v>
      </c>
      <c r="BP68" s="129">
        <f t="shared" ref="BP68:EA68" si="141">BP69-BP67</f>
        <v>32520548</v>
      </c>
      <c r="BQ68" s="129">
        <f t="shared" si="141"/>
        <v>32520548</v>
      </c>
      <c r="BR68" s="129">
        <f t="shared" si="141"/>
        <v>32520548</v>
      </c>
      <c r="BS68" s="129">
        <f t="shared" si="141"/>
        <v>32520548</v>
      </c>
      <c r="BT68" s="129">
        <f t="shared" si="141"/>
        <v>32520548</v>
      </c>
      <c r="BU68" s="129">
        <f t="shared" si="141"/>
        <v>32520548</v>
      </c>
      <c r="BV68" s="129">
        <f t="shared" si="141"/>
        <v>32520548</v>
      </c>
      <c r="BW68" s="129">
        <f t="shared" si="141"/>
        <v>32520548</v>
      </c>
      <c r="BX68" s="129">
        <f t="shared" si="141"/>
        <v>32520548</v>
      </c>
      <c r="BY68" s="129">
        <f t="shared" si="141"/>
        <v>32520548</v>
      </c>
      <c r="BZ68" s="129">
        <f t="shared" si="141"/>
        <v>32564956</v>
      </c>
      <c r="CA68" s="129">
        <f t="shared" si="141"/>
        <v>32564956</v>
      </c>
      <c r="CB68" s="129">
        <f t="shared" si="141"/>
        <v>32564956</v>
      </c>
      <c r="CC68" s="129">
        <f t="shared" si="141"/>
        <v>32564956</v>
      </c>
      <c r="CD68" s="129">
        <f t="shared" si="141"/>
        <v>33010686</v>
      </c>
      <c r="CE68" s="129">
        <f t="shared" si="141"/>
        <v>37280061</v>
      </c>
      <c r="CF68" s="129">
        <f t="shared" si="141"/>
        <v>39173228</v>
      </c>
      <c r="CG68" s="129">
        <f t="shared" si="141"/>
        <v>39173228</v>
      </c>
      <c r="CH68" s="129">
        <f t="shared" si="141"/>
        <v>39173228</v>
      </c>
      <c r="CI68" s="129">
        <f t="shared" si="141"/>
        <v>39130061</v>
      </c>
      <c r="CJ68" s="129">
        <f t="shared" si="141"/>
        <v>39130061</v>
      </c>
      <c r="CK68" s="129">
        <f t="shared" si="141"/>
        <v>39551350</v>
      </c>
      <c r="CL68" s="129">
        <f t="shared" si="141"/>
        <v>39761992</v>
      </c>
      <c r="CM68" s="129">
        <f t="shared" si="141"/>
        <v>39972635</v>
      </c>
      <c r="CN68" s="129">
        <f t="shared" si="141"/>
        <v>39972635</v>
      </c>
      <c r="CO68" s="129">
        <f t="shared" si="141"/>
        <v>39972635</v>
      </c>
      <c r="CP68" s="129">
        <f t="shared" si="141"/>
        <v>39972635</v>
      </c>
      <c r="CQ68" s="129">
        <f t="shared" si="141"/>
        <v>39972635</v>
      </c>
      <c r="CR68" s="129">
        <f t="shared" si="141"/>
        <v>39972635</v>
      </c>
      <c r="CS68" s="129">
        <f t="shared" si="141"/>
        <v>39418495</v>
      </c>
      <c r="CT68" s="129">
        <f t="shared" si="141"/>
        <v>38290498</v>
      </c>
      <c r="CU68" s="129">
        <f t="shared" si="141"/>
        <v>36033501</v>
      </c>
      <c r="CV68" s="129">
        <f t="shared" si="141"/>
        <v>34775277</v>
      </c>
      <c r="CW68" s="129">
        <f t="shared" si="141"/>
        <v>31255364</v>
      </c>
      <c r="CX68" s="129">
        <f t="shared" si="141"/>
        <v>31255364</v>
      </c>
      <c r="CY68" s="129">
        <f t="shared" si="141"/>
        <v>31255364</v>
      </c>
      <c r="CZ68" s="129">
        <f t="shared" si="141"/>
        <v>29453864</v>
      </c>
      <c r="DA68" s="129">
        <f t="shared" si="141"/>
        <v>29453864</v>
      </c>
      <c r="DB68" s="129">
        <f t="shared" si="141"/>
        <v>29453864</v>
      </c>
      <c r="DC68" s="129">
        <f t="shared" si="141"/>
        <v>29850764</v>
      </c>
      <c r="DD68" s="129">
        <f t="shared" si="141"/>
        <v>32272009</v>
      </c>
      <c r="DE68" s="129">
        <f t="shared" si="141"/>
        <v>32272009</v>
      </c>
      <c r="DF68" s="129">
        <f t="shared" si="141"/>
        <v>32272009</v>
      </c>
      <c r="DG68" s="129">
        <f t="shared" si="141"/>
        <v>32272009</v>
      </c>
      <c r="DH68" s="129">
        <f t="shared" si="141"/>
        <v>32272009</v>
      </c>
      <c r="DI68" s="129">
        <f t="shared" si="141"/>
        <v>32272009</v>
      </c>
      <c r="DJ68" s="129">
        <f t="shared" si="141"/>
        <v>32272009</v>
      </c>
      <c r="DK68" s="129">
        <f t="shared" si="141"/>
        <v>32272009</v>
      </c>
      <c r="DL68" s="129">
        <f t="shared" si="141"/>
        <v>32857357</v>
      </c>
      <c r="DM68" s="129">
        <f t="shared" si="141"/>
        <v>32857357</v>
      </c>
      <c r="DN68" s="129">
        <f t="shared" si="141"/>
        <v>32857357</v>
      </c>
      <c r="DO68" s="129">
        <f t="shared" si="141"/>
        <v>32857357</v>
      </c>
      <c r="DP68" s="129">
        <f t="shared" si="141"/>
        <v>32857357</v>
      </c>
      <c r="DQ68" s="129">
        <f t="shared" si="141"/>
        <v>59126757</v>
      </c>
      <c r="DR68" s="129">
        <f t="shared" si="141"/>
        <v>59116757</v>
      </c>
      <c r="DS68" s="129">
        <f t="shared" si="141"/>
        <v>59093757</v>
      </c>
      <c r="DT68" s="129">
        <f t="shared" si="141"/>
        <v>59093757</v>
      </c>
      <c r="DU68" s="129">
        <f t="shared" si="141"/>
        <v>57655628</v>
      </c>
      <c r="DV68" s="129">
        <f t="shared" si="141"/>
        <v>57655628</v>
      </c>
      <c r="DW68" s="129">
        <f t="shared" si="141"/>
        <v>57655628</v>
      </c>
      <c r="DX68" s="129">
        <f t="shared" si="141"/>
        <v>57655628</v>
      </c>
      <c r="DY68" s="129">
        <f t="shared" si="141"/>
        <v>57655628</v>
      </c>
      <c r="DZ68" s="129">
        <f t="shared" si="141"/>
        <v>57630628</v>
      </c>
      <c r="EA68" s="129">
        <f t="shared" si="141"/>
        <v>57630628</v>
      </c>
      <c r="EB68" s="129">
        <f t="shared" ref="EB68:GM68" si="142">EB69-EB67</f>
        <v>56939528</v>
      </c>
      <c r="EC68" s="129">
        <f t="shared" si="142"/>
        <v>56939528</v>
      </c>
      <c r="ED68" s="129">
        <f t="shared" si="142"/>
        <v>56939528</v>
      </c>
      <c r="EE68" s="129">
        <f t="shared" si="142"/>
        <v>56939528</v>
      </c>
      <c r="EF68" s="129">
        <f t="shared" si="142"/>
        <v>56939528</v>
      </c>
      <c r="EG68" s="129">
        <f t="shared" si="142"/>
        <v>56939528</v>
      </c>
      <c r="EH68" s="129">
        <f t="shared" si="142"/>
        <v>56939540</v>
      </c>
      <c r="EI68" s="129">
        <f t="shared" si="142"/>
        <v>56939530</v>
      </c>
      <c r="EJ68" s="129">
        <f t="shared" si="142"/>
        <v>56939540</v>
      </c>
      <c r="EK68" s="129">
        <f t="shared" si="142"/>
        <v>56939530</v>
      </c>
      <c r="EL68" s="129">
        <f t="shared" si="142"/>
        <v>56939530</v>
      </c>
      <c r="EM68" s="129">
        <f t="shared" si="142"/>
        <v>56939530</v>
      </c>
      <c r="EN68" s="129">
        <f t="shared" si="142"/>
        <v>56939530</v>
      </c>
      <c r="EO68" s="129">
        <f t="shared" si="142"/>
        <v>56939530</v>
      </c>
      <c r="EP68" s="129">
        <f t="shared" si="142"/>
        <v>56939530</v>
      </c>
      <c r="EQ68" s="129">
        <f t="shared" si="142"/>
        <v>56939530</v>
      </c>
      <c r="ER68" s="129">
        <f t="shared" si="142"/>
        <v>56939520</v>
      </c>
      <c r="ES68" s="129">
        <f t="shared" si="142"/>
        <v>56939520</v>
      </c>
      <c r="ET68" s="129">
        <f t="shared" si="142"/>
        <v>56939530</v>
      </c>
      <c r="EU68" s="129">
        <f t="shared" si="142"/>
        <v>56939530</v>
      </c>
      <c r="EV68" s="129">
        <f t="shared" si="142"/>
        <v>56939530</v>
      </c>
      <c r="EW68" s="129">
        <f t="shared" si="142"/>
        <v>56939540</v>
      </c>
      <c r="EX68" s="129">
        <f t="shared" si="142"/>
        <v>56939530</v>
      </c>
      <c r="EY68" s="129">
        <f t="shared" si="142"/>
        <v>56939530</v>
      </c>
      <c r="EZ68" s="129">
        <f t="shared" si="142"/>
        <v>56939528</v>
      </c>
      <c r="FA68" s="129">
        <f t="shared" si="142"/>
        <v>56939528</v>
      </c>
      <c r="FB68" s="129">
        <f t="shared" si="142"/>
        <v>56939528</v>
      </c>
      <c r="FC68" s="129">
        <f t="shared" si="142"/>
        <v>56939528</v>
      </c>
      <c r="FD68" s="129">
        <f t="shared" si="142"/>
        <v>56939528</v>
      </c>
      <c r="FE68" s="129">
        <f t="shared" si="142"/>
        <v>56939528</v>
      </c>
      <c r="FF68" s="129">
        <f t="shared" si="142"/>
        <v>56939528</v>
      </c>
      <c r="FG68" s="129">
        <f t="shared" si="142"/>
        <v>56939528</v>
      </c>
      <c r="FH68" s="129">
        <f t="shared" si="142"/>
        <v>56939528</v>
      </c>
      <c r="FI68" s="129">
        <f t="shared" si="142"/>
        <v>56939528</v>
      </c>
      <c r="FJ68" s="129">
        <f t="shared" si="142"/>
        <v>56939528</v>
      </c>
      <c r="FK68" s="129">
        <f t="shared" si="142"/>
        <v>56939528</v>
      </c>
      <c r="FL68" s="129">
        <f t="shared" si="142"/>
        <v>56939528</v>
      </c>
      <c r="FM68" s="129">
        <f t="shared" si="142"/>
        <v>56939528</v>
      </c>
      <c r="FN68" s="129">
        <f t="shared" si="142"/>
        <v>56939528</v>
      </c>
      <c r="FO68" s="129">
        <f t="shared" si="142"/>
        <v>56939548</v>
      </c>
      <c r="FP68" s="129">
        <f t="shared" si="142"/>
        <v>56939528</v>
      </c>
      <c r="FQ68" s="129">
        <f t="shared" si="142"/>
        <v>56939528</v>
      </c>
      <c r="FR68" s="129">
        <f t="shared" si="142"/>
        <v>56939520</v>
      </c>
      <c r="FS68" s="129">
        <f t="shared" si="142"/>
        <v>56939530</v>
      </c>
      <c r="FT68" s="129">
        <f t="shared" si="142"/>
        <v>56939520</v>
      </c>
      <c r="FU68" s="129">
        <f t="shared" si="142"/>
        <v>56939530</v>
      </c>
      <c r="FV68" s="129">
        <f t="shared" si="142"/>
        <v>56939520</v>
      </c>
      <c r="FW68" s="129">
        <f t="shared" si="142"/>
        <v>56939520</v>
      </c>
      <c r="FX68" s="129">
        <f t="shared" si="142"/>
        <v>58009778</v>
      </c>
      <c r="FY68" s="129">
        <f t="shared" si="142"/>
        <v>59980903</v>
      </c>
      <c r="FZ68" s="129">
        <f t="shared" si="142"/>
        <v>59980903</v>
      </c>
      <c r="GA68" s="129">
        <f t="shared" si="142"/>
        <v>59980903</v>
      </c>
      <c r="GB68" s="129">
        <f t="shared" si="142"/>
        <v>59080903</v>
      </c>
      <c r="GC68" s="129">
        <f t="shared" si="142"/>
        <v>59980903</v>
      </c>
      <c r="GD68" s="129">
        <f t="shared" si="142"/>
        <v>56932466</v>
      </c>
      <c r="GE68" s="129">
        <f t="shared" si="142"/>
        <v>56932466</v>
      </c>
      <c r="GF68" s="129">
        <f t="shared" si="142"/>
        <v>56932466</v>
      </c>
      <c r="GG68" s="129">
        <f t="shared" si="142"/>
        <v>59932516</v>
      </c>
      <c r="GH68" s="129">
        <f t="shared" si="142"/>
        <v>56932466</v>
      </c>
      <c r="GI68" s="129">
        <f t="shared" si="142"/>
        <v>56932466</v>
      </c>
      <c r="GJ68" s="129">
        <f t="shared" si="142"/>
        <v>56932466</v>
      </c>
      <c r="GK68" s="129">
        <f t="shared" si="142"/>
        <v>56932465</v>
      </c>
      <c r="GL68" s="129">
        <f t="shared" si="142"/>
        <v>56932466</v>
      </c>
      <c r="GM68" s="129">
        <f t="shared" si="142"/>
        <v>56932466</v>
      </c>
      <c r="GN68" s="129">
        <f t="shared" ref="GN68:IY68" si="143">GN69-GN67</f>
        <v>56932466</v>
      </c>
      <c r="GO68" s="129">
        <f t="shared" si="143"/>
        <v>56932465</v>
      </c>
      <c r="GP68" s="129">
        <f t="shared" si="143"/>
        <v>56932466</v>
      </c>
      <c r="GQ68" s="129">
        <f t="shared" si="143"/>
        <v>56932466</v>
      </c>
      <c r="GR68" s="129">
        <f t="shared" si="143"/>
        <v>56932466</v>
      </c>
      <c r="GS68" s="129">
        <f t="shared" si="143"/>
        <v>59386492</v>
      </c>
      <c r="GT68" s="129">
        <f t="shared" si="143"/>
        <v>59977406</v>
      </c>
      <c r="GU68" s="129">
        <f t="shared" si="143"/>
        <v>59977406</v>
      </c>
      <c r="GV68" s="129">
        <f t="shared" si="143"/>
        <v>59977406</v>
      </c>
      <c r="GW68" s="129">
        <f t="shared" si="143"/>
        <v>59946170</v>
      </c>
      <c r="GX68" s="129">
        <f t="shared" si="143"/>
        <v>59972421</v>
      </c>
      <c r="GY68" s="129">
        <f t="shared" si="143"/>
        <v>59991175</v>
      </c>
      <c r="GZ68" s="129">
        <f t="shared" si="143"/>
        <v>59639187</v>
      </c>
      <c r="HA68" s="129">
        <f t="shared" si="143"/>
        <v>59173156</v>
      </c>
      <c r="HB68" s="129">
        <f t="shared" si="143"/>
        <v>59985063</v>
      </c>
      <c r="HC68" s="129">
        <f t="shared" si="143"/>
        <v>59997260</v>
      </c>
      <c r="HD68" s="129">
        <f t="shared" si="143"/>
        <v>59997256</v>
      </c>
      <c r="HE68" s="129">
        <f t="shared" si="143"/>
        <v>59994956</v>
      </c>
      <c r="HF68" s="129">
        <f t="shared" si="143"/>
        <v>59997256</v>
      </c>
      <c r="HG68" s="129">
        <f t="shared" si="143"/>
        <v>59997256</v>
      </c>
      <c r="HH68" s="129">
        <f t="shared" si="143"/>
        <v>59997250</v>
      </c>
      <c r="HI68" s="129">
        <f t="shared" si="143"/>
        <v>59997250</v>
      </c>
      <c r="HJ68" s="129">
        <f t="shared" si="143"/>
        <v>59987450</v>
      </c>
      <c r="HK68" s="129">
        <f t="shared" si="143"/>
        <v>59970750</v>
      </c>
      <c r="HL68" s="129">
        <f t="shared" si="143"/>
        <v>59970750</v>
      </c>
      <c r="HM68" s="129">
        <f t="shared" si="143"/>
        <v>59970750</v>
      </c>
      <c r="HN68" s="129">
        <f t="shared" si="143"/>
        <v>59970747</v>
      </c>
      <c r="HO68" s="129">
        <f t="shared" si="143"/>
        <v>59970747</v>
      </c>
      <c r="HP68" s="129">
        <f t="shared" si="143"/>
        <v>59970747</v>
      </c>
      <c r="HQ68" s="129">
        <f t="shared" si="143"/>
        <v>59970747</v>
      </c>
      <c r="HR68" s="129">
        <f t="shared" si="143"/>
        <v>59970747</v>
      </c>
      <c r="HS68" s="129">
        <f t="shared" si="143"/>
        <v>58970740</v>
      </c>
      <c r="HT68" s="129">
        <f t="shared" si="143"/>
        <v>59970760</v>
      </c>
      <c r="HU68" s="129">
        <f t="shared" si="143"/>
        <v>59770750</v>
      </c>
      <c r="HV68" s="129">
        <f t="shared" si="143"/>
        <v>59770750</v>
      </c>
      <c r="HW68" s="129">
        <f t="shared" si="143"/>
        <v>59924184</v>
      </c>
      <c r="HX68" s="129">
        <f t="shared" si="143"/>
        <v>59924184</v>
      </c>
      <c r="HY68" s="129">
        <f t="shared" si="143"/>
        <v>59924183</v>
      </c>
      <c r="HZ68" s="129">
        <f t="shared" si="143"/>
        <v>59924274</v>
      </c>
      <c r="IA68" s="129">
        <f t="shared" si="143"/>
        <v>58923314</v>
      </c>
      <c r="IB68" s="129">
        <f t="shared" si="143"/>
        <v>53724184</v>
      </c>
      <c r="IC68" s="129">
        <f t="shared" si="143"/>
        <v>59924184</v>
      </c>
      <c r="ID68" s="129">
        <f t="shared" si="143"/>
        <v>59993184</v>
      </c>
      <c r="IE68" s="129">
        <f t="shared" si="143"/>
        <v>59924184</v>
      </c>
      <c r="IF68" s="129">
        <f t="shared" si="143"/>
        <v>59999966</v>
      </c>
      <c r="IG68" s="129">
        <f t="shared" si="143"/>
        <v>59999966</v>
      </c>
      <c r="IH68" s="129">
        <f t="shared" si="143"/>
        <v>59999966</v>
      </c>
      <c r="II68" s="129">
        <f t="shared" si="143"/>
        <v>59999966</v>
      </c>
      <c r="IJ68" s="129">
        <f t="shared" si="143"/>
        <v>59999966</v>
      </c>
      <c r="IK68" s="129">
        <f t="shared" si="143"/>
        <v>59999966</v>
      </c>
      <c r="IL68" s="129">
        <f t="shared" si="143"/>
        <v>59999966</v>
      </c>
      <c r="IM68" s="129">
        <f t="shared" si="143"/>
        <v>59999966</v>
      </c>
      <c r="IN68" s="129">
        <f t="shared" si="143"/>
        <v>59999966</v>
      </c>
      <c r="IO68" s="129">
        <f t="shared" si="143"/>
        <v>59999966</v>
      </c>
      <c r="IP68" s="129">
        <f t="shared" si="143"/>
        <v>59999966</v>
      </c>
      <c r="IQ68" s="129">
        <f t="shared" si="143"/>
        <v>59999966</v>
      </c>
      <c r="IR68" s="129">
        <f t="shared" si="143"/>
        <v>59999966</v>
      </c>
      <c r="IS68" s="129">
        <f t="shared" si="143"/>
        <v>59999966</v>
      </c>
      <c r="IT68" s="129">
        <f t="shared" si="143"/>
        <v>59999966</v>
      </c>
      <c r="IU68" s="129">
        <f t="shared" si="143"/>
        <v>59999966</v>
      </c>
      <c r="IV68" s="129">
        <f t="shared" si="143"/>
        <v>59999966</v>
      </c>
      <c r="IW68" s="129">
        <f t="shared" si="143"/>
        <v>59999966</v>
      </c>
      <c r="IX68" s="129">
        <f t="shared" si="143"/>
        <v>59999966</v>
      </c>
      <c r="IY68" s="129">
        <f t="shared" si="143"/>
        <v>59999966</v>
      </c>
      <c r="IZ68" s="129">
        <f t="shared" ref="IZ68:LK68" si="144">IZ69-IZ67</f>
        <v>59999966</v>
      </c>
      <c r="JA68" s="129">
        <f t="shared" si="144"/>
        <v>59999966</v>
      </c>
      <c r="JB68" s="129">
        <f t="shared" si="144"/>
        <v>59999966</v>
      </c>
      <c r="JC68" s="129">
        <f t="shared" si="144"/>
        <v>59599966</v>
      </c>
      <c r="JD68" s="129">
        <f t="shared" si="144"/>
        <v>59999966</v>
      </c>
      <c r="JE68" s="129">
        <f t="shared" si="144"/>
        <v>59999966</v>
      </c>
      <c r="JF68" s="129">
        <f t="shared" si="144"/>
        <v>60000000</v>
      </c>
      <c r="JG68" s="129">
        <f t="shared" si="144"/>
        <v>60000000</v>
      </c>
      <c r="JH68" s="129">
        <f t="shared" si="144"/>
        <v>60000000</v>
      </c>
      <c r="JI68" s="129">
        <f t="shared" si="144"/>
        <v>60000000</v>
      </c>
      <c r="JJ68" s="129">
        <f t="shared" si="144"/>
        <v>60000000</v>
      </c>
      <c r="JK68" s="129">
        <f t="shared" si="144"/>
        <v>60000000</v>
      </c>
      <c r="JL68" s="129">
        <f t="shared" si="144"/>
        <v>60000000</v>
      </c>
      <c r="JM68" s="129">
        <f t="shared" si="144"/>
        <v>60000000</v>
      </c>
      <c r="JN68" s="129">
        <f t="shared" si="144"/>
        <v>60000000</v>
      </c>
      <c r="JO68" s="129">
        <f t="shared" si="144"/>
        <v>60000000</v>
      </c>
      <c r="JP68" s="129">
        <f t="shared" si="144"/>
        <v>58998750</v>
      </c>
      <c r="JQ68" s="129">
        <f t="shared" si="144"/>
        <v>59996750</v>
      </c>
      <c r="JR68" s="129">
        <f t="shared" si="144"/>
        <v>59998750</v>
      </c>
      <c r="JS68" s="129">
        <f t="shared" si="144"/>
        <v>59997500</v>
      </c>
      <c r="JT68" s="129">
        <f t="shared" si="144"/>
        <v>59997500</v>
      </c>
      <c r="JU68" s="129">
        <f t="shared" si="144"/>
        <v>59997500</v>
      </c>
      <c r="JV68" s="129">
        <f t="shared" si="144"/>
        <v>59997500</v>
      </c>
      <c r="JW68" s="129">
        <f t="shared" si="144"/>
        <v>59997500</v>
      </c>
      <c r="JX68" s="129">
        <f t="shared" si="144"/>
        <v>59997500</v>
      </c>
      <c r="JY68" s="129">
        <f t="shared" si="144"/>
        <v>59997500</v>
      </c>
      <c r="JZ68" s="129">
        <f t="shared" si="144"/>
        <v>59996250</v>
      </c>
      <c r="KA68" s="129">
        <f t="shared" si="144"/>
        <v>59996250</v>
      </c>
      <c r="KB68" s="129">
        <f t="shared" si="144"/>
        <v>59996250</v>
      </c>
      <c r="KC68" s="129">
        <f t="shared" si="144"/>
        <v>59996250</v>
      </c>
      <c r="KD68" s="129">
        <f t="shared" si="144"/>
        <v>59996250</v>
      </c>
      <c r="KE68" s="129">
        <f t="shared" si="144"/>
        <v>59635000</v>
      </c>
      <c r="KF68" s="129">
        <f t="shared" si="144"/>
        <v>59995000</v>
      </c>
      <c r="KG68" s="129">
        <f t="shared" si="144"/>
        <v>59995000</v>
      </c>
      <c r="KH68" s="129">
        <f t="shared" si="144"/>
        <v>59995000</v>
      </c>
      <c r="KI68" s="129">
        <f t="shared" si="144"/>
        <v>59995000</v>
      </c>
      <c r="KJ68" s="129">
        <f t="shared" si="144"/>
        <v>59995000</v>
      </c>
      <c r="KK68" s="129">
        <f t="shared" si="144"/>
        <v>59993750</v>
      </c>
      <c r="KL68" s="129">
        <f t="shared" si="144"/>
        <v>59993750</v>
      </c>
      <c r="KM68" s="129">
        <f t="shared" si="144"/>
        <v>59993750</v>
      </c>
      <c r="KN68" s="129">
        <f t="shared" si="144"/>
        <v>59993750</v>
      </c>
      <c r="KO68" s="129">
        <f t="shared" si="144"/>
        <v>59993750</v>
      </c>
      <c r="KP68" s="129">
        <f t="shared" si="144"/>
        <v>59993750</v>
      </c>
      <c r="KQ68" s="129">
        <f t="shared" si="144"/>
        <v>59992500</v>
      </c>
      <c r="KR68" s="129">
        <f t="shared" si="144"/>
        <v>59992500</v>
      </c>
      <c r="KS68" s="129">
        <f t="shared" si="144"/>
        <v>59992500</v>
      </c>
      <c r="KT68" s="129">
        <f t="shared" si="144"/>
        <v>59992500</v>
      </c>
      <c r="KU68" s="129">
        <f t="shared" si="144"/>
        <v>59992500</v>
      </c>
      <c r="KV68" s="129">
        <f t="shared" si="144"/>
        <v>59992500</v>
      </c>
      <c r="KW68" s="129">
        <f t="shared" si="144"/>
        <v>59991250</v>
      </c>
      <c r="KX68" s="129">
        <f t="shared" si="144"/>
        <v>59991250</v>
      </c>
      <c r="KY68" s="129">
        <f t="shared" si="144"/>
        <v>59991250</v>
      </c>
      <c r="KZ68" s="129">
        <f t="shared" si="144"/>
        <v>59991250</v>
      </c>
      <c r="LA68" s="129">
        <f t="shared" si="144"/>
        <v>59991250</v>
      </c>
      <c r="LB68" s="129">
        <f t="shared" si="144"/>
        <v>59991250</v>
      </c>
      <c r="LC68" s="129">
        <f t="shared" si="144"/>
        <v>59990029</v>
      </c>
      <c r="LD68" s="129">
        <f t="shared" si="144"/>
        <v>59990029</v>
      </c>
      <c r="LE68" s="129">
        <f t="shared" si="144"/>
        <v>59990029</v>
      </c>
      <c r="LF68" s="129">
        <f t="shared" si="144"/>
        <v>59490029</v>
      </c>
      <c r="LG68" s="129">
        <f t="shared" si="144"/>
        <v>59490029</v>
      </c>
      <c r="LH68" s="129">
        <f t="shared" si="144"/>
        <v>59490029</v>
      </c>
      <c r="LI68" s="129">
        <f t="shared" si="144"/>
        <v>59490029</v>
      </c>
      <c r="LJ68" s="129">
        <f t="shared" si="144"/>
        <v>59490029</v>
      </c>
      <c r="LK68" s="129">
        <f t="shared" si="144"/>
        <v>59490029</v>
      </c>
      <c r="LL68" s="129">
        <f t="shared" ref="LL68:NW68" si="145">LL69-LL67</f>
        <v>59490029</v>
      </c>
      <c r="LM68" s="129">
        <f t="shared" si="145"/>
        <v>59490029</v>
      </c>
      <c r="LN68" s="129">
        <f t="shared" si="145"/>
        <v>59490029</v>
      </c>
      <c r="LO68" s="129">
        <f t="shared" si="145"/>
        <v>59820029</v>
      </c>
      <c r="LP68" s="129">
        <f t="shared" si="145"/>
        <v>59820029</v>
      </c>
      <c r="LQ68" s="129">
        <f t="shared" si="145"/>
        <v>59620029</v>
      </c>
      <c r="LR68" s="129">
        <f t="shared" si="145"/>
        <v>59820029</v>
      </c>
      <c r="LS68" s="129">
        <f t="shared" si="145"/>
        <v>59820029</v>
      </c>
      <c r="LT68" s="129">
        <f t="shared" si="145"/>
        <v>59999980</v>
      </c>
      <c r="LU68" s="129">
        <f t="shared" si="145"/>
        <v>59999980</v>
      </c>
      <c r="LV68" s="129">
        <f t="shared" si="145"/>
        <v>59999981</v>
      </c>
      <c r="LW68" s="129">
        <f t="shared" si="145"/>
        <v>59999980</v>
      </c>
      <c r="LX68" s="129">
        <f t="shared" si="145"/>
        <v>59999980</v>
      </c>
      <c r="LY68" s="129">
        <f t="shared" si="145"/>
        <v>59999980</v>
      </c>
      <c r="LZ68" s="129">
        <f t="shared" si="145"/>
        <v>59999980</v>
      </c>
      <c r="MA68" s="129">
        <f t="shared" si="145"/>
        <v>59999980</v>
      </c>
      <c r="MB68" s="129">
        <f t="shared" si="145"/>
        <v>59999980</v>
      </c>
      <c r="MC68" s="129">
        <f t="shared" si="145"/>
        <v>59999980</v>
      </c>
      <c r="MD68" s="129">
        <f t="shared" si="145"/>
        <v>59999980</v>
      </c>
      <c r="ME68" s="129">
        <f t="shared" si="145"/>
        <v>59999981</v>
      </c>
      <c r="MF68" s="129">
        <f t="shared" si="145"/>
        <v>59999980</v>
      </c>
      <c r="MG68" s="129">
        <f t="shared" si="145"/>
        <v>59999980</v>
      </c>
      <c r="MH68" s="129">
        <f t="shared" si="145"/>
        <v>59999980</v>
      </c>
      <c r="MI68" s="129">
        <f t="shared" si="145"/>
        <v>59999980</v>
      </c>
      <c r="MJ68" s="129">
        <f t="shared" si="145"/>
        <v>59999980</v>
      </c>
      <c r="MK68" s="129">
        <f t="shared" si="145"/>
        <v>62202285</v>
      </c>
      <c r="ML68" s="129">
        <f t="shared" si="145"/>
        <v>68625830</v>
      </c>
      <c r="MM68" s="129">
        <f t="shared" si="145"/>
        <v>69999960</v>
      </c>
      <c r="MN68" s="129">
        <f t="shared" si="145"/>
        <v>69999950</v>
      </c>
      <c r="MO68" s="129">
        <f t="shared" si="145"/>
        <v>69999960</v>
      </c>
      <c r="MP68" s="129">
        <f t="shared" si="145"/>
        <v>69999955</v>
      </c>
      <c r="MQ68" s="129">
        <f t="shared" si="145"/>
        <v>69999955</v>
      </c>
      <c r="MR68" s="129">
        <f t="shared" si="145"/>
        <v>69999960</v>
      </c>
      <c r="MS68" s="129">
        <f t="shared" si="145"/>
        <v>69999965</v>
      </c>
      <c r="MT68" s="129">
        <f t="shared" si="145"/>
        <v>69999955</v>
      </c>
      <c r="MU68" s="129">
        <f t="shared" si="145"/>
        <v>69999975</v>
      </c>
      <c r="MV68" s="129">
        <f t="shared" si="145"/>
        <v>69999958</v>
      </c>
      <c r="MW68" s="129">
        <f t="shared" si="145"/>
        <v>69999959</v>
      </c>
      <c r="MX68" s="129">
        <f t="shared" si="145"/>
        <v>72671646</v>
      </c>
      <c r="MY68" s="129">
        <f t="shared" si="145"/>
        <v>80000000</v>
      </c>
      <c r="MZ68" s="129">
        <f t="shared" si="145"/>
        <v>80000000</v>
      </c>
      <c r="NA68" s="129">
        <f t="shared" si="145"/>
        <v>80000000</v>
      </c>
      <c r="NB68" s="129">
        <f t="shared" si="145"/>
        <v>80000000</v>
      </c>
      <c r="NC68" s="129">
        <f t="shared" si="145"/>
        <v>80000000</v>
      </c>
      <c r="ND68" s="129">
        <f t="shared" si="145"/>
        <v>80000000</v>
      </c>
      <c r="NE68" s="129">
        <f t="shared" si="145"/>
        <v>80000000</v>
      </c>
      <c r="NF68" s="129">
        <f t="shared" si="145"/>
        <v>80000000</v>
      </c>
      <c r="NG68" s="129">
        <f t="shared" si="145"/>
        <v>80000000</v>
      </c>
      <c r="NH68" s="129">
        <f t="shared" si="145"/>
        <v>80000000</v>
      </c>
      <c r="NI68" s="129">
        <f t="shared" si="145"/>
        <v>80000000</v>
      </c>
      <c r="NJ68" s="129">
        <f t="shared" si="145"/>
        <v>80000000</v>
      </c>
      <c r="NK68" s="129">
        <f t="shared" si="145"/>
        <v>80000000</v>
      </c>
      <c r="NL68" s="129">
        <f t="shared" si="145"/>
        <v>80000000</v>
      </c>
      <c r="NM68" s="129">
        <f t="shared" si="145"/>
        <v>80000000</v>
      </c>
      <c r="NN68" s="129">
        <f t="shared" si="145"/>
        <v>80000000</v>
      </c>
      <c r="NO68" s="129">
        <f t="shared" si="145"/>
        <v>80000000</v>
      </c>
      <c r="NP68" s="129">
        <f t="shared" si="145"/>
        <v>80000000</v>
      </c>
      <c r="NQ68" s="129">
        <f t="shared" si="145"/>
        <v>80000000</v>
      </c>
      <c r="NR68" s="129">
        <f t="shared" si="145"/>
        <v>80000000</v>
      </c>
      <c r="NS68" s="129">
        <f t="shared" si="145"/>
        <v>80000000</v>
      </c>
      <c r="NT68" s="129">
        <f t="shared" si="145"/>
        <v>80000000</v>
      </c>
      <c r="NU68" s="129">
        <f t="shared" si="145"/>
        <v>80000000</v>
      </c>
      <c r="NV68" s="129">
        <f t="shared" si="145"/>
        <v>80000000</v>
      </c>
      <c r="NW68" s="129">
        <f t="shared" si="145"/>
        <v>80000000</v>
      </c>
      <c r="NX68" s="129">
        <f t="shared" ref="NX68:QI68" si="146">NX69-NX67</f>
        <v>80000000</v>
      </c>
      <c r="NY68" s="129">
        <f t="shared" si="146"/>
        <v>80000000</v>
      </c>
      <c r="NZ68" s="129">
        <f t="shared" si="146"/>
        <v>80000000</v>
      </c>
      <c r="OA68" s="129">
        <f t="shared" si="146"/>
        <v>80000000</v>
      </c>
      <c r="OB68" s="129">
        <f t="shared" si="146"/>
        <v>80000000</v>
      </c>
      <c r="OC68" s="129">
        <f t="shared" si="146"/>
        <v>80000000</v>
      </c>
      <c r="OD68" s="129">
        <f t="shared" si="146"/>
        <v>80000000</v>
      </c>
      <c r="OE68" s="129">
        <f t="shared" si="146"/>
        <v>80000000</v>
      </c>
      <c r="OF68" s="129">
        <f t="shared" si="146"/>
        <v>80000000</v>
      </c>
      <c r="OG68" s="129">
        <f t="shared" si="146"/>
        <v>80000000</v>
      </c>
      <c r="OH68" s="129">
        <f t="shared" si="146"/>
        <v>80000000</v>
      </c>
      <c r="OI68" s="129">
        <f t="shared" si="146"/>
        <v>80000000</v>
      </c>
      <c r="OJ68" s="129">
        <f t="shared" si="146"/>
        <v>80000000</v>
      </c>
      <c r="OK68" s="129">
        <f t="shared" si="146"/>
        <v>80000000</v>
      </c>
      <c r="OL68" s="129">
        <f t="shared" si="146"/>
        <v>80000000</v>
      </c>
      <c r="OM68" s="129">
        <f t="shared" si="146"/>
        <v>80000000</v>
      </c>
      <c r="ON68" s="129">
        <f t="shared" si="146"/>
        <v>80000000</v>
      </c>
      <c r="OO68" s="129">
        <f t="shared" si="146"/>
        <v>80000000</v>
      </c>
      <c r="OP68" s="129">
        <f t="shared" si="146"/>
        <v>80000000</v>
      </c>
      <c r="OQ68" s="129">
        <f t="shared" si="146"/>
        <v>80000000</v>
      </c>
      <c r="OR68" s="129">
        <f t="shared" si="146"/>
        <v>80000000</v>
      </c>
      <c r="OS68" s="129">
        <f t="shared" si="146"/>
        <v>80000000</v>
      </c>
      <c r="OT68" s="129">
        <f t="shared" si="146"/>
        <v>80000000</v>
      </c>
      <c r="OU68" s="129">
        <f t="shared" si="146"/>
        <v>80000000</v>
      </c>
      <c r="OV68" s="129">
        <f t="shared" si="146"/>
        <v>80000000</v>
      </c>
      <c r="OW68" s="129">
        <f t="shared" si="146"/>
        <v>80000000</v>
      </c>
      <c r="OX68" s="129">
        <f t="shared" si="146"/>
        <v>80000000</v>
      </c>
      <c r="OY68" s="129">
        <f t="shared" si="146"/>
        <v>80000000</v>
      </c>
      <c r="OZ68" s="129">
        <f t="shared" si="146"/>
        <v>80000000</v>
      </c>
      <c r="PA68" s="129">
        <f t="shared" si="146"/>
        <v>80000000</v>
      </c>
      <c r="PB68" s="129">
        <f t="shared" si="146"/>
        <v>80000000</v>
      </c>
      <c r="PC68" s="129">
        <f t="shared" si="146"/>
        <v>80000000</v>
      </c>
      <c r="PD68" s="129">
        <f t="shared" si="146"/>
        <v>99999946</v>
      </c>
      <c r="PE68" s="129">
        <f t="shared" si="146"/>
        <v>99999946</v>
      </c>
      <c r="PF68" s="129">
        <f t="shared" si="146"/>
        <v>99999946</v>
      </c>
      <c r="PG68" s="129">
        <f t="shared" si="146"/>
        <v>99999946</v>
      </c>
      <c r="PH68" s="129">
        <f t="shared" si="146"/>
        <v>99999946</v>
      </c>
      <c r="PI68" s="129">
        <f t="shared" si="146"/>
        <v>99999946</v>
      </c>
      <c r="PJ68" s="129">
        <f t="shared" si="146"/>
        <v>99999946</v>
      </c>
      <c r="PK68" s="129">
        <f t="shared" si="146"/>
        <v>99999946</v>
      </c>
      <c r="PL68" s="129">
        <f t="shared" si="146"/>
        <v>99999946</v>
      </c>
      <c r="PM68" s="129">
        <f t="shared" si="146"/>
        <v>99999946</v>
      </c>
      <c r="PN68" s="129">
        <f t="shared" si="146"/>
        <v>99999946</v>
      </c>
      <c r="PO68" s="129">
        <f t="shared" si="146"/>
        <v>99999946</v>
      </c>
      <c r="PP68" s="129">
        <f t="shared" si="146"/>
        <v>99999946</v>
      </c>
      <c r="PQ68" s="129">
        <f t="shared" si="146"/>
        <v>99999946</v>
      </c>
      <c r="PR68" s="129">
        <f t="shared" si="146"/>
        <v>99999946</v>
      </c>
      <c r="PS68" s="129">
        <f t="shared" si="146"/>
        <v>99999946</v>
      </c>
      <c r="PT68" s="129">
        <f t="shared" si="146"/>
        <v>99999946</v>
      </c>
      <c r="PU68" s="129">
        <f t="shared" si="146"/>
        <v>99999946</v>
      </c>
      <c r="PV68" s="129">
        <f t="shared" si="146"/>
        <v>99999946</v>
      </c>
      <c r="PW68" s="129">
        <f t="shared" si="146"/>
        <v>99999946</v>
      </c>
      <c r="PX68" s="129">
        <f t="shared" si="146"/>
        <v>99999946</v>
      </c>
      <c r="PY68" s="129">
        <f t="shared" si="146"/>
        <v>99999946</v>
      </c>
      <c r="PZ68" s="129">
        <f t="shared" si="146"/>
        <v>99999946</v>
      </c>
      <c r="QA68" s="129">
        <f t="shared" si="146"/>
        <v>99999946</v>
      </c>
      <c r="QB68" s="129">
        <f t="shared" si="146"/>
        <v>99999946</v>
      </c>
      <c r="QC68" s="129">
        <f t="shared" si="146"/>
        <v>99999946</v>
      </c>
      <c r="QD68" s="129">
        <f t="shared" si="146"/>
        <v>99999946</v>
      </c>
      <c r="QE68" s="129">
        <f t="shared" si="146"/>
        <v>99999946</v>
      </c>
      <c r="QF68" s="129">
        <f t="shared" si="146"/>
        <v>99999946</v>
      </c>
      <c r="QG68" s="129">
        <f t="shared" si="146"/>
        <v>99999946</v>
      </c>
      <c r="QH68" s="129">
        <f t="shared" si="146"/>
        <v>99999946</v>
      </c>
      <c r="QI68" s="129">
        <f t="shared" si="146"/>
        <v>100012000</v>
      </c>
      <c r="QJ68" s="129">
        <f t="shared" ref="QJ68:SU68" si="147">QJ69-QJ67</f>
        <v>99941000</v>
      </c>
      <c r="QK68" s="129">
        <f t="shared" si="147"/>
        <v>99999946</v>
      </c>
      <c r="QL68" s="129">
        <f t="shared" si="147"/>
        <v>99948000</v>
      </c>
      <c r="QM68" s="129">
        <f t="shared" si="147"/>
        <v>100046000</v>
      </c>
      <c r="QN68" s="129">
        <f t="shared" si="147"/>
        <v>99999946</v>
      </c>
      <c r="QO68" s="129">
        <f t="shared" si="147"/>
        <v>99999946</v>
      </c>
      <c r="QP68" s="129">
        <f t="shared" si="147"/>
        <v>99999946</v>
      </c>
      <c r="QQ68" s="129">
        <f t="shared" si="147"/>
        <v>99999946</v>
      </c>
      <c r="QR68" s="129">
        <f t="shared" si="147"/>
        <v>99964000</v>
      </c>
      <c r="QS68" s="129">
        <f t="shared" si="147"/>
        <v>99999946</v>
      </c>
      <c r="QT68" s="129">
        <f t="shared" si="147"/>
        <v>100042000</v>
      </c>
      <c r="QU68" s="129">
        <f t="shared" si="147"/>
        <v>100041000</v>
      </c>
      <c r="QV68" s="129">
        <f t="shared" si="147"/>
        <v>99961000</v>
      </c>
      <c r="QW68" s="129">
        <f t="shared" si="147"/>
        <v>100002000</v>
      </c>
      <c r="QX68" s="129">
        <f t="shared" si="147"/>
        <v>99974000</v>
      </c>
      <c r="QY68" s="129">
        <f t="shared" si="147"/>
        <v>99977000</v>
      </c>
      <c r="QZ68" s="129">
        <f t="shared" si="147"/>
        <v>99999946</v>
      </c>
      <c r="RA68" s="129">
        <f t="shared" si="147"/>
        <v>99999946</v>
      </c>
      <c r="RB68" s="129">
        <f t="shared" si="147"/>
        <v>99999946</v>
      </c>
      <c r="RC68" s="129">
        <f t="shared" si="147"/>
        <v>99999946</v>
      </c>
      <c r="RD68" s="129">
        <f t="shared" si="147"/>
        <v>99999946</v>
      </c>
      <c r="RE68" s="129">
        <f t="shared" si="147"/>
        <v>99999946</v>
      </c>
      <c r="RF68" s="129">
        <f t="shared" si="147"/>
        <v>99994000</v>
      </c>
      <c r="RG68" s="129">
        <f t="shared" si="147"/>
        <v>99982000</v>
      </c>
      <c r="RH68" s="129">
        <f t="shared" si="147"/>
        <v>99944000</v>
      </c>
      <c r="RI68" s="129">
        <f t="shared" si="147"/>
        <v>100002000</v>
      </c>
      <c r="RJ68" s="129">
        <f t="shared" si="147"/>
        <v>99996000</v>
      </c>
      <c r="RK68" s="129">
        <f t="shared" si="147"/>
        <v>100024000</v>
      </c>
      <c r="RL68" s="129">
        <f t="shared" si="147"/>
        <v>99992000</v>
      </c>
      <c r="RM68" s="129">
        <f t="shared" si="147"/>
        <v>99987000</v>
      </c>
      <c r="RN68" s="129">
        <f t="shared" si="147"/>
        <v>99980000</v>
      </c>
      <c r="RO68" s="129">
        <f t="shared" si="147"/>
        <v>100012945</v>
      </c>
      <c r="RP68" s="129">
        <f t="shared" si="147"/>
        <v>99979000</v>
      </c>
      <c r="RQ68" s="129">
        <f t="shared" si="147"/>
        <v>99973000</v>
      </c>
      <c r="RR68" s="129">
        <f t="shared" si="147"/>
        <v>99999946</v>
      </c>
      <c r="RS68" s="129">
        <f t="shared" si="147"/>
        <v>99999946</v>
      </c>
      <c r="RT68" s="129">
        <f t="shared" si="147"/>
        <v>99999946</v>
      </c>
      <c r="RU68" s="129">
        <f t="shared" si="147"/>
        <v>99999946</v>
      </c>
      <c r="RV68" s="129">
        <f t="shared" si="147"/>
        <v>99999946</v>
      </c>
      <c r="RW68" s="129">
        <f t="shared" si="147"/>
        <v>99999946</v>
      </c>
      <c r="RX68" s="129">
        <f t="shared" si="147"/>
        <v>99999946</v>
      </c>
      <c r="RY68" s="129">
        <f t="shared" si="147"/>
        <v>99999946</v>
      </c>
      <c r="RZ68" s="129">
        <f t="shared" si="147"/>
        <v>99999946</v>
      </c>
      <c r="SA68" s="129">
        <f t="shared" si="147"/>
        <v>100036000</v>
      </c>
      <c r="SB68" s="129">
        <f t="shared" si="147"/>
        <v>99999946</v>
      </c>
      <c r="SC68" s="129">
        <f t="shared" si="147"/>
        <v>99994946</v>
      </c>
      <c r="SD68" s="129">
        <f t="shared" si="147"/>
        <v>99960000</v>
      </c>
      <c r="SE68" s="129">
        <f t="shared" si="147"/>
        <v>100034000</v>
      </c>
      <c r="SF68" s="129">
        <f t="shared" si="147"/>
        <v>99991000</v>
      </c>
      <c r="SG68" s="129">
        <f t="shared" si="147"/>
        <v>100034000</v>
      </c>
      <c r="SH68" s="129">
        <f t="shared" si="147"/>
        <v>99970000</v>
      </c>
      <c r="SI68" s="129">
        <f t="shared" si="147"/>
        <v>100039000</v>
      </c>
      <c r="SJ68" s="129">
        <f t="shared" si="147"/>
        <v>100044000</v>
      </c>
      <c r="SK68" s="129">
        <f t="shared" si="147"/>
        <v>99985000</v>
      </c>
      <c r="SL68" s="129">
        <f t="shared" si="147"/>
        <v>99969000</v>
      </c>
      <c r="SM68" s="129">
        <f t="shared" si="147"/>
        <v>99999946</v>
      </c>
      <c r="SN68" s="129">
        <f t="shared" si="147"/>
        <v>99999946</v>
      </c>
      <c r="SO68" s="129">
        <f t="shared" si="147"/>
        <v>99999946</v>
      </c>
      <c r="SP68" s="129">
        <f t="shared" si="147"/>
        <v>99999946</v>
      </c>
      <c r="SQ68" s="129">
        <f t="shared" si="147"/>
        <v>99999946</v>
      </c>
      <c r="SR68" s="129">
        <f t="shared" si="147"/>
        <v>100044000</v>
      </c>
      <c r="SS68" s="129">
        <f t="shared" si="147"/>
        <v>99999946</v>
      </c>
      <c r="ST68" s="129">
        <f t="shared" si="147"/>
        <v>99999946</v>
      </c>
      <c r="SU68" s="129">
        <f t="shared" si="147"/>
        <v>99992000</v>
      </c>
      <c r="SV68" s="129">
        <f t="shared" ref="SV68:VG68" si="148">SV69-SV67</f>
        <v>99999946</v>
      </c>
      <c r="SW68" s="129">
        <f t="shared" si="148"/>
        <v>100036000</v>
      </c>
      <c r="SX68" s="129">
        <f t="shared" si="148"/>
        <v>99999946</v>
      </c>
      <c r="SY68" s="129">
        <f t="shared" si="148"/>
        <v>99999946</v>
      </c>
      <c r="SZ68" s="129">
        <f t="shared" si="148"/>
        <v>100048000</v>
      </c>
      <c r="TA68" s="129">
        <f t="shared" si="148"/>
        <v>99999946</v>
      </c>
      <c r="TB68" s="129">
        <f t="shared" si="148"/>
        <v>99969000</v>
      </c>
      <c r="TC68" s="129">
        <f t="shared" si="148"/>
        <v>99999946</v>
      </c>
      <c r="TD68" s="129">
        <f t="shared" si="148"/>
        <v>99999946</v>
      </c>
      <c r="TE68" s="129">
        <f t="shared" si="148"/>
        <v>100027000</v>
      </c>
      <c r="TF68" s="129">
        <f t="shared" si="148"/>
        <v>99999946</v>
      </c>
      <c r="TG68" s="129">
        <f t="shared" si="148"/>
        <v>99999946</v>
      </c>
      <c r="TH68" s="129">
        <f t="shared" si="148"/>
        <v>99999946</v>
      </c>
      <c r="TI68" s="129">
        <f t="shared" si="148"/>
        <v>99999946</v>
      </c>
      <c r="TJ68" s="129">
        <f t="shared" si="148"/>
        <v>99999946</v>
      </c>
      <c r="TK68" s="129">
        <f t="shared" si="148"/>
        <v>99999946</v>
      </c>
      <c r="TL68" s="129">
        <f t="shared" si="148"/>
        <v>99999946</v>
      </c>
      <c r="TM68" s="129">
        <f t="shared" si="148"/>
        <v>99999946</v>
      </c>
      <c r="TN68" s="129">
        <f t="shared" si="148"/>
        <v>99999946</v>
      </c>
      <c r="TO68" s="129">
        <f t="shared" si="148"/>
        <v>99999946</v>
      </c>
      <c r="TP68" s="129">
        <f t="shared" si="148"/>
        <v>99999946</v>
      </c>
      <c r="TQ68" s="129">
        <f t="shared" si="148"/>
        <v>99999946</v>
      </c>
      <c r="TR68" s="129">
        <f t="shared" si="148"/>
        <v>99999946</v>
      </c>
      <c r="TS68" s="129">
        <f t="shared" si="148"/>
        <v>99999946</v>
      </c>
      <c r="TT68" s="129">
        <f t="shared" si="148"/>
        <v>99999946</v>
      </c>
      <c r="TU68" s="129">
        <f t="shared" si="148"/>
        <v>99999946</v>
      </c>
      <c r="TV68" s="129">
        <f t="shared" si="148"/>
        <v>99999946</v>
      </c>
      <c r="TW68" s="129">
        <f t="shared" si="148"/>
        <v>99999946</v>
      </c>
      <c r="TX68" s="129">
        <f t="shared" si="148"/>
        <v>99999946</v>
      </c>
      <c r="TY68" s="129">
        <f t="shared" si="148"/>
        <v>99999946</v>
      </c>
      <c r="TZ68" s="129">
        <f t="shared" si="148"/>
        <v>99999946</v>
      </c>
      <c r="UA68" s="129">
        <f t="shared" si="148"/>
        <v>99999946</v>
      </c>
      <c r="UB68" s="129">
        <f t="shared" si="148"/>
        <v>99999946</v>
      </c>
      <c r="UC68" s="129">
        <f t="shared" si="148"/>
        <v>99999946</v>
      </c>
      <c r="UD68" s="129">
        <f t="shared" si="148"/>
        <v>99999946</v>
      </c>
      <c r="UE68" s="129">
        <f t="shared" si="148"/>
        <v>99993000</v>
      </c>
      <c r="UF68" s="129">
        <f t="shared" si="148"/>
        <v>99999946</v>
      </c>
      <c r="UG68" s="129">
        <f t="shared" si="148"/>
        <v>99999946</v>
      </c>
      <c r="UH68" s="129">
        <f t="shared" si="148"/>
        <v>99999946</v>
      </c>
      <c r="UI68" s="129">
        <f t="shared" si="148"/>
        <v>99999946</v>
      </c>
      <c r="UJ68" s="129">
        <f t="shared" si="148"/>
        <v>99999946</v>
      </c>
      <c r="UK68" s="129">
        <f t="shared" si="148"/>
        <v>99999946</v>
      </c>
      <c r="UL68" s="129">
        <f t="shared" si="148"/>
        <v>99999946</v>
      </c>
      <c r="UM68" s="129">
        <f t="shared" si="148"/>
        <v>99999946</v>
      </c>
      <c r="UN68" s="129">
        <f t="shared" si="148"/>
        <v>99999946</v>
      </c>
      <c r="UO68" s="129">
        <f t="shared" si="148"/>
        <v>99999946</v>
      </c>
      <c r="UP68" s="129">
        <f t="shared" si="148"/>
        <v>99999946</v>
      </c>
      <c r="UQ68" s="129">
        <f t="shared" si="148"/>
        <v>99999946</v>
      </c>
      <c r="UR68" s="129">
        <f t="shared" si="148"/>
        <v>99999946</v>
      </c>
      <c r="US68" s="129">
        <f t="shared" si="148"/>
        <v>99999946</v>
      </c>
      <c r="UT68" s="129">
        <f t="shared" si="148"/>
        <v>99999946</v>
      </c>
      <c r="UU68" s="129">
        <f t="shared" si="148"/>
        <v>99999946</v>
      </c>
      <c r="UV68" s="129">
        <f t="shared" si="148"/>
        <v>99999946</v>
      </c>
      <c r="UW68" s="129">
        <f t="shared" si="148"/>
        <v>99999946</v>
      </c>
      <c r="UX68" s="129">
        <f t="shared" si="148"/>
        <v>99999946</v>
      </c>
      <c r="UY68" s="129">
        <f t="shared" si="148"/>
        <v>99999946</v>
      </c>
      <c r="UZ68" s="129">
        <f t="shared" si="148"/>
        <v>99999946</v>
      </c>
      <c r="VA68" s="129">
        <f t="shared" si="148"/>
        <v>99999946</v>
      </c>
      <c r="VB68" s="129">
        <f t="shared" si="148"/>
        <v>99999946</v>
      </c>
      <c r="VC68" s="129">
        <f t="shared" si="148"/>
        <v>99999946</v>
      </c>
      <c r="VD68" s="129">
        <f t="shared" si="148"/>
        <v>99999946</v>
      </c>
      <c r="VE68" s="129">
        <f t="shared" si="148"/>
        <v>99999946</v>
      </c>
      <c r="VF68" s="129">
        <f t="shared" si="148"/>
        <v>99983000</v>
      </c>
      <c r="VG68" s="129">
        <f t="shared" si="148"/>
        <v>99999946</v>
      </c>
      <c r="VH68" s="129">
        <f t="shared" ref="VH68:XS68" si="149">VH69-VH67</f>
        <v>99999946</v>
      </c>
      <c r="VI68" s="129">
        <f t="shared" si="149"/>
        <v>99999946</v>
      </c>
      <c r="VJ68" s="129">
        <f t="shared" si="149"/>
        <v>99999946</v>
      </c>
      <c r="VK68" s="129">
        <f t="shared" si="149"/>
        <v>99999946</v>
      </c>
      <c r="VL68" s="129">
        <f t="shared" si="149"/>
        <v>99999946</v>
      </c>
      <c r="VM68" s="129">
        <f t="shared" si="149"/>
        <v>99999946</v>
      </c>
      <c r="VN68" s="129">
        <f t="shared" si="149"/>
        <v>99999946</v>
      </c>
      <c r="VO68" s="129">
        <f t="shared" si="149"/>
        <v>99999946</v>
      </c>
      <c r="VP68" s="129">
        <f t="shared" si="149"/>
        <v>99499946</v>
      </c>
      <c r="VQ68" s="129">
        <f t="shared" si="149"/>
        <v>99999946</v>
      </c>
      <c r="VR68" s="129">
        <f t="shared" si="149"/>
        <v>99999946</v>
      </c>
      <c r="VS68" s="129">
        <f t="shared" si="149"/>
        <v>99999946</v>
      </c>
      <c r="VT68" s="129">
        <f t="shared" si="149"/>
        <v>99999946</v>
      </c>
      <c r="VU68" s="129">
        <f t="shared" si="149"/>
        <v>99999946</v>
      </c>
      <c r="VV68" s="129">
        <f t="shared" si="149"/>
        <v>99999946</v>
      </c>
      <c r="VW68" s="129">
        <f t="shared" si="149"/>
        <v>99999946</v>
      </c>
      <c r="VX68" s="129">
        <f t="shared" si="149"/>
        <v>99999946</v>
      </c>
      <c r="VY68" s="129">
        <f t="shared" si="149"/>
        <v>99999946</v>
      </c>
      <c r="VZ68" s="129">
        <f t="shared" si="149"/>
        <v>99999946</v>
      </c>
      <c r="WA68" s="129">
        <f t="shared" si="149"/>
        <v>99999946</v>
      </c>
      <c r="WB68" s="129">
        <f t="shared" si="149"/>
        <v>99999946</v>
      </c>
      <c r="WC68" s="129">
        <f t="shared" si="149"/>
        <v>99999946</v>
      </c>
      <c r="WD68" s="129">
        <f t="shared" si="149"/>
        <v>99999946</v>
      </c>
      <c r="WE68" s="129">
        <f t="shared" si="149"/>
        <v>99999946</v>
      </c>
      <c r="WF68" s="129">
        <f t="shared" si="149"/>
        <v>99999946</v>
      </c>
      <c r="WG68" s="129">
        <f t="shared" si="149"/>
        <v>99999946</v>
      </c>
      <c r="WH68" s="129">
        <f t="shared" si="149"/>
        <v>99999946</v>
      </c>
      <c r="WI68" s="129">
        <f t="shared" si="149"/>
        <v>99999946</v>
      </c>
      <c r="WJ68" s="129">
        <f t="shared" si="149"/>
        <v>99999946</v>
      </c>
      <c r="WK68" s="129">
        <f t="shared" si="149"/>
        <v>99999946</v>
      </c>
      <c r="WL68" s="129">
        <f t="shared" si="149"/>
        <v>99999946</v>
      </c>
      <c r="WM68" s="129">
        <f t="shared" si="149"/>
        <v>99999946</v>
      </c>
      <c r="WN68" s="129">
        <f t="shared" si="149"/>
        <v>99999946</v>
      </c>
      <c r="WO68" s="129">
        <f t="shared" si="149"/>
        <v>99999946</v>
      </c>
      <c r="WP68" s="129">
        <f t="shared" si="149"/>
        <v>99999946</v>
      </c>
      <c r="WQ68" s="129">
        <f t="shared" si="149"/>
        <v>99999946</v>
      </c>
      <c r="WR68" s="129">
        <f t="shared" si="149"/>
        <v>99999946</v>
      </c>
      <c r="WS68" s="129">
        <f t="shared" si="149"/>
        <v>99999946</v>
      </c>
      <c r="WT68" s="129">
        <f t="shared" si="149"/>
        <v>99999946</v>
      </c>
      <c r="WU68" s="129">
        <f t="shared" si="149"/>
        <v>99999946</v>
      </c>
      <c r="WV68" s="129">
        <f t="shared" si="149"/>
        <v>99999946</v>
      </c>
      <c r="WW68" s="129">
        <f t="shared" si="149"/>
        <v>99999946</v>
      </c>
      <c r="WX68" s="129">
        <f t="shared" si="149"/>
        <v>99999946</v>
      </c>
      <c r="WY68" s="129">
        <f t="shared" si="149"/>
        <v>99999946</v>
      </c>
      <c r="WZ68" s="129">
        <f t="shared" si="149"/>
        <v>99999946</v>
      </c>
      <c r="XA68" s="129">
        <f t="shared" si="149"/>
        <v>99999946</v>
      </c>
      <c r="XB68" s="129">
        <f t="shared" si="149"/>
        <v>99999946</v>
      </c>
      <c r="XC68" s="129">
        <f t="shared" si="149"/>
        <v>99999946</v>
      </c>
      <c r="XD68" s="129">
        <f t="shared" si="149"/>
        <v>99979000</v>
      </c>
      <c r="XE68" s="129">
        <f t="shared" si="149"/>
        <v>99999946</v>
      </c>
      <c r="XF68" s="129">
        <f t="shared" si="149"/>
        <v>99999946</v>
      </c>
      <c r="XG68" s="129">
        <f t="shared" si="149"/>
        <v>99999946</v>
      </c>
      <c r="XH68" s="129">
        <f t="shared" si="149"/>
        <v>99999946</v>
      </c>
      <c r="XI68" s="129">
        <f t="shared" si="149"/>
        <v>99999946</v>
      </c>
      <c r="XJ68" s="129">
        <f t="shared" si="149"/>
        <v>99999946</v>
      </c>
      <c r="XK68" s="129">
        <f t="shared" si="149"/>
        <v>99999946</v>
      </c>
      <c r="XL68" s="129">
        <f t="shared" si="149"/>
        <v>99999946</v>
      </c>
      <c r="XM68" s="129">
        <f t="shared" si="149"/>
        <v>99999946</v>
      </c>
      <c r="XN68" s="129">
        <f t="shared" si="149"/>
        <v>99999946</v>
      </c>
      <c r="XO68" s="129">
        <f t="shared" si="149"/>
        <v>99999946</v>
      </c>
      <c r="XP68" s="129">
        <f t="shared" si="149"/>
        <v>99999946</v>
      </c>
      <c r="XQ68" s="129">
        <f t="shared" si="149"/>
        <v>99999946</v>
      </c>
      <c r="XR68" s="129">
        <f t="shared" si="149"/>
        <v>99999946</v>
      </c>
      <c r="XS68" s="129">
        <f t="shared" si="149"/>
        <v>99999946</v>
      </c>
      <c r="XT68" s="129">
        <f t="shared" ref="XT68:AAE68" si="150">XT69-XT67</f>
        <v>99999946</v>
      </c>
      <c r="XU68" s="129">
        <f t="shared" si="150"/>
        <v>99999946</v>
      </c>
      <c r="XV68" s="129">
        <f t="shared" si="150"/>
        <v>99999946</v>
      </c>
      <c r="XW68" s="129">
        <f t="shared" si="150"/>
        <v>99999946</v>
      </c>
      <c r="XX68" s="129">
        <f t="shared" si="150"/>
        <v>99999946</v>
      </c>
      <c r="XY68" s="129">
        <f t="shared" si="150"/>
        <v>99999946</v>
      </c>
      <c r="XZ68" s="129">
        <f t="shared" si="150"/>
        <v>99999946</v>
      </c>
      <c r="YA68" s="129">
        <f t="shared" si="150"/>
        <v>99999946</v>
      </c>
      <c r="YB68" s="129">
        <f t="shared" si="150"/>
        <v>99999946</v>
      </c>
      <c r="YC68" s="129">
        <f t="shared" si="150"/>
        <v>99999946</v>
      </c>
      <c r="YD68" s="129">
        <f t="shared" si="150"/>
        <v>99999946</v>
      </c>
      <c r="YE68" s="129">
        <f t="shared" si="150"/>
        <v>99999946</v>
      </c>
      <c r="YF68" s="129">
        <f t="shared" si="150"/>
        <v>99999946</v>
      </c>
      <c r="YG68" s="129">
        <f t="shared" si="150"/>
        <v>99999946</v>
      </c>
      <c r="YH68" s="129">
        <f t="shared" si="150"/>
        <v>99999946</v>
      </c>
      <c r="YI68" s="129">
        <f t="shared" si="150"/>
        <v>99999946</v>
      </c>
      <c r="YJ68" s="129">
        <f t="shared" si="150"/>
        <v>99999946</v>
      </c>
      <c r="YK68" s="129">
        <f t="shared" si="150"/>
        <v>99999946</v>
      </c>
      <c r="YL68" s="129">
        <f t="shared" si="150"/>
        <v>99999946</v>
      </c>
      <c r="YM68" s="129">
        <f t="shared" si="150"/>
        <v>99999946</v>
      </c>
      <c r="YN68" s="129">
        <f t="shared" si="150"/>
        <v>99999946</v>
      </c>
      <c r="YO68" s="129">
        <f t="shared" si="150"/>
        <v>99999946</v>
      </c>
      <c r="YP68" s="129">
        <f t="shared" si="150"/>
        <v>99999946</v>
      </c>
      <c r="YQ68" s="129">
        <f t="shared" si="150"/>
        <v>99999946</v>
      </c>
      <c r="YR68" s="129">
        <f t="shared" si="150"/>
        <v>99999946</v>
      </c>
      <c r="YS68" s="129">
        <f t="shared" si="150"/>
        <v>99999946</v>
      </c>
      <c r="YT68" s="129">
        <f t="shared" si="150"/>
        <v>99999946</v>
      </c>
      <c r="YU68" s="129">
        <f t="shared" si="150"/>
        <v>99999946</v>
      </c>
      <c r="YV68" s="129">
        <f t="shared" si="150"/>
        <v>99999946</v>
      </c>
      <c r="YW68" s="129">
        <f t="shared" si="150"/>
        <v>99999946</v>
      </c>
      <c r="YX68" s="129">
        <f t="shared" si="150"/>
        <v>99999946</v>
      </c>
      <c r="YY68" s="129">
        <f t="shared" si="150"/>
        <v>99999946</v>
      </c>
      <c r="YZ68" s="129">
        <f t="shared" si="150"/>
        <v>99999946</v>
      </c>
      <c r="ZA68" s="129">
        <f t="shared" si="150"/>
        <v>99999946</v>
      </c>
      <c r="ZB68" s="129">
        <f t="shared" si="150"/>
        <v>99999946</v>
      </c>
      <c r="ZC68" s="129">
        <f t="shared" si="150"/>
        <v>99999946</v>
      </c>
      <c r="ZD68" s="129">
        <f t="shared" si="150"/>
        <v>99999946</v>
      </c>
      <c r="ZE68" s="129">
        <f t="shared" si="150"/>
        <v>99999946</v>
      </c>
      <c r="ZF68" s="129">
        <f t="shared" si="150"/>
        <v>99999946</v>
      </c>
      <c r="ZG68" s="129">
        <f t="shared" si="150"/>
        <v>99999946</v>
      </c>
      <c r="ZH68" s="129">
        <f t="shared" si="150"/>
        <v>126599946</v>
      </c>
      <c r="ZI68" s="129">
        <f t="shared" si="150"/>
        <v>160799946</v>
      </c>
      <c r="ZJ68" s="129">
        <f t="shared" si="150"/>
        <v>160799946</v>
      </c>
      <c r="ZK68" s="129">
        <f t="shared" si="150"/>
        <v>160799946</v>
      </c>
      <c r="ZL68" s="129">
        <f t="shared" si="150"/>
        <v>160799946</v>
      </c>
      <c r="ZM68" s="129">
        <f t="shared" si="150"/>
        <v>160799946</v>
      </c>
      <c r="ZN68" s="129">
        <f t="shared" si="150"/>
        <v>160799946</v>
      </c>
      <c r="ZO68" s="129">
        <f t="shared" si="150"/>
        <v>160799946</v>
      </c>
      <c r="ZP68" s="129">
        <f t="shared" si="150"/>
        <v>160799946</v>
      </c>
      <c r="ZQ68" s="129">
        <f t="shared" si="150"/>
        <v>170299946</v>
      </c>
      <c r="ZR68" s="129">
        <f t="shared" si="150"/>
        <v>170299946</v>
      </c>
      <c r="ZS68" s="129">
        <f t="shared" si="150"/>
        <v>170299946</v>
      </c>
      <c r="ZT68" s="129">
        <f t="shared" si="150"/>
        <v>170299946</v>
      </c>
      <c r="ZU68" s="129">
        <f t="shared" si="150"/>
        <v>155954946</v>
      </c>
      <c r="ZV68" s="129">
        <f t="shared" si="150"/>
        <v>155954946</v>
      </c>
      <c r="ZW68" s="129">
        <f t="shared" si="150"/>
        <v>195854946</v>
      </c>
      <c r="ZX68" s="129">
        <f t="shared" si="150"/>
        <v>237654946</v>
      </c>
      <c r="ZY68" s="129">
        <f t="shared" si="150"/>
        <v>311754946</v>
      </c>
      <c r="ZZ68" s="129">
        <f t="shared" si="150"/>
        <v>355454946</v>
      </c>
      <c r="AAA68" s="129">
        <f t="shared" si="150"/>
        <v>394926259.43362164</v>
      </c>
      <c r="AAB68" s="129">
        <f t="shared" si="150"/>
        <v>453268990.80683613</v>
      </c>
      <c r="AAC68" s="129">
        <f t="shared" si="150"/>
        <v>471430946</v>
      </c>
      <c r="AAD68" s="129">
        <f t="shared" si="150"/>
        <v>680715946</v>
      </c>
      <c r="AAE68" s="129">
        <f t="shared" si="150"/>
        <v>680715946</v>
      </c>
      <c r="AAF68" s="129">
        <f t="shared" ref="AAF68:ACQ68" si="151">AAF69-AAF67</f>
        <v>680715946</v>
      </c>
      <c r="AAG68" s="129">
        <f t="shared" si="151"/>
        <v>680715946</v>
      </c>
      <c r="AAH68" s="129">
        <f t="shared" si="151"/>
        <v>680715946</v>
      </c>
      <c r="AAI68" s="129">
        <f t="shared" si="151"/>
        <v>681011946</v>
      </c>
      <c r="AAJ68" s="129">
        <f t="shared" si="151"/>
        <v>680608446</v>
      </c>
      <c r="AAK68" s="129">
        <f t="shared" si="151"/>
        <v>679933446</v>
      </c>
      <c r="AAL68" s="129">
        <f t="shared" si="151"/>
        <v>669933446</v>
      </c>
      <c r="AAM68" s="129">
        <f t="shared" si="151"/>
        <v>680473446</v>
      </c>
      <c r="AAN68" s="129">
        <f t="shared" si="151"/>
        <v>669217446</v>
      </c>
      <c r="AAO68" s="129">
        <f t="shared" si="151"/>
        <v>669217446</v>
      </c>
      <c r="AAP68" s="129">
        <f t="shared" si="151"/>
        <v>670594321</v>
      </c>
      <c r="AAQ68" s="129">
        <f t="shared" si="151"/>
        <v>643994321</v>
      </c>
      <c r="AAR68" s="129">
        <f t="shared" si="151"/>
        <v>683985321</v>
      </c>
      <c r="AAS68" s="129">
        <f t="shared" si="151"/>
        <v>693940946</v>
      </c>
      <c r="AAT68" s="129">
        <f t="shared" si="151"/>
        <v>674011966.89356589</v>
      </c>
      <c r="AAU68" s="129">
        <f t="shared" si="151"/>
        <v>670793571</v>
      </c>
      <c r="AAV68" s="129">
        <f t="shared" si="151"/>
        <v>670873571</v>
      </c>
      <c r="AAW68" s="129">
        <f t="shared" si="151"/>
        <v>651676071</v>
      </c>
      <c r="AAX68" s="129">
        <f t="shared" si="151"/>
        <v>651216071</v>
      </c>
      <c r="AAY68" s="129">
        <f t="shared" si="151"/>
        <v>651516071</v>
      </c>
      <c r="AAZ68" s="129">
        <f t="shared" si="151"/>
        <v>637791571</v>
      </c>
      <c r="ABA68" s="129">
        <f t="shared" si="151"/>
        <v>609229696</v>
      </c>
      <c r="ABB68" s="129">
        <f t="shared" si="151"/>
        <v>583727896</v>
      </c>
      <c r="ABC68" s="129">
        <f t="shared" si="151"/>
        <v>574215196</v>
      </c>
      <c r="ABD68" s="129">
        <f t="shared" si="151"/>
        <v>574215196</v>
      </c>
      <c r="ABE68" s="129">
        <f t="shared" si="151"/>
        <v>574358946</v>
      </c>
      <c r="ABF68" s="129">
        <f t="shared" si="151"/>
        <v>574338946</v>
      </c>
      <c r="ABG68" s="129">
        <f t="shared" si="151"/>
        <v>574807571</v>
      </c>
      <c r="ABH68" s="129">
        <f t="shared" si="151"/>
        <v>595537571</v>
      </c>
      <c r="ABI68" s="129">
        <f t="shared" si="151"/>
        <v>575005071</v>
      </c>
      <c r="ABJ68" s="129">
        <f t="shared" si="151"/>
        <v>575005071</v>
      </c>
      <c r="ABK68" s="129">
        <f t="shared" si="151"/>
        <v>575143822</v>
      </c>
      <c r="ABL68" s="129">
        <f t="shared" si="151"/>
        <v>575143821</v>
      </c>
      <c r="ABM68" s="129">
        <f t="shared" si="151"/>
        <v>574840571</v>
      </c>
      <c r="ABN68" s="129">
        <f t="shared" si="151"/>
        <v>574849946</v>
      </c>
      <c r="ABO68" s="129">
        <f t="shared" si="151"/>
        <v>574849946</v>
      </c>
      <c r="ABP68" s="129">
        <f t="shared" si="151"/>
        <v>654849946</v>
      </c>
      <c r="ABQ68" s="129">
        <f t="shared" si="151"/>
        <v>655192446</v>
      </c>
      <c r="ABR68" s="129">
        <f t="shared" si="151"/>
        <v>695274946</v>
      </c>
      <c r="ABS68" s="129">
        <f t="shared" si="151"/>
        <v>695274946</v>
      </c>
      <c r="ABT68" s="129">
        <f t="shared" si="151"/>
        <v>675274946</v>
      </c>
      <c r="ABU68" s="129">
        <f t="shared" si="151"/>
        <v>615274946</v>
      </c>
      <c r="ABV68" s="129">
        <f t="shared" si="151"/>
        <v>575035796.05115104</v>
      </c>
      <c r="ABW68" s="129">
        <f t="shared" si="151"/>
        <v>573547446</v>
      </c>
      <c r="ABX68" s="129">
        <f t="shared" si="151"/>
        <v>573359946</v>
      </c>
      <c r="ABY68" s="129">
        <f t="shared" si="151"/>
        <v>573140946</v>
      </c>
      <c r="ABZ68" s="129">
        <f t="shared" si="151"/>
        <v>571262946</v>
      </c>
      <c r="ACA68" s="129">
        <f t="shared" si="151"/>
        <v>571262946</v>
      </c>
      <c r="ACB68" s="129">
        <f t="shared" si="151"/>
        <v>571262946</v>
      </c>
      <c r="ACC68" s="129">
        <f t="shared" si="151"/>
        <v>611262946</v>
      </c>
      <c r="ACD68" s="129">
        <f t="shared" si="151"/>
        <v>651262946</v>
      </c>
      <c r="ACE68" s="129">
        <f t="shared" si="151"/>
        <v>651262946</v>
      </c>
      <c r="ACF68" s="129">
        <f t="shared" si="151"/>
        <v>631262946</v>
      </c>
      <c r="ACG68" s="129">
        <f t="shared" si="151"/>
        <v>571592946</v>
      </c>
      <c r="ACH68" s="129">
        <f t="shared" si="151"/>
        <v>571822946</v>
      </c>
      <c r="ACI68" s="129">
        <f t="shared" si="151"/>
        <v>571822946</v>
      </c>
      <c r="ACJ68" s="129">
        <f t="shared" si="151"/>
        <v>571114946</v>
      </c>
      <c r="ACK68" s="129">
        <f t="shared" si="151"/>
        <v>571114946</v>
      </c>
      <c r="ACL68" s="129">
        <f t="shared" si="151"/>
        <v>571114946</v>
      </c>
      <c r="ACM68" s="129">
        <f t="shared" si="151"/>
        <v>571114946</v>
      </c>
      <c r="ACN68" s="129">
        <f t="shared" si="151"/>
        <v>571114946</v>
      </c>
      <c r="ACO68" s="129">
        <f t="shared" si="151"/>
        <v>571114946</v>
      </c>
      <c r="ACP68" s="129">
        <f t="shared" si="151"/>
        <v>571114946</v>
      </c>
      <c r="ACQ68" s="129">
        <f t="shared" si="151"/>
        <v>571114946</v>
      </c>
      <c r="ACR68" s="129">
        <f t="shared" ref="ACR68:AFC68" si="152">ACR69-ACR67</f>
        <v>571114946</v>
      </c>
      <c r="ACS68" s="129">
        <f t="shared" si="152"/>
        <v>571594946</v>
      </c>
      <c r="ACT68" s="129">
        <f t="shared" si="152"/>
        <v>572054946</v>
      </c>
      <c r="ACU68" s="129">
        <f t="shared" si="152"/>
        <v>573094946</v>
      </c>
      <c r="ACV68" s="129">
        <f t="shared" si="152"/>
        <v>573802946</v>
      </c>
      <c r="ACW68" s="129">
        <f t="shared" si="152"/>
        <v>574021946</v>
      </c>
      <c r="ACX68" s="129">
        <f t="shared" si="152"/>
        <v>526019946</v>
      </c>
      <c r="ACY68" s="129">
        <f t="shared" si="152"/>
        <v>512719946</v>
      </c>
      <c r="ACZ68" s="129">
        <f t="shared" si="152"/>
        <v>497658946</v>
      </c>
      <c r="ADA68" s="129">
        <f t="shared" si="152"/>
        <v>497658946</v>
      </c>
      <c r="ADB68" s="129">
        <f t="shared" si="152"/>
        <v>517658946</v>
      </c>
      <c r="ADC68" s="129">
        <f t="shared" si="152"/>
        <v>517658946</v>
      </c>
      <c r="ADD68" s="129">
        <f t="shared" si="152"/>
        <v>374634946</v>
      </c>
      <c r="ADE68" s="129">
        <f t="shared" si="152"/>
        <v>354634946</v>
      </c>
      <c r="ADF68" s="129">
        <f t="shared" si="152"/>
        <v>354634982</v>
      </c>
      <c r="ADG68" s="129">
        <f t="shared" si="152"/>
        <v>354480433</v>
      </c>
      <c r="ADH68" s="129">
        <f t="shared" si="152"/>
        <v>356267689</v>
      </c>
      <c r="ADI68" s="129">
        <f t="shared" si="152"/>
        <v>363481264</v>
      </c>
      <c r="ADJ68" s="129">
        <f t="shared" si="152"/>
        <v>367462464</v>
      </c>
      <c r="ADK68" s="129">
        <f t="shared" si="152"/>
        <v>368915927</v>
      </c>
      <c r="ADL68" s="129">
        <f t="shared" si="152"/>
        <v>409241389</v>
      </c>
      <c r="ADM68" s="129">
        <f t="shared" si="152"/>
        <v>458919264</v>
      </c>
      <c r="ADN68" s="129">
        <f t="shared" si="152"/>
        <v>458899370</v>
      </c>
      <c r="ADO68" s="129">
        <f t="shared" si="152"/>
        <v>449591608</v>
      </c>
      <c r="ADP68" s="129">
        <f t="shared" si="152"/>
        <v>464758030</v>
      </c>
      <c r="ADQ68" s="129">
        <f t="shared" si="152"/>
        <v>485990030</v>
      </c>
      <c r="ADR68" s="129">
        <f t="shared" si="152"/>
        <v>418396161</v>
      </c>
      <c r="ADS68" s="129">
        <f t="shared" si="152"/>
        <v>427302177</v>
      </c>
      <c r="ADT68" s="129">
        <f t="shared" si="152"/>
        <v>426025614</v>
      </c>
      <c r="ADU68" s="129">
        <f t="shared" si="152"/>
        <v>423437683</v>
      </c>
      <c r="ADV68" s="129">
        <f t="shared" si="152"/>
        <v>423248183</v>
      </c>
      <c r="ADW68" s="129">
        <f t="shared" si="152"/>
        <v>423248183</v>
      </c>
      <c r="ADX68" s="129">
        <f t="shared" si="152"/>
        <v>502748183</v>
      </c>
      <c r="ADY68" s="129">
        <f t="shared" si="152"/>
        <v>502748183</v>
      </c>
      <c r="ADZ68" s="129">
        <f t="shared" si="152"/>
        <v>497700000</v>
      </c>
      <c r="AEA68" s="129">
        <f t="shared" si="152"/>
        <v>452300000</v>
      </c>
      <c r="AEB68" s="129">
        <f t="shared" si="152"/>
        <v>432300000</v>
      </c>
      <c r="AEC68" s="129">
        <f t="shared" si="152"/>
        <v>432300000</v>
      </c>
      <c r="AED68" s="129">
        <f t="shared" si="152"/>
        <v>432200000</v>
      </c>
      <c r="AEE68" s="129">
        <f t="shared" si="152"/>
        <v>431882233</v>
      </c>
      <c r="AEF68" s="129">
        <f t="shared" si="152"/>
        <v>391357983</v>
      </c>
      <c r="AEG68" s="129">
        <f t="shared" si="152"/>
        <v>391677433</v>
      </c>
      <c r="AEH68" s="129">
        <f t="shared" si="152"/>
        <v>363177433</v>
      </c>
      <c r="AEI68" s="129">
        <f t="shared" si="152"/>
        <v>363177433</v>
      </c>
      <c r="AEJ68" s="129">
        <f t="shared" si="152"/>
        <v>373285058</v>
      </c>
      <c r="AEK68" s="129">
        <f t="shared" si="152"/>
        <v>388497877</v>
      </c>
      <c r="AEL68" s="129">
        <f t="shared" si="152"/>
        <v>388826945</v>
      </c>
      <c r="AEM68" s="129">
        <f t="shared" si="152"/>
        <v>338496039</v>
      </c>
      <c r="AEN68" s="129">
        <f t="shared" si="152"/>
        <v>307237989</v>
      </c>
      <c r="AEO68" s="129">
        <f t="shared" si="152"/>
        <v>243612770</v>
      </c>
      <c r="AEP68" s="129">
        <f t="shared" si="152"/>
        <v>183301533</v>
      </c>
      <c r="AEQ68" s="129">
        <f t="shared" si="152"/>
        <v>183906170</v>
      </c>
      <c r="AER68" s="129">
        <f t="shared" si="152"/>
        <v>146858770</v>
      </c>
      <c r="AES68" s="129">
        <f t="shared" si="152"/>
        <v>155924895</v>
      </c>
      <c r="AET68" s="129">
        <f t="shared" si="152"/>
        <v>127327745</v>
      </c>
      <c r="AEU68" s="129">
        <f t="shared" si="152"/>
        <v>86662052</v>
      </c>
      <c r="AEV68" s="129">
        <f t="shared" si="152"/>
        <v>96100000</v>
      </c>
      <c r="AEW68" s="129">
        <f t="shared" si="152"/>
        <v>108700000</v>
      </c>
      <c r="AEX68" s="129">
        <f t="shared" si="152"/>
        <v>100900000</v>
      </c>
      <c r="AEY68" s="129">
        <f t="shared" si="152"/>
        <v>101900000</v>
      </c>
      <c r="AEZ68" s="129">
        <f t="shared" si="152"/>
        <v>72000000</v>
      </c>
      <c r="AFA68" s="129">
        <f t="shared" si="152"/>
        <v>71400000</v>
      </c>
      <c r="AFB68" s="129">
        <f t="shared" si="152"/>
        <v>53715277</v>
      </c>
      <c r="AFC68" s="129">
        <f t="shared" si="152"/>
        <v>65280158</v>
      </c>
      <c r="AFD68" s="129">
        <f t="shared" ref="AFD68:AGU68" si="153">AFD69-AFD67</f>
        <v>91627790</v>
      </c>
      <c r="AFE68" s="129">
        <f t="shared" si="153"/>
        <v>119864843</v>
      </c>
      <c r="AFF68" s="129">
        <f t="shared" si="153"/>
        <v>238814831</v>
      </c>
      <c r="AFG68" s="129">
        <f t="shared" si="153"/>
        <v>285167240</v>
      </c>
      <c r="AFH68" s="129">
        <f t="shared" si="153"/>
        <v>517500000</v>
      </c>
      <c r="AFI68" s="129">
        <f t="shared" si="153"/>
        <v>585000000</v>
      </c>
      <c r="AFJ68" s="129">
        <f t="shared" si="153"/>
        <v>624100000</v>
      </c>
      <c r="AFK68" s="129">
        <f t="shared" si="153"/>
        <v>616900000</v>
      </c>
      <c r="AFL68" s="129">
        <f t="shared" si="153"/>
        <v>522800000</v>
      </c>
      <c r="AFM68" s="129">
        <f t="shared" si="153"/>
        <v>472600000</v>
      </c>
      <c r="AFN68" s="129">
        <f t="shared" si="153"/>
        <v>481900000</v>
      </c>
      <c r="AFO68" s="129">
        <f t="shared" si="153"/>
        <v>489800000</v>
      </c>
      <c r="AFP68" s="129">
        <f t="shared" si="153"/>
        <v>494500000</v>
      </c>
      <c r="AFQ68" s="129">
        <f t="shared" si="153"/>
        <v>491400000</v>
      </c>
      <c r="AFR68" s="129">
        <f t="shared" si="153"/>
        <v>494000000</v>
      </c>
      <c r="AFS68" s="129">
        <f t="shared" si="153"/>
        <v>509100000</v>
      </c>
      <c r="AFT68" s="129">
        <f t="shared" si="153"/>
        <v>454597650</v>
      </c>
      <c r="AFU68" s="129">
        <f t="shared" si="153"/>
        <v>392641125</v>
      </c>
      <c r="AFV68" s="129">
        <f t="shared" si="153"/>
        <v>391996926</v>
      </c>
      <c r="AFW68" s="129">
        <f t="shared" si="153"/>
        <v>390446309</v>
      </c>
      <c r="AFX68" s="129">
        <f t="shared" si="153"/>
        <v>388211328</v>
      </c>
      <c r="AFY68" s="129">
        <f t="shared" si="153"/>
        <v>400312469</v>
      </c>
      <c r="AFZ68" s="129">
        <f t="shared" si="153"/>
        <v>440647810</v>
      </c>
      <c r="AGA68" s="129">
        <f t="shared" si="153"/>
        <v>446278947</v>
      </c>
      <c r="AGB68" s="129">
        <f t="shared" si="153"/>
        <v>450358388</v>
      </c>
      <c r="AGC68" s="129">
        <f t="shared" si="153"/>
        <v>454232344</v>
      </c>
      <c r="AGD68" s="129">
        <f t="shared" si="153"/>
        <v>461083391</v>
      </c>
      <c r="AGE68" s="129">
        <f t="shared" si="153"/>
        <v>461308227</v>
      </c>
      <c r="AGF68" s="129">
        <f t="shared" si="153"/>
        <v>463720439</v>
      </c>
      <c r="AGG68" s="129">
        <f t="shared" si="153"/>
        <v>403632892</v>
      </c>
      <c r="AGH68" s="129">
        <f t="shared" si="153"/>
        <v>407905139</v>
      </c>
      <c r="AGI68" s="129">
        <f t="shared" si="153"/>
        <v>294476620</v>
      </c>
      <c r="AGJ68" s="129">
        <f t="shared" si="153"/>
        <v>294550772</v>
      </c>
      <c r="AGK68" s="129">
        <f t="shared" si="153"/>
        <v>298411641</v>
      </c>
      <c r="AGL68" s="129">
        <f t="shared" si="153"/>
        <v>301793141</v>
      </c>
      <c r="AGM68" s="129">
        <f t="shared" si="153"/>
        <v>306471382</v>
      </c>
      <c r="AGN68" s="129">
        <f t="shared" si="153"/>
        <v>315048053</v>
      </c>
      <c r="AGO68" s="129">
        <f t="shared" si="153"/>
        <v>319666556</v>
      </c>
      <c r="AGP68" s="129">
        <f t="shared" si="153"/>
        <v>328382038</v>
      </c>
      <c r="AGQ68" s="129">
        <f t="shared" si="153"/>
        <v>332096641</v>
      </c>
      <c r="AGR68" s="129">
        <f t="shared" si="153"/>
        <v>330429422</v>
      </c>
      <c r="AGS68" s="129">
        <f t="shared" si="153"/>
        <v>338158083</v>
      </c>
      <c r="AGT68" s="129">
        <f t="shared" si="153"/>
        <v>356095433</v>
      </c>
      <c r="AGU68" s="129">
        <f t="shared" si="153"/>
        <v>358971125</v>
      </c>
      <c r="AGV68" s="158"/>
    </row>
    <row r="69" spans="1:880" s="134" customFormat="1" x14ac:dyDescent="0.2">
      <c r="A69" s="183" t="s">
        <v>2274</v>
      </c>
      <c r="B69" s="88"/>
      <c r="C69" s="129">
        <f t="shared" ref="C69:BN69" si="154">C13-C37</f>
        <v>36900000</v>
      </c>
      <c r="D69" s="129">
        <f t="shared" si="154"/>
        <v>41000000</v>
      </c>
      <c r="E69" s="129">
        <f t="shared" si="154"/>
        <v>41300000</v>
      </c>
      <c r="F69" s="129">
        <f t="shared" si="154"/>
        <v>42100000</v>
      </c>
      <c r="G69" s="129">
        <f t="shared" si="154"/>
        <v>42600000</v>
      </c>
      <c r="H69" s="129">
        <f t="shared" si="154"/>
        <v>42800000</v>
      </c>
      <c r="I69" s="129">
        <f t="shared" si="154"/>
        <v>42900000</v>
      </c>
      <c r="J69" s="129">
        <f t="shared" si="154"/>
        <v>45800000</v>
      </c>
      <c r="K69" s="129">
        <f t="shared" si="154"/>
        <v>44900000</v>
      </c>
      <c r="L69" s="129">
        <f t="shared" si="154"/>
        <v>45200000</v>
      </c>
      <c r="M69" s="129">
        <f t="shared" si="154"/>
        <v>45600000</v>
      </c>
      <c r="N69" s="129">
        <f t="shared" si="154"/>
        <v>47060000</v>
      </c>
      <c r="O69" s="129">
        <f t="shared" si="154"/>
        <v>49260000</v>
      </c>
      <c r="P69" s="129">
        <f t="shared" si="154"/>
        <v>51300000</v>
      </c>
      <c r="Q69" s="129">
        <f t="shared" si="154"/>
        <v>50100000</v>
      </c>
      <c r="R69" s="129">
        <f t="shared" si="154"/>
        <v>50900000</v>
      </c>
      <c r="S69" s="129">
        <f t="shared" si="154"/>
        <v>51100000</v>
      </c>
      <c r="T69" s="129">
        <f t="shared" si="154"/>
        <v>51600000</v>
      </c>
      <c r="U69" s="129">
        <f t="shared" si="154"/>
        <v>52600000</v>
      </c>
      <c r="V69" s="129">
        <f t="shared" si="154"/>
        <v>56300000</v>
      </c>
      <c r="W69" s="129">
        <f t="shared" si="154"/>
        <v>51600000</v>
      </c>
      <c r="X69" s="129">
        <f t="shared" si="154"/>
        <v>51100000</v>
      </c>
      <c r="Y69" s="129">
        <f t="shared" si="154"/>
        <v>51500000</v>
      </c>
      <c r="Z69" s="129">
        <f t="shared" si="154"/>
        <v>50800000</v>
      </c>
      <c r="AA69" s="129">
        <f t="shared" si="154"/>
        <v>53500000</v>
      </c>
      <c r="AB69" s="129">
        <f t="shared" si="154"/>
        <v>56800000</v>
      </c>
      <c r="AC69" s="129">
        <f t="shared" si="154"/>
        <v>60419860</v>
      </c>
      <c r="AD69" s="129">
        <f t="shared" si="154"/>
        <v>59925690</v>
      </c>
      <c r="AE69" s="129">
        <f t="shared" si="154"/>
        <v>63102750</v>
      </c>
      <c r="AF69" s="129">
        <f t="shared" si="154"/>
        <v>63656530</v>
      </c>
      <c r="AG69" s="129">
        <f t="shared" si="154"/>
        <v>64795730</v>
      </c>
      <c r="AH69" s="129">
        <f t="shared" si="154"/>
        <v>70870590</v>
      </c>
      <c r="AI69" s="129">
        <f t="shared" si="154"/>
        <v>71295040</v>
      </c>
      <c r="AJ69" s="129">
        <f t="shared" si="154"/>
        <v>74791340</v>
      </c>
      <c r="AK69" s="129">
        <f t="shared" si="154"/>
        <v>73930820</v>
      </c>
      <c r="AL69" s="129">
        <f t="shared" si="154"/>
        <v>73520800</v>
      </c>
      <c r="AM69" s="129">
        <f t="shared" si="154"/>
        <v>74278600</v>
      </c>
      <c r="AN69" s="129">
        <f t="shared" si="154"/>
        <v>74759810</v>
      </c>
      <c r="AO69" s="129">
        <f t="shared" si="154"/>
        <v>74546180</v>
      </c>
      <c r="AP69" s="129">
        <f t="shared" si="154"/>
        <v>83417940</v>
      </c>
      <c r="AQ69" s="129">
        <f t="shared" si="154"/>
        <v>85774420</v>
      </c>
      <c r="AR69" s="129">
        <f t="shared" si="154"/>
        <v>86935830</v>
      </c>
      <c r="AS69" s="129">
        <f t="shared" si="154"/>
        <v>88670250</v>
      </c>
      <c r="AT69" s="129">
        <f t="shared" si="154"/>
        <v>78406110</v>
      </c>
      <c r="AU69" s="129">
        <f t="shared" si="154"/>
        <v>78293590</v>
      </c>
      <c r="AV69" s="129">
        <f t="shared" si="154"/>
        <v>73336750</v>
      </c>
      <c r="AW69" s="129">
        <f t="shared" si="154"/>
        <v>67312230</v>
      </c>
      <c r="AX69" s="129">
        <f t="shared" si="154"/>
        <v>66731760</v>
      </c>
      <c r="AY69" s="129">
        <f t="shared" si="154"/>
        <v>67946170</v>
      </c>
      <c r="AZ69" s="129">
        <f t="shared" si="154"/>
        <v>68903200</v>
      </c>
      <c r="BA69" s="129">
        <f t="shared" si="154"/>
        <v>78718970</v>
      </c>
      <c r="BB69" s="129">
        <f t="shared" si="154"/>
        <v>83523060</v>
      </c>
      <c r="BC69" s="129">
        <f t="shared" si="154"/>
        <v>83074820</v>
      </c>
      <c r="BD69" s="129">
        <f t="shared" si="154"/>
        <v>80316120</v>
      </c>
      <c r="BE69" s="129">
        <f t="shared" si="154"/>
        <v>89180600</v>
      </c>
      <c r="BF69" s="129">
        <f t="shared" si="154"/>
        <v>98054500</v>
      </c>
      <c r="BG69" s="129">
        <f t="shared" si="154"/>
        <v>96496160</v>
      </c>
      <c r="BH69" s="129">
        <f t="shared" si="154"/>
        <v>99594590</v>
      </c>
      <c r="BI69" s="129">
        <f t="shared" si="154"/>
        <v>86828210</v>
      </c>
      <c r="BJ69" s="129">
        <f t="shared" si="154"/>
        <v>88662690</v>
      </c>
      <c r="BK69" s="129">
        <f t="shared" si="154"/>
        <v>80908680</v>
      </c>
      <c r="BL69" s="129">
        <f t="shared" si="154"/>
        <v>78354890</v>
      </c>
      <c r="BM69" s="129">
        <f t="shared" si="154"/>
        <v>81937040</v>
      </c>
      <c r="BN69" s="129">
        <f t="shared" si="154"/>
        <v>85256450</v>
      </c>
      <c r="BO69" s="129">
        <f t="shared" ref="BO69:DZ69" si="155">BO13-BO37</f>
        <v>87175900</v>
      </c>
      <c r="BP69" s="129">
        <f t="shared" si="155"/>
        <v>93862760</v>
      </c>
      <c r="BQ69" s="129">
        <f t="shared" si="155"/>
        <v>95281640</v>
      </c>
      <c r="BR69" s="129">
        <f t="shared" si="155"/>
        <v>99582070</v>
      </c>
      <c r="BS69" s="129">
        <f t="shared" si="155"/>
        <v>102096660</v>
      </c>
      <c r="BT69" s="129">
        <f t="shared" si="155"/>
        <v>103236590</v>
      </c>
      <c r="BU69" s="129">
        <f t="shared" si="155"/>
        <v>101120310</v>
      </c>
      <c r="BV69" s="129">
        <f t="shared" si="155"/>
        <v>95611510</v>
      </c>
      <c r="BW69" s="129">
        <f t="shared" si="155"/>
        <v>90695690</v>
      </c>
      <c r="BX69" s="129">
        <f t="shared" si="155"/>
        <v>89163970</v>
      </c>
      <c r="BY69" s="129">
        <f t="shared" si="155"/>
        <v>100366350</v>
      </c>
      <c r="BZ69" s="129">
        <f t="shared" si="155"/>
        <v>100365050</v>
      </c>
      <c r="CA69" s="129">
        <f t="shared" si="155"/>
        <v>100580330</v>
      </c>
      <c r="CB69" s="129">
        <f t="shared" si="155"/>
        <v>101250810</v>
      </c>
      <c r="CC69" s="129">
        <f t="shared" si="155"/>
        <v>104119030</v>
      </c>
      <c r="CD69" s="129">
        <f t="shared" si="155"/>
        <v>106115070</v>
      </c>
      <c r="CE69" s="129">
        <f t="shared" si="155"/>
        <v>104089290</v>
      </c>
      <c r="CF69" s="129">
        <f t="shared" si="155"/>
        <v>102998460</v>
      </c>
      <c r="CG69" s="129">
        <f t="shared" si="155"/>
        <v>102020250</v>
      </c>
      <c r="CH69" s="129">
        <f t="shared" si="155"/>
        <v>106266840</v>
      </c>
      <c r="CI69" s="129">
        <f t="shared" si="155"/>
        <v>99592960</v>
      </c>
      <c r="CJ69" s="129">
        <f t="shared" si="155"/>
        <v>98032010</v>
      </c>
      <c r="CK69" s="129">
        <f t="shared" si="155"/>
        <v>103783200</v>
      </c>
      <c r="CL69" s="129">
        <f t="shared" si="155"/>
        <v>107991900</v>
      </c>
      <c r="CM69" s="129">
        <f t="shared" si="155"/>
        <v>105337630</v>
      </c>
      <c r="CN69" s="129">
        <f t="shared" si="155"/>
        <v>102100360</v>
      </c>
      <c r="CO69" s="129">
        <f t="shared" si="155"/>
        <v>101844930</v>
      </c>
      <c r="CP69" s="129">
        <f t="shared" si="155"/>
        <v>107587340</v>
      </c>
      <c r="CQ69" s="129">
        <f t="shared" si="155"/>
        <v>113302190</v>
      </c>
      <c r="CR69" s="129">
        <f t="shared" si="155"/>
        <v>113089780</v>
      </c>
      <c r="CS69" s="129">
        <f t="shared" si="155"/>
        <v>114207120</v>
      </c>
      <c r="CT69" s="129">
        <f t="shared" si="155"/>
        <v>108284040</v>
      </c>
      <c r="CU69" s="129">
        <f t="shared" si="155"/>
        <v>104728830</v>
      </c>
      <c r="CV69" s="129">
        <f t="shared" si="155"/>
        <v>96471170</v>
      </c>
      <c r="CW69" s="129">
        <f t="shared" si="155"/>
        <v>86819030</v>
      </c>
      <c r="CX69" s="129">
        <f t="shared" si="155"/>
        <v>87045590</v>
      </c>
      <c r="CY69" s="129">
        <f t="shared" si="155"/>
        <v>91217360</v>
      </c>
      <c r="CZ69" s="129">
        <f t="shared" si="155"/>
        <v>94531920</v>
      </c>
      <c r="DA69" s="129">
        <f t="shared" si="155"/>
        <v>100664360</v>
      </c>
      <c r="DB69" s="129">
        <f t="shared" si="155"/>
        <v>101916310</v>
      </c>
      <c r="DC69" s="129">
        <f t="shared" si="155"/>
        <v>102742150</v>
      </c>
      <c r="DD69" s="129">
        <f t="shared" si="155"/>
        <v>103519850</v>
      </c>
      <c r="DE69" s="129">
        <f t="shared" si="155"/>
        <v>107553170</v>
      </c>
      <c r="DF69" s="129">
        <f t="shared" si="155"/>
        <v>100733070</v>
      </c>
      <c r="DG69" s="129">
        <f t="shared" si="155"/>
        <v>102494910</v>
      </c>
      <c r="DH69" s="129">
        <f t="shared" si="155"/>
        <v>101306840</v>
      </c>
      <c r="DI69" s="129">
        <f t="shared" si="155"/>
        <v>104946550</v>
      </c>
      <c r="DJ69" s="129">
        <f t="shared" si="155"/>
        <v>108295260</v>
      </c>
      <c r="DK69" s="129">
        <f t="shared" si="155"/>
        <v>107214210</v>
      </c>
      <c r="DL69" s="129">
        <f t="shared" si="155"/>
        <v>112925630</v>
      </c>
      <c r="DM69" s="129">
        <f t="shared" si="155"/>
        <v>113175150</v>
      </c>
      <c r="DN69" s="129">
        <f t="shared" si="155"/>
        <v>113071600</v>
      </c>
      <c r="DO69" s="129">
        <f t="shared" si="155"/>
        <v>110877070</v>
      </c>
      <c r="DP69" s="129">
        <f t="shared" si="155"/>
        <v>108690410</v>
      </c>
      <c r="DQ69" s="129">
        <f t="shared" si="155"/>
        <v>130811380</v>
      </c>
      <c r="DR69" s="129">
        <f t="shared" si="155"/>
        <v>126896040</v>
      </c>
      <c r="DS69" s="129">
        <f t="shared" si="155"/>
        <v>131679170</v>
      </c>
      <c r="DT69" s="129">
        <f t="shared" si="155"/>
        <v>133352950</v>
      </c>
      <c r="DU69" s="129">
        <f t="shared" si="155"/>
        <v>134923640</v>
      </c>
      <c r="DV69" s="129">
        <f t="shared" si="155"/>
        <v>135080330</v>
      </c>
      <c r="DW69" s="129">
        <f t="shared" si="155"/>
        <v>134721005</v>
      </c>
      <c r="DX69" s="129">
        <f t="shared" si="155"/>
        <v>132236250</v>
      </c>
      <c r="DY69" s="129">
        <f t="shared" si="155"/>
        <v>133531880</v>
      </c>
      <c r="DZ69" s="129">
        <f t="shared" si="155"/>
        <v>129980675</v>
      </c>
      <c r="EA69" s="129">
        <f t="shared" ref="EA69:GL69" si="156">EA13-EA37</f>
        <v>132986535</v>
      </c>
      <c r="EB69" s="129">
        <f t="shared" si="156"/>
        <v>128755030</v>
      </c>
      <c r="EC69" s="129">
        <f t="shared" si="156"/>
        <v>121561670</v>
      </c>
      <c r="ED69" s="129">
        <f t="shared" si="156"/>
        <v>115203835</v>
      </c>
      <c r="EE69" s="129">
        <f t="shared" si="156"/>
        <v>112350610</v>
      </c>
      <c r="EF69" s="129">
        <f t="shared" si="156"/>
        <v>110066330</v>
      </c>
      <c r="EG69" s="129">
        <f t="shared" si="156"/>
        <v>112056335</v>
      </c>
      <c r="EH69" s="129">
        <f t="shared" si="156"/>
        <v>118293200</v>
      </c>
      <c r="EI69" s="129">
        <f t="shared" si="156"/>
        <v>119508010</v>
      </c>
      <c r="EJ69" s="129">
        <f t="shared" si="156"/>
        <v>120492590</v>
      </c>
      <c r="EK69" s="129">
        <f t="shared" si="156"/>
        <v>120867670</v>
      </c>
      <c r="EL69" s="129">
        <f t="shared" si="156"/>
        <v>120563760</v>
      </c>
      <c r="EM69" s="129">
        <f t="shared" si="156"/>
        <v>117325250</v>
      </c>
      <c r="EN69" s="129">
        <f t="shared" si="156"/>
        <v>109107980</v>
      </c>
      <c r="EO69" s="129">
        <f t="shared" si="156"/>
        <v>99788560</v>
      </c>
      <c r="EP69" s="129">
        <f t="shared" si="156"/>
        <v>96855580</v>
      </c>
      <c r="EQ69" s="129">
        <f t="shared" si="156"/>
        <v>92497610</v>
      </c>
      <c r="ER69" s="129">
        <f t="shared" si="156"/>
        <v>92743380</v>
      </c>
      <c r="ES69" s="129">
        <f t="shared" si="156"/>
        <v>99643660</v>
      </c>
      <c r="ET69" s="129">
        <f t="shared" si="156"/>
        <v>101549620</v>
      </c>
      <c r="EU69" s="129">
        <f t="shared" si="156"/>
        <v>107338670</v>
      </c>
      <c r="EV69" s="129">
        <f t="shared" si="156"/>
        <v>108745310</v>
      </c>
      <c r="EW69" s="129">
        <f t="shared" si="156"/>
        <v>105998250</v>
      </c>
      <c r="EX69" s="129">
        <f t="shared" si="156"/>
        <v>108826740</v>
      </c>
      <c r="EY69" s="129">
        <f t="shared" si="156"/>
        <v>110190420</v>
      </c>
      <c r="EZ69" s="129">
        <f t="shared" si="156"/>
        <v>110812030</v>
      </c>
      <c r="FA69" s="129">
        <f t="shared" si="156"/>
        <v>110969325</v>
      </c>
      <c r="FB69" s="129">
        <f t="shared" si="156"/>
        <v>111267040</v>
      </c>
      <c r="FC69" s="129">
        <f t="shared" si="156"/>
        <v>112364380</v>
      </c>
      <c r="FD69" s="129">
        <f t="shared" si="156"/>
        <v>107544640</v>
      </c>
      <c r="FE69" s="129">
        <f t="shared" si="156"/>
        <v>110579605</v>
      </c>
      <c r="FF69" s="129">
        <f t="shared" si="156"/>
        <v>112851190</v>
      </c>
      <c r="FG69" s="129">
        <f t="shared" si="156"/>
        <v>111799630</v>
      </c>
      <c r="FH69" s="129">
        <f t="shared" si="156"/>
        <v>111921150</v>
      </c>
      <c r="FI69" s="129">
        <f t="shared" si="156"/>
        <v>117676440</v>
      </c>
      <c r="FJ69" s="129">
        <f t="shared" si="156"/>
        <v>120363585</v>
      </c>
      <c r="FK69" s="129">
        <f t="shared" si="156"/>
        <v>116908870</v>
      </c>
      <c r="FL69" s="129">
        <f t="shared" si="156"/>
        <v>112158630</v>
      </c>
      <c r="FM69" s="129">
        <f t="shared" si="156"/>
        <v>117701345</v>
      </c>
      <c r="FN69" s="129">
        <f t="shared" si="156"/>
        <v>112815095</v>
      </c>
      <c r="FO69" s="129">
        <f t="shared" si="156"/>
        <v>109999270</v>
      </c>
      <c r="FP69" s="129">
        <f t="shared" si="156"/>
        <v>107319240</v>
      </c>
      <c r="FQ69" s="129">
        <f t="shared" si="156"/>
        <v>107038540</v>
      </c>
      <c r="FR69" s="129">
        <f t="shared" si="156"/>
        <v>115858040</v>
      </c>
      <c r="FS69" s="129">
        <f t="shared" si="156"/>
        <v>115381220</v>
      </c>
      <c r="FT69" s="129">
        <f t="shared" si="156"/>
        <v>119098300</v>
      </c>
      <c r="FU69" s="129">
        <f t="shared" si="156"/>
        <v>117520360</v>
      </c>
      <c r="FV69" s="129">
        <f t="shared" si="156"/>
        <v>114507130</v>
      </c>
      <c r="FW69" s="129">
        <f t="shared" si="156"/>
        <v>119307880</v>
      </c>
      <c r="FX69" s="129">
        <f t="shared" si="156"/>
        <v>119719655</v>
      </c>
      <c r="FY69" s="129">
        <f t="shared" si="156"/>
        <v>124362475</v>
      </c>
      <c r="FZ69" s="129">
        <f t="shared" si="156"/>
        <v>120707480</v>
      </c>
      <c r="GA69" s="129">
        <f t="shared" si="156"/>
        <v>116178115</v>
      </c>
      <c r="GB69" s="129">
        <f t="shared" si="156"/>
        <v>111305280</v>
      </c>
      <c r="GC69" s="129">
        <f t="shared" si="156"/>
        <v>115452455</v>
      </c>
      <c r="GD69" s="129">
        <f t="shared" si="156"/>
        <v>126743960</v>
      </c>
      <c r="GE69" s="129">
        <f t="shared" si="156"/>
        <v>128520240</v>
      </c>
      <c r="GF69" s="129">
        <f t="shared" si="156"/>
        <v>121491940</v>
      </c>
      <c r="GG69" s="129">
        <f t="shared" si="156"/>
        <v>123917430</v>
      </c>
      <c r="GH69" s="129">
        <f t="shared" si="156"/>
        <v>131878720</v>
      </c>
      <c r="GI69" s="129">
        <f t="shared" si="156"/>
        <v>147421825</v>
      </c>
      <c r="GJ69" s="129">
        <f t="shared" si="156"/>
        <v>150462480</v>
      </c>
      <c r="GK69" s="129">
        <f t="shared" si="156"/>
        <v>156356690</v>
      </c>
      <c r="GL69" s="129">
        <f t="shared" si="156"/>
        <v>140731145</v>
      </c>
      <c r="GM69" s="129">
        <f t="shared" ref="GM69:IX69" si="157">GM13-GM37</f>
        <v>135747500</v>
      </c>
      <c r="GN69" s="129">
        <f t="shared" si="157"/>
        <v>132994950</v>
      </c>
      <c r="GO69" s="129">
        <f t="shared" si="157"/>
        <v>130912145</v>
      </c>
      <c r="GP69" s="129">
        <f t="shared" si="157"/>
        <v>138668550</v>
      </c>
      <c r="GQ69" s="129">
        <f t="shared" si="157"/>
        <v>140703320</v>
      </c>
      <c r="GR69" s="129">
        <f t="shared" si="157"/>
        <v>142740275</v>
      </c>
      <c r="GS69" s="129">
        <f t="shared" si="157"/>
        <v>140606460</v>
      </c>
      <c r="GT69" s="129">
        <f t="shared" si="157"/>
        <v>137023365</v>
      </c>
      <c r="GU69" s="129">
        <f t="shared" si="157"/>
        <v>134591170</v>
      </c>
      <c r="GV69" s="129">
        <f t="shared" si="157"/>
        <v>126861370</v>
      </c>
      <c r="GW69" s="129">
        <f t="shared" si="157"/>
        <v>121497645</v>
      </c>
      <c r="GX69" s="129">
        <f t="shared" si="157"/>
        <v>122025315</v>
      </c>
      <c r="GY69" s="129">
        <f t="shared" si="157"/>
        <v>114236450</v>
      </c>
      <c r="GZ69" s="129">
        <f t="shared" si="157"/>
        <v>112714005</v>
      </c>
      <c r="HA69" s="129">
        <f t="shared" si="157"/>
        <v>111712735</v>
      </c>
      <c r="HB69" s="129">
        <f t="shared" si="157"/>
        <v>118211660</v>
      </c>
      <c r="HC69" s="129">
        <f t="shared" si="157"/>
        <v>122419500</v>
      </c>
      <c r="HD69" s="129">
        <f t="shared" si="157"/>
        <v>127405785</v>
      </c>
      <c r="HE69" s="129">
        <f t="shared" si="157"/>
        <v>133298690</v>
      </c>
      <c r="HF69" s="129">
        <f t="shared" si="157"/>
        <v>137111840</v>
      </c>
      <c r="HG69" s="129">
        <f t="shared" si="157"/>
        <v>137525980</v>
      </c>
      <c r="HH69" s="129">
        <f t="shared" si="157"/>
        <v>137976490</v>
      </c>
      <c r="HI69" s="129">
        <f t="shared" si="157"/>
        <v>142293200</v>
      </c>
      <c r="HJ69" s="129">
        <f t="shared" si="157"/>
        <v>132819100</v>
      </c>
      <c r="HK69" s="129">
        <f t="shared" si="157"/>
        <v>123577270</v>
      </c>
      <c r="HL69" s="129">
        <f t="shared" si="157"/>
        <v>128852650</v>
      </c>
      <c r="HM69" s="129">
        <f t="shared" si="157"/>
        <v>130970040</v>
      </c>
      <c r="HN69" s="129">
        <f t="shared" si="157"/>
        <v>136403850</v>
      </c>
      <c r="HO69" s="129">
        <f t="shared" si="157"/>
        <v>139118170</v>
      </c>
      <c r="HP69" s="129">
        <f t="shared" si="157"/>
        <v>137694205</v>
      </c>
      <c r="HQ69" s="129">
        <f t="shared" si="157"/>
        <v>134692540</v>
      </c>
      <c r="HR69" s="129">
        <f t="shared" si="157"/>
        <v>136093290</v>
      </c>
      <c r="HS69" s="129">
        <f t="shared" si="157"/>
        <v>144480390</v>
      </c>
      <c r="HT69" s="129">
        <f t="shared" si="157"/>
        <v>143268930</v>
      </c>
      <c r="HU69" s="129">
        <f t="shared" si="157"/>
        <v>141213860</v>
      </c>
      <c r="HV69" s="129">
        <f t="shared" si="157"/>
        <v>132496960</v>
      </c>
      <c r="HW69" s="129">
        <f t="shared" si="157"/>
        <v>134017365</v>
      </c>
      <c r="HX69" s="129">
        <f t="shared" si="157"/>
        <v>128558295</v>
      </c>
      <c r="HY69" s="129">
        <f t="shared" si="157"/>
        <v>130099190</v>
      </c>
      <c r="HZ69" s="129">
        <f t="shared" si="157"/>
        <v>135203305</v>
      </c>
      <c r="IA69" s="129">
        <f t="shared" si="157"/>
        <v>140427825</v>
      </c>
      <c r="IB69" s="129">
        <f t="shared" si="157"/>
        <v>142255965</v>
      </c>
      <c r="IC69" s="129">
        <f t="shared" si="157"/>
        <v>135476730</v>
      </c>
      <c r="ID69" s="129">
        <f t="shared" si="157"/>
        <v>133911215</v>
      </c>
      <c r="IE69" s="129">
        <f t="shared" si="157"/>
        <v>131146345</v>
      </c>
      <c r="IF69" s="129">
        <f t="shared" si="157"/>
        <v>131374515</v>
      </c>
      <c r="IG69" s="129">
        <f t="shared" si="157"/>
        <v>133913445</v>
      </c>
      <c r="IH69" s="129">
        <f t="shared" si="157"/>
        <v>137416295</v>
      </c>
      <c r="II69" s="129">
        <f t="shared" si="157"/>
        <v>139067820</v>
      </c>
      <c r="IJ69" s="129">
        <f t="shared" si="157"/>
        <v>141999180</v>
      </c>
      <c r="IK69" s="129">
        <f t="shared" si="157"/>
        <v>146725940</v>
      </c>
      <c r="IL69" s="129">
        <f t="shared" si="157"/>
        <v>149110470</v>
      </c>
      <c r="IM69" s="129">
        <f t="shared" si="157"/>
        <v>152888050</v>
      </c>
      <c r="IN69" s="129">
        <f t="shared" si="157"/>
        <v>152885405</v>
      </c>
      <c r="IO69" s="129">
        <f t="shared" si="157"/>
        <v>152792090</v>
      </c>
      <c r="IP69" s="129">
        <f t="shared" si="157"/>
        <v>158179235</v>
      </c>
      <c r="IQ69" s="129">
        <f t="shared" si="157"/>
        <v>162544140</v>
      </c>
      <c r="IR69" s="129">
        <f t="shared" si="157"/>
        <v>161614315</v>
      </c>
      <c r="IS69" s="129">
        <f t="shared" si="157"/>
        <v>153679930</v>
      </c>
      <c r="IT69" s="129">
        <f t="shared" si="157"/>
        <v>144202520</v>
      </c>
      <c r="IU69" s="129">
        <f t="shared" si="157"/>
        <v>145064075</v>
      </c>
      <c r="IV69" s="129">
        <f t="shared" si="157"/>
        <v>133487385</v>
      </c>
      <c r="IW69" s="129">
        <f t="shared" si="157"/>
        <v>130963675</v>
      </c>
      <c r="IX69" s="129">
        <f t="shared" si="157"/>
        <v>130154570</v>
      </c>
      <c r="IY69" s="129">
        <f t="shared" ref="IY69:LJ69" si="158">IY13-IY37</f>
        <v>135392525</v>
      </c>
      <c r="IZ69" s="129">
        <f t="shared" si="158"/>
        <v>137882650</v>
      </c>
      <c r="JA69" s="129">
        <f t="shared" si="158"/>
        <v>143980155</v>
      </c>
      <c r="JB69" s="129">
        <f t="shared" si="158"/>
        <v>144856815</v>
      </c>
      <c r="JC69" s="129">
        <f t="shared" si="158"/>
        <v>144548835</v>
      </c>
      <c r="JD69" s="129">
        <f t="shared" si="158"/>
        <v>133854685</v>
      </c>
      <c r="JE69" s="129">
        <f t="shared" si="158"/>
        <v>121291100</v>
      </c>
      <c r="JF69" s="129">
        <f t="shared" si="158"/>
        <v>122958280</v>
      </c>
      <c r="JG69" s="129">
        <f t="shared" si="158"/>
        <v>127565410</v>
      </c>
      <c r="JH69" s="129">
        <f t="shared" si="158"/>
        <v>123424505</v>
      </c>
      <c r="JI69" s="129">
        <f t="shared" si="158"/>
        <v>132412765</v>
      </c>
      <c r="JJ69" s="129">
        <f t="shared" si="158"/>
        <v>138355265</v>
      </c>
      <c r="JK69" s="129">
        <f t="shared" si="158"/>
        <v>145607070</v>
      </c>
      <c r="JL69" s="129">
        <f t="shared" si="158"/>
        <v>149726115</v>
      </c>
      <c r="JM69" s="129">
        <f t="shared" si="158"/>
        <v>150143415</v>
      </c>
      <c r="JN69" s="129">
        <f t="shared" si="158"/>
        <v>156119810</v>
      </c>
      <c r="JO69" s="129">
        <f t="shared" si="158"/>
        <v>157627420</v>
      </c>
      <c r="JP69" s="129">
        <f t="shared" si="158"/>
        <v>150342880</v>
      </c>
      <c r="JQ69" s="129">
        <f t="shared" si="158"/>
        <v>149775235</v>
      </c>
      <c r="JR69" s="129">
        <f t="shared" si="158"/>
        <v>145637785</v>
      </c>
      <c r="JS69" s="129">
        <f t="shared" si="158"/>
        <v>145769040</v>
      </c>
      <c r="JT69" s="129">
        <f t="shared" si="158"/>
        <v>130178470</v>
      </c>
      <c r="JU69" s="129">
        <f t="shared" si="158"/>
        <v>135879320</v>
      </c>
      <c r="JV69" s="129">
        <f t="shared" si="158"/>
        <v>148628735</v>
      </c>
      <c r="JW69" s="129">
        <f t="shared" si="158"/>
        <v>145035865</v>
      </c>
      <c r="JX69" s="129">
        <f t="shared" si="158"/>
        <v>143839935</v>
      </c>
      <c r="JY69" s="129">
        <f t="shared" si="158"/>
        <v>155480080</v>
      </c>
      <c r="JZ69" s="129">
        <f t="shared" si="158"/>
        <v>157134805</v>
      </c>
      <c r="KA69" s="129">
        <f t="shared" si="158"/>
        <v>156374280</v>
      </c>
      <c r="KB69" s="129">
        <f t="shared" si="158"/>
        <v>151968670</v>
      </c>
      <c r="KC69" s="129">
        <f t="shared" si="158"/>
        <v>154114640</v>
      </c>
      <c r="KD69" s="129">
        <f t="shared" si="158"/>
        <v>145556860</v>
      </c>
      <c r="KE69" s="129">
        <f t="shared" si="158"/>
        <v>141372720</v>
      </c>
      <c r="KF69" s="129">
        <f t="shared" si="158"/>
        <v>137794000</v>
      </c>
      <c r="KG69" s="129">
        <f t="shared" si="158"/>
        <v>141687830</v>
      </c>
      <c r="KH69" s="129">
        <f t="shared" si="158"/>
        <v>137305545</v>
      </c>
      <c r="KI69" s="129">
        <f t="shared" si="158"/>
        <v>142643910</v>
      </c>
      <c r="KJ69" s="129">
        <f t="shared" si="158"/>
        <v>144444880</v>
      </c>
      <c r="KK69" s="129">
        <f t="shared" si="158"/>
        <v>143040295</v>
      </c>
      <c r="KL69" s="129">
        <f t="shared" si="158"/>
        <v>145570615</v>
      </c>
      <c r="KM69" s="129">
        <f t="shared" si="158"/>
        <v>146782185</v>
      </c>
      <c r="KN69" s="129">
        <f t="shared" si="158"/>
        <v>144115780</v>
      </c>
      <c r="KO69" s="129">
        <f t="shared" si="158"/>
        <v>140984340</v>
      </c>
      <c r="KP69" s="129">
        <f t="shared" si="158"/>
        <v>140743660</v>
      </c>
      <c r="KQ69" s="129">
        <f t="shared" si="158"/>
        <v>138768360</v>
      </c>
      <c r="KR69" s="129">
        <f t="shared" si="158"/>
        <v>140164560</v>
      </c>
      <c r="KS69" s="129">
        <f t="shared" si="158"/>
        <v>139032420</v>
      </c>
      <c r="KT69" s="129">
        <f t="shared" si="158"/>
        <v>140772610</v>
      </c>
      <c r="KU69" s="129">
        <f t="shared" si="158"/>
        <v>154958430</v>
      </c>
      <c r="KV69" s="129">
        <f t="shared" si="158"/>
        <v>156732180</v>
      </c>
      <c r="KW69" s="129">
        <f t="shared" si="158"/>
        <v>167828290</v>
      </c>
      <c r="KX69" s="129">
        <f t="shared" si="158"/>
        <v>177804530</v>
      </c>
      <c r="KY69" s="129">
        <f t="shared" si="158"/>
        <v>186102850</v>
      </c>
      <c r="KZ69" s="129">
        <f t="shared" si="158"/>
        <v>179426515</v>
      </c>
      <c r="LA69" s="129">
        <f t="shared" si="158"/>
        <v>170763185</v>
      </c>
      <c r="LB69" s="129">
        <f t="shared" si="158"/>
        <v>164500115</v>
      </c>
      <c r="LC69" s="129">
        <f t="shared" si="158"/>
        <v>164243795</v>
      </c>
      <c r="LD69" s="129">
        <f t="shared" si="158"/>
        <v>165403185</v>
      </c>
      <c r="LE69" s="129">
        <f t="shared" si="158"/>
        <v>170403620</v>
      </c>
      <c r="LF69" s="129">
        <f t="shared" si="158"/>
        <v>176891005</v>
      </c>
      <c r="LG69" s="129">
        <f t="shared" si="158"/>
        <v>180553135</v>
      </c>
      <c r="LH69" s="129">
        <f t="shared" si="158"/>
        <v>176917285</v>
      </c>
      <c r="LI69" s="129">
        <f t="shared" si="158"/>
        <v>170558510</v>
      </c>
      <c r="LJ69" s="129">
        <f t="shared" si="158"/>
        <v>167413430</v>
      </c>
      <c r="LK69" s="129">
        <f t="shared" ref="LK69:NV69" si="159">LK13-LK37</f>
        <v>155293510</v>
      </c>
      <c r="LL69" s="129">
        <f t="shared" si="159"/>
        <v>151723130</v>
      </c>
      <c r="LM69" s="129">
        <f t="shared" si="159"/>
        <v>152762455</v>
      </c>
      <c r="LN69" s="129">
        <f t="shared" si="159"/>
        <v>148398055</v>
      </c>
      <c r="LO69" s="129">
        <f t="shared" si="159"/>
        <v>157378135</v>
      </c>
      <c r="LP69" s="129">
        <f t="shared" si="159"/>
        <v>158253205</v>
      </c>
      <c r="LQ69" s="129">
        <f t="shared" si="159"/>
        <v>157665640</v>
      </c>
      <c r="LR69" s="129">
        <f t="shared" si="159"/>
        <v>162930050</v>
      </c>
      <c r="LS69" s="129">
        <f t="shared" si="159"/>
        <v>164951130</v>
      </c>
      <c r="LT69" s="129">
        <f t="shared" si="159"/>
        <v>161523510</v>
      </c>
      <c r="LU69" s="129">
        <f t="shared" si="159"/>
        <v>161380895</v>
      </c>
      <c r="LV69" s="129">
        <f t="shared" si="159"/>
        <v>166673105</v>
      </c>
      <c r="LW69" s="129">
        <f t="shared" si="159"/>
        <v>166677605</v>
      </c>
      <c r="LX69" s="129">
        <f t="shared" si="159"/>
        <v>154664730</v>
      </c>
      <c r="LY69" s="129">
        <f t="shared" si="159"/>
        <v>162894055</v>
      </c>
      <c r="LZ69" s="129">
        <f t="shared" si="159"/>
        <v>164722830</v>
      </c>
      <c r="MA69" s="129">
        <f t="shared" si="159"/>
        <v>157717805</v>
      </c>
      <c r="MB69" s="129">
        <f t="shared" si="159"/>
        <v>174195625</v>
      </c>
      <c r="MC69" s="129">
        <f t="shared" si="159"/>
        <v>176468830</v>
      </c>
      <c r="MD69" s="129">
        <f t="shared" si="159"/>
        <v>179358855</v>
      </c>
      <c r="ME69" s="129">
        <f t="shared" si="159"/>
        <v>191850055</v>
      </c>
      <c r="MF69" s="129">
        <f t="shared" si="159"/>
        <v>204997555</v>
      </c>
      <c r="MG69" s="129">
        <f t="shared" si="159"/>
        <v>230411405</v>
      </c>
      <c r="MH69" s="129">
        <f t="shared" si="159"/>
        <v>256559495</v>
      </c>
      <c r="MI69" s="129">
        <f t="shared" si="159"/>
        <v>265435635</v>
      </c>
      <c r="MJ69" s="129">
        <f t="shared" si="159"/>
        <v>270407050</v>
      </c>
      <c r="MK69" s="129">
        <f t="shared" si="159"/>
        <v>276602505</v>
      </c>
      <c r="ML69" s="129">
        <f t="shared" si="159"/>
        <v>264215800</v>
      </c>
      <c r="MM69" s="129">
        <f t="shared" si="159"/>
        <v>256904490</v>
      </c>
      <c r="MN69" s="129">
        <f t="shared" si="159"/>
        <v>257147430</v>
      </c>
      <c r="MO69" s="129">
        <f t="shared" si="159"/>
        <v>261803890</v>
      </c>
      <c r="MP69" s="129">
        <f t="shared" si="159"/>
        <v>268142035</v>
      </c>
      <c r="MQ69" s="129">
        <f t="shared" si="159"/>
        <v>270407375</v>
      </c>
      <c r="MR69" s="129">
        <f t="shared" si="159"/>
        <v>269303830</v>
      </c>
      <c r="MS69" s="129">
        <f t="shared" si="159"/>
        <v>262427375</v>
      </c>
      <c r="MT69" s="129">
        <f t="shared" si="159"/>
        <v>259897135</v>
      </c>
      <c r="MU69" s="129">
        <f t="shared" si="159"/>
        <v>258752965</v>
      </c>
      <c r="MV69" s="129">
        <f t="shared" si="159"/>
        <v>248625085</v>
      </c>
      <c r="MW69" s="129">
        <f t="shared" si="159"/>
        <v>227841705</v>
      </c>
      <c r="MX69" s="129">
        <f t="shared" si="159"/>
        <v>228960545</v>
      </c>
      <c r="MY69" s="129">
        <f t="shared" si="159"/>
        <v>240764085</v>
      </c>
      <c r="MZ69" s="129">
        <f t="shared" si="159"/>
        <v>239606430</v>
      </c>
      <c r="NA69" s="129">
        <f t="shared" si="159"/>
        <v>252767005</v>
      </c>
      <c r="NB69" s="129">
        <f t="shared" si="159"/>
        <v>267688145</v>
      </c>
      <c r="NC69" s="129">
        <f t="shared" si="159"/>
        <v>284605820</v>
      </c>
      <c r="ND69" s="129">
        <f t="shared" si="159"/>
        <v>290650390</v>
      </c>
      <c r="NE69" s="129">
        <f t="shared" si="159"/>
        <v>289675400</v>
      </c>
      <c r="NF69" s="129">
        <f t="shared" si="159"/>
        <v>289409815</v>
      </c>
      <c r="NG69" s="129">
        <f t="shared" si="159"/>
        <v>288892290</v>
      </c>
      <c r="NH69" s="129">
        <f t="shared" si="159"/>
        <v>261184110</v>
      </c>
      <c r="NI69" s="129">
        <f t="shared" si="159"/>
        <v>266886195</v>
      </c>
      <c r="NJ69" s="129">
        <f t="shared" si="159"/>
        <v>258666760</v>
      </c>
      <c r="NK69" s="129">
        <f t="shared" si="159"/>
        <v>264068200</v>
      </c>
      <c r="NL69" s="129">
        <f t="shared" si="159"/>
        <v>242359950</v>
      </c>
      <c r="NM69" s="129">
        <f t="shared" si="159"/>
        <v>251294300</v>
      </c>
      <c r="NN69" s="129">
        <f t="shared" si="159"/>
        <v>264894215</v>
      </c>
      <c r="NO69" s="129">
        <f t="shared" si="159"/>
        <v>270469130</v>
      </c>
      <c r="NP69" s="129">
        <f t="shared" si="159"/>
        <v>283009835</v>
      </c>
      <c r="NQ69" s="129">
        <f t="shared" si="159"/>
        <v>289814995</v>
      </c>
      <c r="NR69" s="129">
        <f t="shared" si="159"/>
        <v>285902285</v>
      </c>
      <c r="NS69" s="129">
        <f t="shared" si="159"/>
        <v>296212080</v>
      </c>
      <c r="NT69" s="129">
        <f t="shared" si="159"/>
        <v>302331885</v>
      </c>
      <c r="NU69" s="129">
        <f t="shared" si="159"/>
        <v>305159100</v>
      </c>
      <c r="NV69" s="129">
        <f t="shared" si="159"/>
        <v>301978765</v>
      </c>
      <c r="NW69" s="129">
        <f t="shared" ref="NW69:QH69" si="160">NW13-NW37</f>
        <v>304116310</v>
      </c>
      <c r="NX69" s="129">
        <f t="shared" si="160"/>
        <v>306428230</v>
      </c>
      <c r="NY69" s="129">
        <f t="shared" si="160"/>
        <v>311329955</v>
      </c>
      <c r="NZ69" s="129">
        <f t="shared" si="160"/>
        <v>314185925</v>
      </c>
      <c r="OA69" s="129">
        <f t="shared" si="160"/>
        <v>311966025</v>
      </c>
      <c r="OB69" s="129">
        <f t="shared" si="160"/>
        <v>315704035</v>
      </c>
      <c r="OC69" s="129">
        <f t="shared" si="160"/>
        <v>312302150</v>
      </c>
      <c r="OD69" s="129">
        <f t="shared" si="160"/>
        <v>318083885</v>
      </c>
      <c r="OE69" s="129">
        <f t="shared" si="160"/>
        <v>323553840</v>
      </c>
      <c r="OF69" s="129">
        <f t="shared" si="160"/>
        <v>315485155</v>
      </c>
      <c r="OG69" s="129">
        <f t="shared" si="160"/>
        <v>297200135</v>
      </c>
      <c r="OH69" s="129">
        <f t="shared" si="160"/>
        <v>303497440</v>
      </c>
      <c r="OI69" s="129">
        <f t="shared" si="160"/>
        <v>307000105</v>
      </c>
      <c r="OJ69" s="129">
        <f t="shared" si="160"/>
        <v>307648430</v>
      </c>
      <c r="OK69" s="129">
        <f t="shared" si="160"/>
        <v>303878055</v>
      </c>
      <c r="OL69" s="129">
        <f t="shared" si="160"/>
        <v>308564430</v>
      </c>
      <c r="OM69" s="129">
        <f t="shared" si="160"/>
        <v>324285745</v>
      </c>
      <c r="ON69" s="129">
        <f t="shared" si="160"/>
        <v>315375930</v>
      </c>
      <c r="OO69" s="129">
        <f t="shared" si="160"/>
        <v>303730140</v>
      </c>
      <c r="OP69" s="129">
        <f t="shared" si="160"/>
        <v>299833130</v>
      </c>
      <c r="OQ69" s="129">
        <f t="shared" si="160"/>
        <v>283871850</v>
      </c>
      <c r="OR69" s="129">
        <f t="shared" si="160"/>
        <v>278162275</v>
      </c>
      <c r="OS69" s="129">
        <f t="shared" si="160"/>
        <v>271179360</v>
      </c>
      <c r="OT69" s="129">
        <f t="shared" si="160"/>
        <v>260237180</v>
      </c>
      <c r="OU69" s="129">
        <f t="shared" si="160"/>
        <v>259681990</v>
      </c>
      <c r="OV69" s="129">
        <f t="shared" si="160"/>
        <v>259186160</v>
      </c>
      <c r="OW69" s="129">
        <f t="shared" si="160"/>
        <v>268868500</v>
      </c>
      <c r="OX69" s="129">
        <f t="shared" si="160"/>
        <v>277841130</v>
      </c>
      <c r="OY69" s="129">
        <f t="shared" si="160"/>
        <v>295899440</v>
      </c>
      <c r="OZ69" s="129">
        <f t="shared" si="160"/>
        <v>283317480</v>
      </c>
      <c r="PA69" s="129">
        <f t="shared" si="160"/>
        <v>269273085</v>
      </c>
      <c r="PB69" s="129">
        <f t="shared" si="160"/>
        <v>252511570</v>
      </c>
      <c r="PC69" s="129">
        <f t="shared" si="160"/>
        <v>246329555</v>
      </c>
      <c r="PD69" s="129">
        <f t="shared" si="160"/>
        <v>252859065</v>
      </c>
      <c r="PE69" s="129">
        <f t="shared" si="160"/>
        <v>242667660</v>
      </c>
      <c r="PF69" s="129">
        <f t="shared" si="160"/>
        <v>236384830</v>
      </c>
      <c r="PG69" s="129">
        <f t="shared" si="160"/>
        <v>237533070</v>
      </c>
      <c r="PH69" s="129">
        <f t="shared" si="160"/>
        <v>239090160</v>
      </c>
      <c r="PI69" s="129">
        <f t="shared" si="160"/>
        <v>229216215</v>
      </c>
      <c r="PJ69" s="129">
        <f t="shared" si="160"/>
        <v>234413890</v>
      </c>
      <c r="PK69" s="129">
        <f t="shared" si="160"/>
        <v>247614220</v>
      </c>
      <c r="PL69" s="129">
        <f t="shared" si="160"/>
        <v>246976390</v>
      </c>
      <c r="PM69" s="129">
        <f t="shared" si="160"/>
        <v>248227385</v>
      </c>
      <c r="PN69" s="129">
        <f t="shared" si="160"/>
        <v>245904970</v>
      </c>
      <c r="PO69" s="129">
        <f t="shared" si="160"/>
        <v>246458630</v>
      </c>
      <c r="PP69" s="129">
        <f t="shared" si="160"/>
        <v>237931675</v>
      </c>
      <c r="PQ69" s="129">
        <f t="shared" si="160"/>
        <v>243182655</v>
      </c>
      <c r="PR69" s="129">
        <f t="shared" si="160"/>
        <v>245273315</v>
      </c>
      <c r="PS69" s="129">
        <f t="shared" si="160"/>
        <v>247840490</v>
      </c>
      <c r="PT69" s="129">
        <f t="shared" si="160"/>
        <v>242841815</v>
      </c>
      <c r="PU69" s="129">
        <f t="shared" si="160"/>
        <v>232454960</v>
      </c>
      <c r="PV69" s="129">
        <f t="shared" si="160"/>
        <v>249191235</v>
      </c>
      <c r="PW69" s="129">
        <f t="shared" si="160"/>
        <v>262420560</v>
      </c>
      <c r="PX69" s="129">
        <f t="shared" si="160"/>
        <v>263153655</v>
      </c>
      <c r="PY69" s="129">
        <f t="shared" si="160"/>
        <v>256430020</v>
      </c>
      <c r="PZ69" s="129">
        <f t="shared" si="160"/>
        <v>258362415</v>
      </c>
      <c r="QA69" s="129">
        <f t="shared" si="160"/>
        <v>257948255</v>
      </c>
      <c r="QB69" s="129">
        <f t="shared" si="160"/>
        <v>252020930</v>
      </c>
      <c r="QC69" s="129">
        <f t="shared" si="160"/>
        <v>256699790</v>
      </c>
      <c r="QD69" s="129">
        <f t="shared" si="160"/>
        <v>262434740</v>
      </c>
      <c r="QE69" s="129">
        <f t="shared" si="160"/>
        <v>282032755</v>
      </c>
      <c r="QF69" s="129">
        <f t="shared" si="160"/>
        <v>280194365</v>
      </c>
      <c r="QG69" s="129">
        <f t="shared" si="160"/>
        <v>282509400</v>
      </c>
      <c r="QH69" s="129">
        <f t="shared" si="160"/>
        <v>291450395</v>
      </c>
      <c r="QI69" s="129">
        <f t="shared" ref="QI69:ST69" si="161">QI13-QI37</f>
        <v>292712000</v>
      </c>
      <c r="QJ69" s="129">
        <f t="shared" si="161"/>
        <v>287641000</v>
      </c>
      <c r="QK69" s="129">
        <f t="shared" si="161"/>
        <v>276384905</v>
      </c>
      <c r="QL69" s="129">
        <f t="shared" si="161"/>
        <v>276748000</v>
      </c>
      <c r="QM69" s="129">
        <f t="shared" si="161"/>
        <v>273246000</v>
      </c>
      <c r="QN69" s="129">
        <f t="shared" si="161"/>
        <v>262752660</v>
      </c>
      <c r="QO69" s="129">
        <f t="shared" si="161"/>
        <v>271955150</v>
      </c>
      <c r="QP69" s="129">
        <f t="shared" si="161"/>
        <v>271820020</v>
      </c>
      <c r="QQ69" s="129">
        <f t="shared" si="161"/>
        <v>288772255</v>
      </c>
      <c r="QR69" s="129">
        <f t="shared" si="161"/>
        <v>278964000</v>
      </c>
      <c r="QS69" s="129">
        <f t="shared" si="161"/>
        <v>286450655</v>
      </c>
      <c r="QT69" s="129">
        <f t="shared" si="161"/>
        <v>304142000</v>
      </c>
      <c r="QU69" s="129">
        <f t="shared" si="161"/>
        <v>307841000</v>
      </c>
      <c r="QV69" s="129">
        <f t="shared" si="161"/>
        <v>284361000</v>
      </c>
      <c r="QW69" s="129">
        <f t="shared" si="161"/>
        <v>283102000</v>
      </c>
      <c r="QX69" s="129">
        <f t="shared" si="161"/>
        <v>282974000</v>
      </c>
      <c r="QY69" s="129">
        <f t="shared" si="161"/>
        <v>283477000</v>
      </c>
      <c r="QZ69" s="129">
        <f t="shared" si="161"/>
        <v>280629290</v>
      </c>
      <c r="RA69" s="129">
        <f t="shared" si="161"/>
        <v>294660875</v>
      </c>
      <c r="RB69" s="129">
        <f t="shared" si="161"/>
        <v>282038770</v>
      </c>
      <c r="RC69" s="129">
        <f t="shared" si="161"/>
        <v>298659000</v>
      </c>
      <c r="RD69" s="129">
        <f t="shared" si="161"/>
        <v>285949055</v>
      </c>
      <c r="RE69" s="129">
        <f t="shared" si="161"/>
        <v>290786070</v>
      </c>
      <c r="RF69" s="129">
        <f t="shared" si="161"/>
        <v>318194000</v>
      </c>
      <c r="RG69" s="129">
        <f t="shared" si="161"/>
        <v>316882000</v>
      </c>
      <c r="RH69" s="129">
        <f t="shared" si="161"/>
        <v>308844000</v>
      </c>
      <c r="RI69" s="129">
        <f t="shared" si="161"/>
        <v>305502000</v>
      </c>
      <c r="RJ69" s="129">
        <f t="shared" si="161"/>
        <v>318596000</v>
      </c>
      <c r="RK69" s="129">
        <f t="shared" si="161"/>
        <v>306024000</v>
      </c>
      <c r="RL69" s="129">
        <f t="shared" si="161"/>
        <v>280692000</v>
      </c>
      <c r="RM69" s="129">
        <f t="shared" si="161"/>
        <v>279287000</v>
      </c>
      <c r="RN69" s="129">
        <f t="shared" si="161"/>
        <v>276780000</v>
      </c>
      <c r="RO69" s="129">
        <f t="shared" si="161"/>
        <v>316612945</v>
      </c>
      <c r="RP69" s="129">
        <f t="shared" si="161"/>
        <v>312479000</v>
      </c>
      <c r="RQ69" s="129">
        <f t="shared" si="161"/>
        <v>315573000</v>
      </c>
      <c r="RR69" s="129">
        <f t="shared" si="161"/>
        <v>337095795</v>
      </c>
      <c r="RS69" s="129">
        <f t="shared" si="161"/>
        <v>352107270</v>
      </c>
      <c r="RT69" s="129">
        <f t="shared" si="161"/>
        <v>355765010</v>
      </c>
      <c r="RU69" s="129">
        <f t="shared" si="161"/>
        <v>346506630</v>
      </c>
      <c r="RV69" s="129">
        <f t="shared" si="161"/>
        <v>343561020</v>
      </c>
      <c r="RW69" s="129">
        <f t="shared" si="161"/>
        <v>342586750</v>
      </c>
      <c r="RX69" s="129">
        <f t="shared" si="161"/>
        <v>337549855</v>
      </c>
      <c r="RY69" s="129">
        <f t="shared" si="161"/>
        <v>323453845</v>
      </c>
      <c r="RZ69" s="129">
        <f t="shared" si="161"/>
        <v>328503110</v>
      </c>
      <c r="SA69" s="129">
        <f t="shared" si="161"/>
        <v>357236000</v>
      </c>
      <c r="SB69" s="129">
        <f t="shared" si="161"/>
        <v>340509345</v>
      </c>
      <c r="SC69" s="129">
        <f t="shared" si="161"/>
        <v>351338875</v>
      </c>
      <c r="SD69" s="129">
        <f t="shared" si="161"/>
        <v>365660000</v>
      </c>
      <c r="SE69" s="129">
        <f t="shared" si="161"/>
        <v>375734000</v>
      </c>
      <c r="SF69" s="129">
        <f t="shared" si="161"/>
        <v>376991000</v>
      </c>
      <c r="SG69" s="129">
        <f t="shared" si="161"/>
        <v>366134000</v>
      </c>
      <c r="SH69" s="129">
        <f t="shared" si="161"/>
        <v>369970000</v>
      </c>
      <c r="SI69" s="129">
        <f t="shared" si="161"/>
        <v>369839000</v>
      </c>
      <c r="SJ69" s="129">
        <f t="shared" si="161"/>
        <v>344344000</v>
      </c>
      <c r="SK69" s="129">
        <f t="shared" si="161"/>
        <v>354685000</v>
      </c>
      <c r="SL69" s="129">
        <f t="shared" si="161"/>
        <v>372869000</v>
      </c>
      <c r="SM69" s="129">
        <f t="shared" si="161"/>
        <v>382116540</v>
      </c>
      <c r="SN69" s="129">
        <f t="shared" si="161"/>
        <v>361106545</v>
      </c>
      <c r="SO69" s="129">
        <f t="shared" si="161"/>
        <v>372972700</v>
      </c>
      <c r="SP69" s="129">
        <f t="shared" si="161"/>
        <v>406547725</v>
      </c>
      <c r="SQ69" s="129">
        <f t="shared" si="161"/>
        <v>425161275</v>
      </c>
      <c r="SR69" s="129">
        <f t="shared" si="161"/>
        <v>413544000</v>
      </c>
      <c r="SS69" s="129">
        <f t="shared" si="161"/>
        <v>399568360</v>
      </c>
      <c r="ST69" s="129">
        <f t="shared" si="161"/>
        <v>394488080</v>
      </c>
      <c r="SU69" s="129">
        <f t="shared" ref="SU69:VF69" si="162">SU13-SU37</f>
        <v>397992000</v>
      </c>
      <c r="SV69" s="129">
        <f t="shared" si="162"/>
        <v>387861115</v>
      </c>
      <c r="SW69" s="129">
        <f t="shared" si="162"/>
        <v>376236000</v>
      </c>
      <c r="SX69" s="129">
        <f t="shared" si="162"/>
        <v>377370835</v>
      </c>
      <c r="SY69" s="129">
        <f t="shared" si="162"/>
        <v>391759870</v>
      </c>
      <c r="SZ69" s="129">
        <f t="shared" si="162"/>
        <v>397848000</v>
      </c>
      <c r="TA69" s="129">
        <f t="shared" si="162"/>
        <v>402091630</v>
      </c>
      <c r="TB69" s="129">
        <f t="shared" si="162"/>
        <v>413569000</v>
      </c>
      <c r="TC69" s="129">
        <f t="shared" si="162"/>
        <v>415819690</v>
      </c>
      <c r="TD69" s="129">
        <f t="shared" si="162"/>
        <v>437894325</v>
      </c>
      <c r="TE69" s="129">
        <f t="shared" si="162"/>
        <v>427327000</v>
      </c>
      <c r="TF69" s="129">
        <f t="shared" si="162"/>
        <v>415827660</v>
      </c>
      <c r="TG69" s="129">
        <f t="shared" si="162"/>
        <v>396311890</v>
      </c>
      <c r="TH69" s="129">
        <f t="shared" si="162"/>
        <v>398389875</v>
      </c>
      <c r="TI69" s="129">
        <f t="shared" si="162"/>
        <v>405843565</v>
      </c>
      <c r="TJ69" s="129">
        <f t="shared" si="162"/>
        <v>426976775</v>
      </c>
      <c r="TK69" s="129">
        <f t="shared" si="162"/>
        <v>446565810</v>
      </c>
      <c r="TL69" s="129">
        <f t="shared" si="162"/>
        <v>437888150</v>
      </c>
      <c r="TM69" s="129">
        <f t="shared" si="162"/>
        <v>429024060</v>
      </c>
      <c r="TN69" s="129">
        <f t="shared" si="162"/>
        <v>456255845</v>
      </c>
      <c r="TO69" s="129">
        <f t="shared" si="162"/>
        <v>473020495</v>
      </c>
      <c r="TP69" s="129">
        <f t="shared" si="162"/>
        <v>456959485</v>
      </c>
      <c r="TQ69" s="129">
        <f t="shared" si="162"/>
        <v>444045245</v>
      </c>
      <c r="TR69" s="129">
        <f t="shared" si="162"/>
        <v>452643605</v>
      </c>
      <c r="TS69" s="129">
        <f t="shared" si="162"/>
        <v>441784875</v>
      </c>
      <c r="TT69" s="129">
        <f t="shared" si="162"/>
        <v>458188335</v>
      </c>
      <c r="TU69" s="129">
        <f t="shared" si="162"/>
        <v>447023220</v>
      </c>
      <c r="TV69" s="129">
        <f t="shared" si="162"/>
        <v>454953510</v>
      </c>
      <c r="TW69" s="129">
        <f t="shared" si="162"/>
        <v>469669260</v>
      </c>
      <c r="TX69" s="129">
        <f t="shared" si="162"/>
        <v>462468185</v>
      </c>
      <c r="TY69" s="129">
        <f t="shared" si="162"/>
        <v>461054050</v>
      </c>
      <c r="TZ69" s="129">
        <f t="shared" si="162"/>
        <v>480950870</v>
      </c>
      <c r="UA69" s="129">
        <f t="shared" si="162"/>
        <v>503218590</v>
      </c>
      <c r="UB69" s="129">
        <f t="shared" si="162"/>
        <v>518082890</v>
      </c>
      <c r="UC69" s="129">
        <f t="shared" si="162"/>
        <v>527933805</v>
      </c>
      <c r="UD69" s="129">
        <f t="shared" si="162"/>
        <v>506522520</v>
      </c>
      <c r="UE69" s="129">
        <f t="shared" si="162"/>
        <v>474293000</v>
      </c>
      <c r="UF69" s="129">
        <f t="shared" si="162"/>
        <v>435043430</v>
      </c>
      <c r="UG69" s="129">
        <f t="shared" si="162"/>
        <v>418164510</v>
      </c>
      <c r="UH69" s="129">
        <f t="shared" si="162"/>
        <v>429062025</v>
      </c>
      <c r="UI69" s="129">
        <f t="shared" si="162"/>
        <v>469800345</v>
      </c>
      <c r="UJ69" s="129">
        <f t="shared" si="162"/>
        <v>462681655</v>
      </c>
      <c r="UK69" s="129">
        <f t="shared" si="162"/>
        <v>448112405</v>
      </c>
      <c r="UL69" s="129">
        <f t="shared" si="162"/>
        <v>451709160</v>
      </c>
      <c r="UM69" s="129">
        <f t="shared" si="162"/>
        <v>480987005</v>
      </c>
      <c r="UN69" s="129">
        <f t="shared" si="162"/>
        <v>446063475</v>
      </c>
      <c r="UO69" s="129">
        <f t="shared" si="162"/>
        <v>438410825</v>
      </c>
      <c r="UP69" s="129">
        <f t="shared" si="162"/>
        <v>442624215</v>
      </c>
      <c r="UQ69" s="129">
        <f t="shared" si="162"/>
        <v>435952195</v>
      </c>
      <c r="UR69" s="129">
        <f t="shared" si="162"/>
        <v>421000580</v>
      </c>
      <c r="US69" s="129">
        <f t="shared" si="162"/>
        <v>424056540</v>
      </c>
      <c r="UT69" s="129">
        <f t="shared" si="162"/>
        <v>439150315</v>
      </c>
      <c r="UU69" s="129">
        <f t="shared" si="162"/>
        <v>455029505</v>
      </c>
      <c r="UV69" s="129">
        <f t="shared" si="162"/>
        <v>436598675</v>
      </c>
      <c r="UW69" s="129">
        <f t="shared" si="162"/>
        <v>468601930</v>
      </c>
      <c r="UX69" s="129">
        <f t="shared" si="162"/>
        <v>493748435</v>
      </c>
      <c r="UY69" s="129">
        <f t="shared" si="162"/>
        <v>515945965</v>
      </c>
      <c r="UZ69" s="129">
        <f t="shared" si="162"/>
        <v>517354105</v>
      </c>
      <c r="VA69" s="129">
        <f t="shared" si="162"/>
        <v>508199946</v>
      </c>
      <c r="VB69" s="129">
        <f t="shared" si="162"/>
        <v>505345125</v>
      </c>
      <c r="VC69" s="129">
        <f t="shared" si="162"/>
        <v>465978155</v>
      </c>
      <c r="VD69" s="129">
        <f t="shared" si="162"/>
        <v>483405865</v>
      </c>
      <c r="VE69" s="129">
        <f t="shared" si="162"/>
        <v>520126890</v>
      </c>
      <c r="VF69" s="129">
        <f t="shared" si="162"/>
        <v>505683000</v>
      </c>
      <c r="VG69" s="129">
        <f t="shared" ref="VG69:XR69" si="163">VG13-VG37</f>
        <v>544659250</v>
      </c>
      <c r="VH69" s="129">
        <f t="shared" si="163"/>
        <v>528994290</v>
      </c>
      <c r="VI69" s="129">
        <f t="shared" si="163"/>
        <v>543309560</v>
      </c>
      <c r="VJ69" s="129">
        <f t="shared" si="163"/>
        <v>571021600</v>
      </c>
      <c r="VK69" s="129">
        <f t="shared" si="163"/>
        <v>591645180</v>
      </c>
      <c r="VL69" s="129">
        <f t="shared" si="163"/>
        <v>580870700</v>
      </c>
      <c r="VM69" s="129">
        <f t="shared" si="163"/>
        <v>561161115</v>
      </c>
      <c r="VN69" s="129">
        <f t="shared" si="163"/>
        <v>533585735</v>
      </c>
      <c r="VO69" s="129">
        <f t="shared" si="163"/>
        <v>521644325</v>
      </c>
      <c r="VP69" s="129">
        <f t="shared" si="163"/>
        <v>496700960</v>
      </c>
      <c r="VQ69" s="129">
        <f t="shared" si="163"/>
        <v>512161280</v>
      </c>
      <c r="VR69" s="129">
        <f t="shared" si="163"/>
        <v>535462080</v>
      </c>
      <c r="VS69" s="129">
        <f t="shared" si="163"/>
        <v>550845815</v>
      </c>
      <c r="VT69" s="129">
        <f t="shared" si="163"/>
        <v>547158050</v>
      </c>
      <c r="VU69" s="129">
        <f t="shared" si="163"/>
        <v>551587470</v>
      </c>
      <c r="VV69" s="129">
        <f t="shared" si="163"/>
        <v>583267115</v>
      </c>
      <c r="VW69" s="129">
        <f t="shared" si="163"/>
        <v>602930770</v>
      </c>
      <c r="VX69" s="129">
        <f t="shared" si="163"/>
        <v>596921770</v>
      </c>
      <c r="VY69" s="129">
        <f t="shared" si="163"/>
        <v>564150700</v>
      </c>
      <c r="VZ69" s="129">
        <f t="shared" si="163"/>
        <v>567334715</v>
      </c>
      <c r="WA69" s="129">
        <f t="shared" si="163"/>
        <v>580562945</v>
      </c>
      <c r="WB69" s="129">
        <f t="shared" si="163"/>
        <v>561765945</v>
      </c>
      <c r="WC69" s="129">
        <f t="shared" si="163"/>
        <v>548245890</v>
      </c>
      <c r="WD69" s="129">
        <f t="shared" si="163"/>
        <v>572921450</v>
      </c>
      <c r="WE69" s="129">
        <f t="shared" si="163"/>
        <v>614525095</v>
      </c>
      <c r="WF69" s="129">
        <f t="shared" si="163"/>
        <v>584106670</v>
      </c>
      <c r="WG69" s="129">
        <f t="shared" si="163"/>
        <v>590991305</v>
      </c>
      <c r="WH69" s="129">
        <f t="shared" si="163"/>
        <v>641427435</v>
      </c>
      <c r="WI69" s="129">
        <f t="shared" si="163"/>
        <v>666006170</v>
      </c>
      <c r="WJ69" s="129">
        <f t="shared" si="163"/>
        <v>681598455</v>
      </c>
      <c r="WK69" s="129">
        <f t="shared" si="163"/>
        <v>685151585</v>
      </c>
      <c r="WL69" s="129">
        <f t="shared" si="163"/>
        <v>658401815</v>
      </c>
      <c r="WM69" s="129">
        <f t="shared" si="163"/>
        <v>672702570</v>
      </c>
      <c r="WN69" s="129">
        <f t="shared" si="163"/>
        <v>658015845</v>
      </c>
      <c r="WO69" s="129">
        <f t="shared" si="163"/>
        <v>682194720</v>
      </c>
      <c r="WP69" s="129">
        <f t="shared" si="163"/>
        <v>678761340</v>
      </c>
      <c r="WQ69" s="129">
        <f t="shared" si="163"/>
        <v>689778240</v>
      </c>
      <c r="WR69" s="129">
        <f t="shared" si="163"/>
        <v>664956035</v>
      </c>
      <c r="WS69" s="129">
        <f t="shared" si="163"/>
        <v>662805050</v>
      </c>
      <c r="WT69" s="129">
        <f t="shared" si="163"/>
        <v>686099640</v>
      </c>
      <c r="WU69" s="129">
        <f t="shared" si="163"/>
        <v>699814335</v>
      </c>
      <c r="WV69" s="129">
        <f t="shared" si="163"/>
        <v>672348540</v>
      </c>
      <c r="WW69" s="129">
        <f t="shared" si="163"/>
        <v>620944675</v>
      </c>
      <c r="WX69" s="129">
        <f t="shared" si="163"/>
        <v>619348215</v>
      </c>
      <c r="WY69" s="129">
        <f t="shared" si="163"/>
        <v>647954795</v>
      </c>
      <c r="WZ69" s="129">
        <f t="shared" si="163"/>
        <v>645878375</v>
      </c>
      <c r="XA69" s="129">
        <f t="shared" si="163"/>
        <v>639440670</v>
      </c>
      <c r="XB69" s="129">
        <f t="shared" si="163"/>
        <v>652030605</v>
      </c>
      <c r="XC69" s="129">
        <f t="shared" si="163"/>
        <v>661200935</v>
      </c>
      <c r="XD69" s="129">
        <f t="shared" si="163"/>
        <v>654579000</v>
      </c>
      <c r="XE69" s="129">
        <f t="shared" si="163"/>
        <v>668585635</v>
      </c>
      <c r="XF69" s="129">
        <f t="shared" si="163"/>
        <v>702799355</v>
      </c>
      <c r="XG69" s="129">
        <f t="shared" si="163"/>
        <v>754503000</v>
      </c>
      <c r="XH69" s="129">
        <f t="shared" si="163"/>
        <v>658071480</v>
      </c>
      <c r="XI69" s="129">
        <f t="shared" si="163"/>
        <v>605374785</v>
      </c>
      <c r="XJ69" s="129">
        <f t="shared" si="163"/>
        <v>608022890</v>
      </c>
      <c r="XK69" s="129">
        <f t="shared" si="163"/>
        <v>611955640</v>
      </c>
      <c r="XL69" s="129">
        <f t="shared" si="163"/>
        <v>608417990</v>
      </c>
      <c r="XM69" s="129">
        <f t="shared" si="163"/>
        <v>605094135</v>
      </c>
      <c r="XN69" s="129">
        <f t="shared" si="163"/>
        <v>596017345</v>
      </c>
      <c r="XO69" s="129">
        <f t="shared" si="163"/>
        <v>616364615</v>
      </c>
      <c r="XP69" s="129">
        <f t="shared" si="163"/>
        <v>603022810</v>
      </c>
      <c r="XQ69" s="129">
        <f t="shared" si="163"/>
        <v>619433375</v>
      </c>
      <c r="XR69" s="129">
        <f t="shared" si="163"/>
        <v>664948350</v>
      </c>
      <c r="XS69" s="129">
        <f t="shared" ref="XS69:AAD69" si="164">XS13-XS37</f>
        <v>680720490</v>
      </c>
      <c r="XT69" s="129">
        <f t="shared" si="164"/>
        <v>664598445</v>
      </c>
      <c r="XU69" s="129">
        <f t="shared" si="164"/>
        <v>638324175</v>
      </c>
      <c r="XV69" s="129">
        <f t="shared" si="164"/>
        <v>636011040</v>
      </c>
      <c r="XW69" s="129">
        <f t="shared" si="164"/>
        <v>620797450</v>
      </c>
      <c r="XX69" s="129">
        <f t="shared" si="164"/>
        <v>624049070</v>
      </c>
      <c r="XY69" s="129">
        <f t="shared" si="164"/>
        <v>625215330</v>
      </c>
      <c r="XZ69" s="129">
        <f t="shared" si="164"/>
        <v>642779910</v>
      </c>
      <c r="YA69" s="129">
        <f t="shared" si="164"/>
        <v>677334540</v>
      </c>
      <c r="YB69" s="129">
        <f t="shared" si="164"/>
        <v>654990105</v>
      </c>
      <c r="YC69" s="129">
        <f t="shared" si="164"/>
        <v>663389595</v>
      </c>
      <c r="YD69" s="129">
        <f t="shared" si="164"/>
        <v>714024330</v>
      </c>
      <c r="YE69" s="129">
        <f t="shared" si="164"/>
        <v>755258730</v>
      </c>
      <c r="YF69" s="129">
        <f t="shared" si="164"/>
        <v>740698655</v>
      </c>
      <c r="YG69" s="129">
        <f t="shared" si="164"/>
        <v>717023090</v>
      </c>
      <c r="YH69" s="129">
        <f t="shared" si="164"/>
        <v>733605295</v>
      </c>
      <c r="YI69" s="129">
        <f t="shared" si="164"/>
        <v>765417140</v>
      </c>
      <c r="YJ69" s="129">
        <f t="shared" si="164"/>
        <v>822117510</v>
      </c>
      <c r="YK69" s="129">
        <f t="shared" si="164"/>
        <v>846930010</v>
      </c>
      <c r="YL69" s="129">
        <f t="shared" si="164"/>
        <v>867612775</v>
      </c>
      <c r="YM69" s="129">
        <f t="shared" si="164"/>
        <v>864001735</v>
      </c>
      <c r="YN69" s="129">
        <f t="shared" si="164"/>
        <v>828759795</v>
      </c>
      <c r="YO69" s="129">
        <f t="shared" si="164"/>
        <v>883710985</v>
      </c>
      <c r="YP69" s="129">
        <f t="shared" si="164"/>
        <v>933784615</v>
      </c>
      <c r="YQ69" s="129">
        <f t="shared" si="164"/>
        <v>995733010</v>
      </c>
      <c r="YR69" s="129">
        <f t="shared" si="164"/>
        <v>1053620150</v>
      </c>
      <c r="YS69" s="129">
        <f t="shared" si="164"/>
        <v>1084376965</v>
      </c>
      <c r="YT69" s="129">
        <f t="shared" si="164"/>
        <v>1147766775</v>
      </c>
      <c r="YU69" s="129">
        <f t="shared" si="164"/>
        <v>1130258930</v>
      </c>
      <c r="YV69" s="129">
        <f t="shared" si="164"/>
        <v>1084431667</v>
      </c>
      <c r="YW69" s="129">
        <f t="shared" si="164"/>
        <v>1048363218</v>
      </c>
      <c r="YX69" s="129">
        <f t="shared" si="164"/>
        <v>1038098025</v>
      </c>
      <c r="YY69" s="129">
        <f t="shared" si="164"/>
        <v>1000110599</v>
      </c>
      <c r="YZ69" s="129">
        <f t="shared" si="164"/>
        <v>1059953166</v>
      </c>
      <c r="ZA69" s="129">
        <f t="shared" si="164"/>
        <v>1115428831</v>
      </c>
      <c r="ZB69" s="129">
        <f t="shared" si="164"/>
        <v>1148291759</v>
      </c>
      <c r="ZC69" s="129">
        <f t="shared" si="164"/>
        <v>1214083039</v>
      </c>
      <c r="ZD69" s="129">
        <f t="shared" si="164"/>
        <v>1314125978</v>
      </c>
      <c r="ZE69" s="129">
        <f t="shared" si="164"/>
        <v>1343838448</v>
      </c>
      <c r="ZF69" s="129">
        <f t="shared" si="164"/>
        <v>1364296133</v>
      </c>
      <c r="ZG69" s="129">
        <f t="shared" si="164"/>
        <v>1407578408</v>
      </c>
      <c r="ZH69" s="129">
        <f t="shared" si="164"/>
        <v>1470890339</v>
      </c>
      <c r="ZI69" s="129">
        <f t="shared" si="164"/>
        <v>1497388610</v>
      </c>
      <c r="ZJ69" s="129">
        <f t="shared" si="164"/>
        <v>1514834511</v>
      </c>
      <c r="ZK69" s="129">
        <f t="shared" si="164"/>
        <v>1534647790</v>
      </c>
      <c r="ZL69" s="129">
        <f t="shared" si="164"/>
        <v>1537206625</v>
      </c>
      <c r="ZM69" s="129">
        <f t="shared" si="164"/>
        <v>1551762830</v>
      </c>
      <c r="ZN69" s="129">
        <f t="shared" si="164"/>
        <v>1627631044</v>
      </c>
      <c r="ZO69" s="129">
        <f t="shared" si="164"/>
        <v>1671150893</v>
      </c>
      <c r="ZP69" s="129">
        <f t="shared" si="164"/>
        <v>1689227675</v>
      </c>
      <c r="ZQ69" s="129">
        <f t="shared" si="164"/>
        <v>1718634708</v>
      </c>
      <c r="ZR69" s="129">
        <f t="shared" si="164"/>
        <v>1752905072</v>
      </c>
      <c r="ZS69" s="129">
        <f t="shared" si="164"/>
        <v>1796693800</v>
      </c>
      <c r="ZT69" s="129">
        <f t="shared" si="164"/>
        <v>1829109837</v>
      </c>
      <c r="ZU69" s="129">
        <f t="shared" si="164"/>
        <v>1851479265</v>
      </c>
      <c r="ZV69" s="129">
        <f t="shared" si="164"/>
        <v>1830275995</v>
      </c>
      <c r="ZW69" s="129">
        <f t="shared" si="164"/>
        <v>1745245960</v>
      </c>
      <c r="ZX69" s="129">
        <f t="shared" si="164"/>
        <v>1707388958</v>
      </c>
      <c r="ZY69" s="129">
        <f t="shared" si="164"/>
        <v>1669181442</v>
      </c>
      <c r="ZZ69" s="129">
        <f t="shared" si="164"/>
        <v>1643426409</v>
      </c>
      <c r="AAA69" s="129">
        <f t="shared" si="164"/>
        <v>1638730000</v>
      </c>
      <c r="AAB69" s="129">
        <f t="shared" si="164"/>
        <v>1632661000</v>
      </c>
      <c r="AAC69" s="129">
        <f t="shared" si="164"/>
        <v>1576282130</v>
      </c>
      <c r="AAD69" s="129">
        <f t="shared" si="164"/>
        <v>1595836381</v>
      </c>
      <c r="AAE69" s="129">
        <f t="shared" ref="AAE69:ACP69" si="165">AAE13-AAE37</f>
        <v>1602122010</v>
      </c>
      <c r="AAF69" s="129">
        <f t="shared" si="165"/>
        <v>1614008150</v>
      </c>
      <c r="AAG69" s="129">
        <f t="shared" si="165"/>
        <v>1634125025</v>
      </c>
      <c r="AAH69" s="129">
        <f t="shared" si="165"/>
        <v>1645991535</v>
      </c>
      <c r="AAI69" s="129">
        <f t="shared" si="165"/>
        <v>1661569750</v>
      </c>
      <c r="AAJ69" s="129">
        <f t="shared" si="165"/>
        <v>1673184882</v>
      </c>
      <c r="AAK69" s="129">
        <f t="shared" si="165"/>
        <v>1678056201</v>
      </c>
      <c r="AAL69" s="129">
        <f t="shared" si="165"/>
        <v>1717619405</v>
      </c>
      <c r="AAM69" s="129">
        <f t="shared" si="165"/>
        <v>1755618652</v>
      </c>
      <c r="AAN69" s="129">
        <f t="shared" si="165"/>
        <v>1760228064</v>
      </c>
      <c r="AAO69" s="129">
        <f t="shared" si="165"/>
        <v>1783717954</v>
      </c>
      <c r="AAP69" s="129">
        <f t="shared" si="165"/>
        <v>1797149369</v>
      </c>
      <c r="AAQ69" s="129">
        <f t="shared" si="165"/>
        <v>1734815495</v>
      </c>
      <c r="AAR69" s="129">
        <f t="shared" si="165"/>
        <v>1725317521</v>
      </c>
      <c r="AAS69" s="129">
        <f t="shared" si="165"/>
        <v>1743959434</v>
      </c>
      <c r="AAT69" s="129">
        <f t="shared" si="165"/>
        <v>1738704000</v>
      </c>
      <c r="AAU69" s="129">
        <f t="shared" si="165"/>
        <v>1747647252</v>
      </c>
      <c r="AAV69" s="129">
        <f t="shared" si="165"/>
        <v>1739070586</v>
      </c>
      <c r="AAW69" s="129">
        <f t="shared" si="165"/>
        <v>1723901189</v>
      </c>
      <c r="AAX69" s="129">
        <f t="shared" si="165"/>
        <v>1760121675</v>
      </c>
      <c r="AAY69" s="129">
        <f t="shared" si="165"/>
        <v>1804089057</v>
      </c>
      <c r="AAZ69" s="129">
        <f t="shared" si="165"/>
        <v>1822625154</v>
      </c>
      <c r="ABA69" s="129">
        <f t="shared" si="165"/>
        <v>1807606312</v>
      </c>
      <c r="ABB69" s="129">
        <f t="shared" si="165"/>
        <v>1796320551</v>
      </c>
      <c r="ABC69" s="129">
        <f t="shared" si="165"/>
        <v>1773048851</v>
      </c>
      <c r="ABD69" s="129">
        <f t="shared" si="165"/>
        <v>1741829696</v>
      </c>
      <c r="ABE69" s="129">
        <f t="shared" si="165"/>
        <v>1726507212</v>
      </c>
      <c r="ABF69" s="129">
        <f t="shared" si="165"/>
        <v>1738876963</v>
      </c>
      <c r="ABG69" s="129">
        <f t="shared" si="165"/>
        <v>1747014780</v>
      </c>
      <c r="ABH69" s="129">
        <f t="shared" si="165"/>
        <v>1733708154</v>
      </c>
      <c r="ABI69" s="129">
        <f t="shared" si="165"/>
        <v>1712334741</v>
      </c>
      <c r="ABJ69" s="129">
        <f t="shared" si="165"/>
        <v>1736127156</v>
      </c>
      <c r="ABK69" s="129">
        <f t="shared" si="165"/>
        <v>1757214380</v>
      </c>
      <c r="ABL69" s="129">
        <f t="shared" si="165"/>
        <v>1762984373</v>
      </c>
      <c r="ABM69" s="129">
        <f t="shared" si="165"/>
        <v>1792910783</v>
      </c>
      <c r="ABN69" s="129">
        <f t="shared" si="165"/>
        <v>1808218815</v>
      </c>
      <c r="ABO69" s="129">
        <f t="shared" si="165"/>
        <v>1782957546</v>
      </c>
      <c r="ABP69" s="129">
        <f t="shared" si="165"/>
        <v>1834114423</v>
      </c>
      <c r="ABQ69" s="129">
        <f t="shared" si="165"/>
        <v>1840171107</v>
      </c>
      <c r="ABR69" s="129">
        <f t="shared" si="165"/>
        <v>1861898532</v>
      </c>
      <c r="ABS69" s="129">
        <f t="shared" si="165"/>
        <v>1858507224</v>
      </c>
      <c r="ABT69" s="129">
        <f t="shared" si="165"/>
        <v>1813342444</v>
      </c>
      <c r="ABU69" s="129">
        <f t="shared" si="165"/>
        <v>1745049585</v>
      </c>
      <c r="ABV69" s="129">
        <f t="shared" si="165"/>
        <v>1724900000</v>
      </c>
      <c r="ABW69" s="129">
        <f t="shared" si="165"/>
        <v>1762430268</v>
      </c>
      <c r="ABX69" s="129">
        <f t="shared" si="165"/>
        <v>1781262214</v>
      </c>
      <c r="ABY69" s="129">
        <f t="shared" si="165"/>
        <v>1792563520</v>
      </c>
      <c r="ABZ69" s="129">
        <f t="shared" si="165"/>
        <v>1809750901</v>
      </c>
      <c r="ACA69" s="129">
        <f t="shared" si="165"/>
        <v>1800588717</v>
      </c>
      <c r="ACB69" s="129">
        <f t="shared" si="165"/>
        <v>1772087008</v>
      </c>
      <c r="ACC69" s="129">
        <f t="shared" si="165"/>
        <v>1811150275</v>
      </c>
      <c r="ACD69" s="129">
        <f t="shared" si="165"/>
        <v>1837209238</v>
      </c>
      <c r="ACE69" s="129">
        <f t="shared" si="165"/>
        <v>1841940228</v>
      </c>
      <c r="ACF69" s="129">
        <f t="shared" si="165"/>
        <v>1796147330</v>
      </c>
      <c r="ACG69" s="129">
        <f t="shared" si="165"/>
        <v>1732307416</v>
      </c>
      <c r="ACH69" s="129">
        <f t="shared" si="165"/>
        <v>1782487846</v>
      </c>
      <c r="ACI69" s="129">
        <f t="shared" si="165"/>
        <v>1843011601</v>
      </c>
      <c r="ACJ69" s="129">
        <f t="shared" si="165"/>
        <v>1882090974</v>
      </c>
      <c r="ACK69" s="129">
        <f t="shared" si="165"/>
        <v>1895103839</v>
      </c>
      <c r="ACL69" s="129">
        <f t="shared" si="165"/>
        <v>1917731767</v>
      </c>
      <c r="ACM69" s="129">
        <f t="shared" si="165"/>
        <v>1896827012</v>
      </c>
      <c r="ACN69" s="129">
        <f t="shared" si="165"/>
        <v>1917620425</v>
      </c>
      <c r="ACO69" s="129">
        <f t="shared" si="165"/>
        <v>1911792859</v>
      </c>
      <c r="ACP69" s="129">
        <f t="shared" si="165"/>
        <v>1917567519</v>
      </c>
      <c r="ACQ69" s="129">
        <f t="shared" ref="ACQ69:AFB69" si="166">ACQ13-ACQ37</f>
        <v>1933409765</v>
      </c>
      <c r="ACR69" s="129">
        <f t="shared" si="166"/>
        <v>1851296263</v>
      </c>
      <c r="ACS69" s="129">
        <f t="shared" si="166"/>
        <v>1870772179</v>
      </c>
      <c r="ACT69" s="129">
        <f t="shared" si="166"/>
        <v>1914430363</v>
      </c>
      <c r="ACU69" s="129">
        <f t="shared" si="166"/>
        <v>1974764476</v>
      </c>
      <c r="ACV69" s="129">
        <f t="shared" si="166"/>
        <v>2005341719</v>
      </c>
      <c r="ACW69" s="129">
        <f t="shared" si="166"/>
        <v>1964481189</v>
      </c>
      <c r="ACX69" s="129">
        <f t="shared" si="166"/>
        <v>1937947180</v>
      </c>
      <c r="ACY69" s="129">
        <f t="shared" si="166"/>
        <v>1891497302</v>
      </c>
      <c r="ACZ69" s="129">
        <f t="shared" si="166"/>
        <v>1811839761</v>
      </c>
      <c r="ADA69" s="129">
        <f t="shared" si="166"/>
        <v>1804720642</v>
      </c>
      <c r="ADB69" s="129">
        <f t="shared" si="166"/>
        <v>1827396568</v>
      </c>
      <c r="ADC69" s="129">
        <f t="shared" si="166"/>
        <v>1841321714</v>
      </c>
      <c r="ADD69" s="129">
        <f t="shared" si="166"/>
        <v>1737128718</v>
      </c>
      <c r="ADE69" s="129">
        <f t="shared" si="166"/>
        <v>1714471407</v>
      </c>
      <c r="ADF69" s="129">
        <f t="shared" si="166"/>
        <v>1725671188</v>
      </c>
      <c r="ADG69" s="129">
        <f t="shared" si="166"/>
        <v>1776272987</v>
      </c>
      <c r="ADH69" s="129">
        <f t="shared" si="166"/>
        <v>1804787760</v>
      </c>
      <c r="ADI69" s="129">
        <f t="shared" si="166"/>
        <v>1818181068</v>
      </c>
      <c r="ADJ69" s="129">
        <f t="shared" si="166"/>
        <v>1833766970</v>
      </c>
      <c r="ADK69" s="129">
        <f t="shared" si="166"/>
        <v>1815465603</v>
      </c>
      <c r="ADL69" s="129">
        <f t="shared" si="166"/>
        <v>1826423747</v>
      </c>
      <c r="ADM69" s="129">
        <f t="shared" si="166"/>
        <v>1860180540</v>
      </c>
      <c r="ADN69" s="129">
        <f t="shared" si="166"/>
        <v>1857799007</v>
      </c>
      <c r="ADO69" s="129">
        <f t="shared" si="166"/>
        <v>1848744545</v>
      </c>
      <c r="ADP69" s="129">
        <f t="shared" si="166"/>
        <v>1827768419</v>
      </c>
      <c r="ADQ69" s="129">
        <f t="shared" si="166"/>
        <v>1830061042</v>
      </c>
      <c r="ADR69" s="129">
        <f t="shared" si="166"/>
        <v>1771584174</v>
      </c>
      <c r="ADS69" s="129">
        <f t="shared" si="166"/>
        <v>1807866147</v>
      </c>
      <c r="ADT69" s="129">
        <f t="shared" si="166"/>
        <v>1829049988</v>
      </c>
      <c r="ADU69" s="129">
        <f t="shared" si="166"/>
        <v>1845993805</v>
      </c>
      <c r="ADV69" s="129">
        <f t="shared" si="166"/>
        <v>1846619682</v>
      </c>
      <c r="ADW69" s="129">
        <f t="shared" si="166"/>
        <v>1832472834</v>
      </c>
      <c r="ADX69" s="129">
        <f t="shared" si="166"/>
        <v>1891022713</v>
      </c>
      <c r="ADY69" s="129">
        <f t="shared" si="166"/>
        <v>1897388429</v>
      </c>
      <c r="ADZ69" s="129">
        <f t="shared" si="166"/>
        <v>1924700000</v>
      </c>
      <c r="AEA69" s="129">
        <f t="shared" si="166"/>
        <v>1880300000</v>
      </c>
      <c r="AEB69" s="129">
        <f t="shared" si="166"/>
        <v>1836600000</v>
      </c>
      <c r="AEC69" s="129">
        <f t="shared" si="166"/>
        <v>1841600000</v>
      </c>
      <c r="AED69" s="129">
        <f t="shared" si="166"/>
        <v>1877100000</v>
      </c>
      <c r="AEE69" s="129">
        <f t="shared" si="166"/>
        <v>1857186994</v>
      </c>
      <c r="AEF69" s="129">
        <f t="shared" si="166"/>
        <v>1852030735</v>
      </c>
      <c r="AEG69" s="129">
        <f t="shared" si="166"/>
        <v>1867968425</v>
      </c>
      <c r="AEH69" s="129">
        <f t="shared" si="166"/>
        <v>1848299456</v>
      </c>
      <c r="AEI69" s="129">
        <f t="shared" si="166"/>
        <v>1807684366</v>
      </c>
      <c r="AEJ69" s="129">
        <f t="shared" si="166"/>
        <v>1794084098</v>
      </c>
      <c r="AEK69" s="129">
        <f t="shared" si="166"/>
        <v>1802084105</v>
      </c>
      <c r="AEL69" s="129">
        <f t="shared" si="166"/>
        <v>1815998040</v>
      </c>
      <c r="AEM69" s="129">
        <f t="shared" si="166"/>
        <v>1772306294</v>
      </c>
      <c r="AEN69" s="129">
        <f t="shared" si="166"/>
        <v>1738972539</v>
      </c>
      <c r="AEO69" s="129">
        <f t="shared" si="166"/>
        <v>1677808062</v>
      </c>
      <c r="AEP69" s="129">
        <f t="shared" si="166"/>
        <v>1637272484</v>
      </c>
      <c r="AEQ69" s="129">
        <f t="shared" si="166"/>
        <v>1682576674</v>
      </c>
      <c r="AER69" s="129">
        <f t="shared" si="166"/>
        <v>1688696941</v>
      </c>
      <c r="AES69" s="129">
        <f t="shared" si="166"/>
        <v>1714682611</v>
      </c>
      <c r="AET69" s="129">
        <f t="shared" si="166"/>
        <v>1701362828</v>
      </c>
      <c r="AEU69" s="129">
        <f t="shared" si="166"/>
        <v>1648332877</v>
      </c>
      <c r="AEV69" s="129">
        <f t="shared" si="166"/>
        <v>1613400000</v>
      </c>
      <c r="AEW69" s="129">
        <f t="shared" si="166"/>
        <v>1582000000</v>
      </c>
      <c r="AEX69" s="129">
        <f t="shared" si="166"/>
        <v>1565300000</v>
      </c>
      <c r="AEY69" s="129">
        <f t="shared" si="166"/>
        <v>1608400000</v>
      </c>
      <c r="AEZ69" s="129">
        <f t="shared" si="166"/>
        <v>1601400000</v>
      </c>
      <c r="AFA69" s="129">
        <f t="shared" si="166"/>
        <v>1547900000</v>
      </c>
      <c r="AFB69" s="129">
        <f t="shared" si="166"/>
        <v>1525382945</v>
      </c>
      <c r="AFC69" s="129">
        <f t="shared" ref="AFC69:AGU69" si="167">AFC13-AFC37</f>
        <v>1556473263</v>
      </c>
      <c r="AFD69" s="129">
        <f t="shared" si="167"/>
        <v>1535765547</v>
      </c>
      <c r="AFE69" s="129">
        <f t="shared" si="167"/>
        <v>1487362839</v>
      </c>
      <c r="AFF69" s="129">
        <f t="shared" si="167"/>
        <v>1597534590</v>
      </c>
      <c r="AFG69" s="129">
        <f t="shared" si="167"/>
        <v>1623557000</v>
      </c>
      <c r="AFH69" s="129">
        <f t="shared" si="167"/>
        <v>1793000000</v>
      </c>
      <c r="AFI69" s="129">
        <f t="shared" si="167"/>
        <v>1791600000</v>
      </c>
      <c r="AFJ69" s="129">
        <f t="shared" si="167"/>
        <v>1795400000</v>
      </c>
      <c r="AFK69" s="129">
        <f t="shared" si="167"/>
        <v>1781400000</v>
      </c>
      <c r="AFL69" s="129">
        <f t="shared" si="167"/>
        <v>1683100000</v>
      </c>
      <c r="AFM69" s="129">
        <f t="shared" si="167"/>
        <v>1684700000</v>
      </c>
      <c r="AFN69" s="129">
        <f t="shared" si="167"/>
        <v>1708500000</v>
      </c>
      <c r="AFO69" s="129">
        <f t="shared" si="167"/>
        <v>1742300000</v>
      </c>
      <c r="AFP69" s="129">
        <f t="shared" si="167"/>
        <v>1755800000</v>
      </c>
      <c r="AFQ69" s="129">
        <f t="shared" si="167"/>
        <v>1757700000</v>
      </c>
      <c r="AFR69" s="129">
        <f t="shared" si="167"/>
        <v>1758500000</v>
      </c>
      <c r="AFS69" s="129">
        <f t="shared" si="167"/>
        <v>1756300000</v>
      </c>
      <c r="AFT69" s="129">
        <f t="shared" si="167"/>
        <v>1748007815</v>
      </c>
      <c r="AFU69" s="129">
        <f t="shared" si="167"/>
        <v>1743270259</v>
      </c>
      <c r="AFV69" s="129">
        <f t="shared" si="167"/>
        <v>1752536074</v>
      </c>
      <c r="AFW69" s="129">
        <f t="shared" si="167"/>
        <v>1768958188</v>
      </c>
      <c r="AFX69" s="129">
        <f t="shared" si="167"/>
        <v>1766654888</v>
      </c>
      <c r="AFY69" s="129">
        <f t="shared" si="167"/>
        <v>1756883051</v>
      </c>
      <c r="AFZ69" s="129">
        <f t="shared" si="167"/>
        <v>1765688622</v>
      </c>
      <c r="AGA69" s="129">
        <f t="shared" si="167"/>
        <v>1788798871</v>
      </c>
      <c r="AGB69" s="129">
        <f t="shared" si="167"/>
        <v>1797603270</v>
      </c>
      <c r="AGC69" s="129">
        <f t="shared" si="167"/>
        <v>1797078330</v>
      </c>
      <c r="AGD69" s="129">
        <f t="shared" si="167"/>
        <v>1800435401</v>
      </c>
      <c r="AGE69" s="129">
        <f t="shared" si="167"/>
        <v>1796366585</v>
      </c>
      <c r="AGF69" s="129">
        <f t="shared" si="167"/>
        <v>1781074161</v>
      </c>
      <c r="AGG69" s="129">
        <f t="shared" si="167"/>
        <v>1779888605</v>
      </c>
      <c r="AGH69" s="129">
        <f t="shared" si="167"/>
        <v>1772900981</v>
      </c>
      <c r="AGI69" s="129">
        <f t="shared" si="167"/>
        <v>1772149676</v>
      </c>
      <c r="AGJ69" s="129">
        <f t="shared" si="167"/>
        <v>1768575845</v>
      </c>
      <c r="AGK69" s="129">
        <f t="shared" si="167"/>
        <v>1793911656</v>
      </c>
      <c r="AGL69" s="129">
        <f t="shared" si="167"/>
        <v>1808743967</v>
      </c>
      <c r="AGM69" s="129">
        <f t="shared" si="167"/>
        <v>1837982094</v>
      </c>
      <c r="AGN69" s="129">
        <f t="shared" si="167"/>
        <v>1848920609</v>
      </c>
      <c r="AGO69" s="129">
        <f t="shared" si="167"/>
        <v>1850637296</v>
      </c>
      <c r="AGP69" s="129">
        <f t="shared" si="167"/>
        <v>1856373642</v>
      </c>
      <c r="AGQ69" s="129">
        <f t="shared" si="167"/>
        <v>1855645694</v>
      </c>
      <c r="AGR69" s="129">
        <f t="shared" si="167"/>
        <v>1839104964</v>
      </c>
      <c r="AGS69" s="129">
        <f t="shared" si="167"/>
        <v>1835844692</v>
      </c>
      <c r="AGT69" s="129">
        <f t="shared" si="167"/>
        <v>1832067528</v>
      </c>
      <c r="AGU69" s="129">
        <f t="shared" si="167"/>
        <v>1861023276</v>
      </c>
      <c r="AGV69" s="158"/>
    </row>
    <row r="70" spans="1:880" x14ac:dyDescent="0.2">
      <c r="A70" s="88"/>
      <c r="B70" s="8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63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63"/>
      <c r="FS70" s="63"/>
      <c r="FT70" s="63"/>
      <c r="FU70" s="63"/>
      <c r="FV70" s="63"/>
      <c r="FW70" s="63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63"/>
      <c r="HD70" s="78"/>
      <c r="HE70" s="78"/>
      <c r="HF70" s="78"/>
      <c r="HG70" s="78"/>
      <c r="HH70" s="63"/>
      <c r="HI70" s="63"/>
      <c r="HJ70" s="63"/>
      <c r="HK70" s="63"/>
      <c r="HL70" s="63"/>
      <c r="HM70" s="63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  <c r="IW70" s="78"/>
      <c r="IX70" s="78"/>
      <c r="IY70" s="78"/>
      <c r="IZ70" s="78"/>
      <c r="JA70" s="78"/>
      <c r="JB70" s="78"/>
      <c r="JC70" s="78"/>
      <c r="JD70" s="78"/>
      <c r="JE70" s="78"/>
      <c r="JF70" s="78"/>
      <c r="JG70" s="78"/>
      <c r="JH70" s="78"/>
      <c r="JI70" s="78"/>
      <c r="JJ70" s="78"/>
      <c r="JK70" s="78"/>
      <c r="JL70" s="78"/>
      <c r="JM70" s="78"/>
      <c r="JN70" s="78"/>
      <c r="JO70" s="78"/>
      <c r="JP70" s="78"/>
      <c r="JQ70" s="78"/>
      <c r="JR70" s="78"/>
      <c r="JS70" s="78"/>
      <c r="JT70" s="78"/>
      <c r="JU70" s="78"/>
      <c r="JV70" s="78"/>
      <c r="JW70" s="78"/>
      <c r="JX70" s="78"/>
      <c r="JY70" s="78"/>
      <c r="JZ70" s="78"/>
      <c r="KA70" s="78"/>
      <c r="KB70" s="63"/>
      <c r="KC70" s="63"/>
      <c r="KD70" s="63"/>
      <c r="KE70" s="63"/>
      <c r="KF70" s="63"/>
      <c r="KG70" s="63"/>
      <c r="KH70" s="78"/>
      <c r="KI70" s="78"/>
      <c r="KJ70" s="78"/>
      <c r="KK70" s="78"/>
      <c r="KL70" s="78"/>
      <c r="KM70" s="78"/>
      <c r="KN70" s="63"/>
      <c r="KO70" s="63"/>
      <c r="KP70" s="63"/>
      <c r="KQ70" s="63"/>
      <c r="KR70" s="63"/>
      <c r="KS70" s="63"/>
      <c r="KT70" s="78"/>
      <c r="KU70" s="78"/>
      <c r="KV70" s="78"/>
      <c r="KW70" s="78"/>
      <c r="KX70" s="78"/>
      <c r="KY70" s="78"/>
      <c r="KZ70" s="78"/>
      <c r="LA70" s="78"/>
      <c r="LB70" s="78"/>
      <c r="LC70" s="78"/>
      <c r="LD70" s="78"/>
      <c r="LE70" s="78"/>
      <c r="LF70" s="78"/>
      <c r="LG70" s="78"/>
      <c r="LH70" s="78"/>
      <c r="LI70" s="78"/>
      <c r="LJ70" s="78"/>
      <c r="LK70" s="78"/>
      <c r="LL70" s="78"/>
      <c r="LM70" s="78"/>
      <c r="LN70" s="78"/>
      <c r="LO70" s="78"/>
      <c r="LP70" s="78"/>
      <c r="LQ70" s="78"/>
      <c r="LR70" s="78"/>
      <c r="LS70" s="78"/>
      <c r="LT70" s="78"/>
      <c r="LU70" s="78"/>
      <c r="LV70" s="78"/>
      <c r="LW70" s="78"/>
      <c r="LX70" s="78"/>
      <c r="LY70" s="78"/>
      <c r="LZ70" s="78"/>
      <c r="MA70" s="78"/>
      <c r="MB70" s="78"/>
      <c r="MC70" s="63"/>
      <c r="MD70" s="78"/>
      <c r="ME70" s="78"/>
      <c r="MF70" s="78"/>
      <c r="MG70" s="78"/>
      <c r="MH70" s="78"/>
      <c r="MI70" s="78"/>
      <c r="MJ70" s="78"/>
      <c r="MK70" s="78"/>
      <c r="ML70" s="78"/>
      <c r="MM70" s="78"/>
      <c r="MN70" s="78"/>
      <c r="MO70" s="78"/>
      <c r="MP70" s="78"/>
      <c r="MQ70" s="78"/>
      <c r="MR70" s="78"/>
      <c r="MS70" s="78"/>
      <c r="MT70" s="78"/>
      <c r="MU70" s="78"/>
      <c r="MV70" s="78"/>
      <c r="MW70" s="78"/>
      <c r="MX70" s="78"/>
      <c r="MY70" s="78"/>
      <c r="MZ70" s="78"/>
      <c r="NA70" s="78"/>
      <c r="NB70" s="78"/>
      <c r="NC70" s="78"/>
      <c r="ND70" s="78"/>
      <c r="NE70" s="78"/>
      <c r="NF70" s="78"/>
      <c r="NG70" s="78"/>
      <c r="NH70" s="78"/>
      <c r="NI70" s="78"/>
      <c r="NJ70" s="78"/>
      <c r="NK70" s="78"/>
      <c r="NL70" s="78"/>
      <c r="NM70" s="78"/>
      <c r="NN70" s="78"/>
      <c r="NO70" s="78"/>
      <c r="NP70" s="78"/>
      <c r="NQ70" s="78"/>
      <c r="NR70" s="78"/>
      <c r="NS70" s="78"/>
      <c r="NT70" s="78"/>
      <c r="NU70" s="78"/>
      <c r="NV70" s="78"/>
      <c r="NW70" s="78"/>
      <c r="NX70" s="78"/>
      <c r="NY70" s="78"/>
      <c r="NZ70" s="78"/>
      <c r="OA70" s="78"/>
      <c r="OB70" s="78"/>
      <c r="OC70" s="78"/>
      <c r="OD70" s="78"/>
      <c r="OE70" s="78"/>
      <c r="OF70" s="78"/>
      <c r="OG70" s="78"/>
      <c r="OH70" s="78"/>
      <c r="OI70" s="78"/>
      <c r="OJ70" s="78"/>
      <c r="OK70" s="78"/>
      <c r="OL70" s="78"/>
      <c r="OM70" s="78"/>
      <c r="ON70" s="78"/>
      <c r="OO70" s="78"/>
      <c r="OP70" s="78"/>
      <c r="OQ70" s="78"/>
      <c r="OR70" s="78"/>
      <c r="OS70" s="78"/>
      <c r="OT70" s="78"/>
      <c r="OU70" s="78"/>
      <c r="OV70" s="78"/>
      <c r="OW70" s="78"/>
      <c r="OX70" s="78"/>
      <c r="OY70" s="78"/>
      <c r="OZ70" s="78"/>
      <c r="PA70" s="78"/>
      <c r="PB70" s="78"/>
      <c r="PC70" s="78"/>
      <c r="PD70" s="78"/>
      <c r="PE70" s="78"/>
      <c r="PF70" s="78"/>
      <c r="PG70" s="78"/>
      <c r="PH70" s="78"/>
      <c r="PI70" s="78"/>
      <c r="PJ70" s="78"/>
      <c r="PK70" s="78"/>
      <c r="PL70" s="78"/>
      <c r="PM70" s="78"/>
      <c r="PN70" s="78"/>
      <c r="PO70" s="78"/>
      <c r="PP70" s="78"/>
      <c r="PQ70" s="78"/>
      <c r="PR70" s="78"/>
      <c r="PS70" s="78"/>
      <c r="PT70" s="78"/>
      <c r="PU70" s="78"/>
      <c r="PV70" s="78"/>
      <c r="PW70" s="78"/>
      <c r="PX70" s="78"/>
      <c r="PY70" s="78"/>
      <c r="PZ70" s="78"/>
      <c r="QA70" s="78"/>
      <c r="QB70" s="78"/>
      <c r="QC70" s="78"/>
      <c r="QD70" s="78"/>
      <c r="QE70" s="78"/>
      <c r="QF70" s="78"/>
      <c r="QG70" s="78"/>
      <c r="QH70" s="78"/>
      <c r="QI70" s="78"/>
      <c r="QJ70" s="78"/>
      <c r="QK70" s="78"/>
      <c r="QL70" s="78"/>
      <c r="QM70" s="63"/>
      <c r="QN70" s="78"/>
      <c r="QO70" s="78"/>
      <c r="QP70" s="78"/>
      <c r="QQ70" s="78"/>
      <c r="QR70" s="78"/>
      <c r="QS70" s="78"/>
      <c r="QT70" s="78"/>
      <c r="QU70" s="63"/>
      <c r="QV70" s="63"/>
      <c r="QW70" s="63"/>
      <c r="QX70" s="78"/>
      <c r="QY70" s="78"/>
      <c r="QZ70" s="78"/>
      <c r="RA70" s="78"/>
      <c r="RB70" s="78"/>
      <c r="RC70" s="78"/>
      <c r="RD70" s="78"/>
      <c r="RE70" s="78"/>
      <c r="RF70" s="78"/>
      <c r="RG70" s="78"/>
      <c r="RH70" s="78"/>
      <c r="RI70" s="78"/>
      <c r="RJ70" s="78"/>
      <c r="RK70" s="78"/>
      <c r="RL70" s="78"/>
      <c r="RM70" s="78"/>
      <c r="RN70" s="78"/>
      <c r="RO70" s="78"/>
      <c r="RP70" s="78"/>
      <c r="RQ70" s="78"/>
      <c r="RR70" s="78"/>
      <c r="RS70" s="78"/>
      <c r="RT70" s="78"/>
      <c r="RU70" s="78"/>
      <c r="RV70" s="78"/>
      <c r="RW70" s="78"/>
      <c r="RX70" s="78"/>
      <c r="RY70" s="78"/>
      <c r="RZ70" s="78"/>
      <c r="SA70" s="78"/>
      <c r="SB70" s="78"/>
      <c r="SC70" s="78"/>
      <c r="SD70" s="78"/>
      <c r="SE70" s="63"/>
      <c r="SF70" s="63"/>
      <c r="SG70" s="63"/>
      <c r="SH70" s="63"/>
      <c r="SI70" s="63"/>
      <c r="SJ70" s="63"/>
      <c r="SK70" s="63"/>
      <c r="SL70" s="63"/>
      <c r="SM70" s="78"/>
      <c r="SN70" s="78"/>
      <c r="SO70" s="78"/>
      <c r="SP70" s="78"/>
      <c r="SQ70" s="78"/>
      <c r="SR70" s="78"/>
      <c r="SS70" s="78"/>
      <c r="ST70" s="78"/>
      <c r="SU70" s="78"/>
      <c r="SV70" s="78"/>
      <c r="SW70" s="78"/>
      <c r="SX70" s="78"/>
      <c r="SY70" s="78"/>
      <c r="SZ70" s="78"/>
      <c r="TA70" s="78"/>
      <c r="TB70" s="78"/>
      <c r="TC70" s="78"/>
      <c r="TD70" s="78"/>
      <c r="TE70" s="78"/>
      <c r="TF70" s="78"/>
      <c r="TG70" s="78"/>
      <c r="TH70" s="78"/>
      <c r="TI70" s="78"/>
      <c r="TJ70" s="78"/>
      <c r="TK70" s="78"/>
      <c r="TL70" s="78"/>
      <c r="TM70" s="78"/>
      <c r="TN70" s="78"/>
      <c r="TO70" s="78"/>
      <c r="TP70" s="78"/>
      <c r="TQ70" s="78"/>
      <c r="TR70" s="78"/>
      <c r="TS70" s="78"/>
      <c r="TT70" s="78"/>
      <c r="TU70" s="78"/>
      <c r="TV70" s="78"/>
      <c r="TW70" s="78"/>
      <c r="TX70" s="78"/>
      <c r="TY70" s="78"/>
      <c r="TZ70" s="78"/>
      <c r="UA70" s="78"/>
      <c r="UB70" s="78"/>
      <c r="UC70" s="78"/>
      <c r="UD70" s="78"/>
      <c r="UE70" s="78"/>
      <c r="UF70" s="78"/>
      <c r="UG70" s="78"/>
      <c r="UH70" s="78"/>
      <c r="UI70" s="78"/>
      <c r="UJ70" s="78"/>
      <c r="UK70" s="78"/>
      <c r="UL70" s="78"/>
      <c r="UM70" s="78"/>
      <c r="UN70" s="78"/>
      <c r="UO70" s="78"/>
      <c r="UP70" s="78"/>
      <c r="UQ70" s="78"/>
      <c r="UR70" s="78"/>
      <c r="US70" s="78"/>
      <c r="UT70" s="78"/>
      <c r="UU70" s="78"/>
      <c r="UV70" s="78"/>
      <c r="UW70" s="78"/>
      <c r="UX70" s="78"/>
      <c r="UY70" s="78"/>
      <c r="UZ70" s="78"/>
      <c r="VA70" s="78"/>
      <c r="VB70" s="78"/>
      <c r="VC70" s="78"/>
      <c r="VD70" s="78"/>
      <c r="VE70" s="78"/>
      <c r="VF70" s="78"/>
      <c r="VG70" s="78"/>
      <c r="VH70" s="78"/>
      <c r="VI70" s="78"/>
      <c r="VJ70" s="78"/>
      <c r="VK70" s="78"/>
      <c r="VL70" s="78"/>
      <c r="VM70" s="78"/>
      <c r="VN70" s="78"/>
      <c r="VO70" s="78"/>
      <c r="VP70" s="78"/>
      <c r="VQ70" s="78"/>
      <c r="VR70" s="78"/>
      <c r="VS70" s="78"/>
      <c r="VT70" s="78"/>
      <c r="VU70" s="78"/>
      <c r="VV70" s="78"/>
      <c r="VW70" s="78"/>
      <c r="VX70" s="78"/>
      <c r="VY70" s="78"/>
      <c r="VZ70" s="78"/>
      <c r="WA70" s="78"/>
      <c r="WB70" s="78"/>
      <c r="WC70" s="78"/>
      <c r="WD70" s="78"/>
      <c r="WE70" s="78"/>
      <c r="WF70" s="78"/>
      <c r="WG70" s="78"/>
      <c r="WH70" s="78"/>
      <c r="WI70" s="78"/>
      <c r="WJ70" s="78"/>
      <c r="WK70" s="78"/>
      <c r="WL70" s="78"/>
      <c r="WM70" s="78"/>
      <c r="WN70" s="78"/>
      <c r="WO70" s="78"/>
      <c r="WP70" s="78"/>
      <c r="WQ70" s="78"/>
      <c r="WR70" s="78"/>
      <c r="WS70" s="78"/>
      <c r="WT70" s="78"/>
      <c r="WU70" s="78"/>
      <c r="WV70" s="78"/>
      <c r="WW70" s="78"/>
      <c r="WX70" s="78"/>
      <c r="WY70" s="78"/>
      <c r="WZ70" s="78"/>
      <c r="XA70" s="78"/>
      <c r="XB70" s="78"/>
      <c r="XC70" s="78"/>
      <c r="XD70" s="78"/>
      <c r="XE70" s="78"/>
      <c r="XF70" s="78"/>
      <c r="XG70" s="78"/>
      <c r="XH70" s="78"/>
      <c r="XI70" s="78"/>
      <c r="XJ70" s="78"/>
      <c r="XK70" s="78"/>
      <c r="XL70" s="78"/>
      <c r="XM70" s="78"/>
      <c r="XN70" s="78"/>
      <c r="XO70" s="78"/>
      <c r="XP70" s="78"/>
      <c r="XQ70" s="78"/>
      <c r="XR70" s="78"/>
      <c r="XS70" s="78"/>
      <c r="XT70" s="78"/>
      <c r="XU70" s="78"/>
      <c r="XV70" s="78"/>
      <c r="XW70" s="78"/>
      <c r="XX70" s="78"/>
      <c r="XY70" s="78"/>
      <c r="XZ70" s="78"/>
      <c r="YA70" s="78"/>
      <c r="YB70" s="78"/>
      <c r="YC70" s="78"/>
      <c r="YD70" s="78"/>
      <c r="YE70" s="78"/>
      <c r="YF70" s="78"/>
      <c r="YG70" s="78"/>
      <c r="YH70" s="78"/>
      <c r="YI70" s="78"/>
      <c r="YJ70" s="78"/>
      <c r="YK70" s="78"/>
      <c r="YL70" s="78"/>
      <c r="YM70" s="78"/>
      <c r="YN70" s="78"/>
      <c r="YO70" s="78"/>
      <c r="YP70" s="78"/>
      <c r="YQ70" s="78"/>
      <c r="YR70" s="78"/>
      <c r="YS70" s="78"/>
      <c r="YT70" s="78"/>
      <c r="YU70" s="78"/>
      <c r="YV70" s="78"/>
      <c r="YW70" s="78"/>
      <c r="YX70" s="78"/>
      <c r="YY70" s="78"/>
      <c r="YZ70" s="78"/>
      <c r="ZA70" s="78"/>
      <c r="ZB70" s="78"/>
      <c r="ZC70" s="78"/>
      <c r="ZD70" s="78"/>
      <c r="ZE70" s="78"/>
      <c r="ZF70" s="78"/>
      <c r="ZG70" s="78"/>
      <c r="ZH70" s="78"/>
      <c r="ZI70" s="78"/>
      <c r="ZJ70" s="78"/>
      <c r="ZK70" s="78"/>
      <c r="ZL70" s="78"/>
      <c r="ZM70" s="78"/>
      <c r="ZN70" s="78"/>
      <c r="ZO70" s="78"/>
      <c r="ZP70" s="78"/>
      <c r="ZQ70" s="78"/>
      <c r="ZR70" s="78"/>
      <c r="ZS70" s="78"/>
      <c r="ZT70" s="78"/>
      <c r="ZU70" s="78"/>
      <c r="ZV70" s="78"/>
      <c r="ZW70" s="78"/>
      <c r="ZX70" s="78"/>
      <c r="ZY70" s="78"/>
      <c r="ZZ70" s="78"/>
      <c r="AAA70" s="78"/>
      <c r="AAB70" s="78"/>
      <c r="AAC70" s="78"/>
      <c r="AAD70" s="78"/>
      <c r="AAE70" s="78"/>
      <c r="AAF70" s="78"/>
      <c r="AAG70" s="78"/>
      <c r="AAH70" s="78"/>
      <c r="AAI70" s="78"/>
      <c r="AAJ70" s="78"/>
      <c r="AAK70" s="78"/>
      <c r="AAL70" s="78"/>
      <c r="AAM70" s="78"/>
      <c r="AAN70" s="78"/>
      <c r="AAO70" s="78"/>
      <c r="AAP70" s="78"/>
      <c r="AAQ70" s="78"/>
      <c r="AAR70" s="78"/>
      <c r="AAS70" s="78"/>
      <c r="AAT70" s="78"/>
      <c r="AAU70" s="78"/>
      <c r="AAV70" s="78"/>
      <c r="AAW70" s="78"/>
      <c r="AAX70" s="78"/>
      <c r="AAY70" s="78"/>
      <c r="AAZ70" s="78"/>
      <c r="ABA70" s="78"/>
      <c r="ABB70" s="78"/>
      <c r="ABC70" s="78"/>
      <c r="ABD70" s="78"/>
      <c r="ABE70" s="78"/>
      <c r="ABF70" s="78"/>
      <c r="ABG70" s="78"/>
      <c r="ABH70" s="78"/>
      <c r="ABI70" s="78"/>
      <c r="ABJ70" s="78"/>
      <c r="ABK70" s="78"/>
      <c r="ABL70" s="78"/>
      <c r="ABM70" s="78"/>
      <c r="ABN70" s="78"/>
      <c r="ABO70" s="78"/>
      <c r="ABP70" s="78"/>
      <c r="ABQ70" s="78"/>
      <c r="ABR70" s="78"/>
      <c r="ABS70" s="78"/>
      <c r="ABT70" s="78"/>
      <c r="ABU70" s="78"/>
      <c r="ABV70" s="78"/>
      <c r="ABW70" s="78"/>
      <c r="ABX70" s="78"/>
      <c r="ABY70" s="78"/>
      <c r="ABZ70" s="78"/>
      <c r="ACA70" s="78"/>
      <c r="ACB70" s="78"/>
      <c r="ACC70" s="78"/>
      <c r="ACD70" s="78"/>
      <c r="ACE70" s="78"/>
      <c r="ACF70" s="78"/>
      <c r="ACG70" s="78"/>
      <c r="ACH70" s="78"/>
      <c r="ACI70" s="78"/>
      <c r="ACJ70" s="78"/>
      <c r="ACK70" s="78"/>
      <c r="ACL70" s="78"/>
      <c r="ACM70" s="78"/>
      <c r="ACN70" s="78"/>
      <c r="ACO70" s="78"/>
      <c r="ACP70" s="78"/>
      <c r="ACQ70" s="78"/>
      <c r="ACR70" s="78"/>
      <c r="ACS70" s="78"/>
      <c r="ACT70" s="78"/>
      <c r="ACU70" s="78"/>
      <c r="ACV70" s="78"/>
      <c r="ACW70" s="78"/>
      <c r="ACX70" s="78"/>
      <c r="ACY70" s="78"/>
      <c r="ACZ70" s="78"/>
      <c r="ADA70" s="78"/>
      <c r="ADB70" s="78"/>
      <c r="ADC70" s="78"/>
      <c r="ADD70" s="78"/>
      <c r="ADE70" s="78"/>
      <c r="ADF70" s="78"/>
      <c r="ADG70" s="78"/>
      <c r="ADH70" s="78"/>
      <c r="ADI70" s="78"/>
      <c r="ADJ70" s="78"/>
      <c r="ADK70" s="78"/>
      <c r="ADL70" s="78"/>
      <c r="ADM70" s="78"/>
      <c r="ADN70" s="78"/>
      <c r="ADO70" s="78"/>
      <c r="ADP70" s="78"/>
      <c r="ADQ70" s="78"/>
      <c r="ADR70" s="78"/>
      <c r="ADS70" s="78"/>
      <c r="ADT70" s="78"/>
      <c r="ADU70" s="78"/>
      <c r="ADV70" s="78"/>
      <c r="ADW70" s="78"/>
      <c r="ADX70" s="78"/>
      <c r="ADY70" s="78"/>
      <c r="ADZ70" s="78"/>
      <c r="AEA70" s="78"/>
      <c r="AEB70" s="78"/>
      <c r="AEC70" s="78"/>
      <c r="AED70" s="78"/>
      <c r="AEE70" s="78"/>
      <c r="AEF70" s="78"/>
      <c r="AEG70" s="78"/>
      <c r="AEH70" s="78"/>
      <c r="AEI70" s="78"/>
      <c r="AEJ70" s="78"/>
      <c r="AEK70" s="78"/>
      <c r="AEL70" s="78"/>
      <c r="AEM70" s="78"/>
      <c r="AEN70" s="78"/>
      <c r="AEO70" s="78"/>
      <c r="AEP70" s="78"/>
      <c r="AEQ70" s="78"/>
      <c r="AER70" s="78"/>
      <c r="AES70" s="78"/>
      <c r="AET70" s="78"/>
      <c r="AEU70" s="78"/>
      <c r="AEV70" s="78"/>
      <c r="AEW70" s="78"/>
      <c r="AEX70" s="78"/>
      <c r="AEY70" s="78"/>
      <c r="AEZ70" s="78"/>
      <c r="AFA70" s="78"/>
      <c r="AFB70" s="78"/>
      <c r="AFC70" s="78"/>
      <c r="AFD70" s="78"/>
      <c r="AFE70" s="78"/>
      <c r="AFF70" s="78"/>
      <c r="AFG70" s="78"/>
      <c r="AFH70" s="78"/>
      <c r="AFI70" s="78"/>
      <c r="AFJ70" s="78"/>
      <c r="AFK70" s="78"/>
      <c r="AFL70" s="78"/>
      <c r="AFM70" s="78"/>
      <c r="AFN70" s="78"/>
      <c r="AFO70" s="78"/>
      <c r="AFP70" s="78"/>
      <c r="AFQ70" s="78"/>
      <c r="AFR70" s="78"/>
      <c r="AFS70" s="78"/>
      <c r="AFT70" s="78"/>
      <c r="AFU70" s="78"/>
      <c r="AFV70" s="78"/>
      <c r="AFW70" s="78"/>
      <c r="AFX70" s="78"/>
      <c r="AFY70" s="78"/>
      <c r="AFZ70" s="78"/>
      <c r="AGA70" s="78"/>
      <c r="AGB70" s="78"/>
      <c r="AGC70" s="78"/>
      <c r="AGD70" s="78"/>
      <c r="AGE70" s="78"/>
      <c r="AGF70" s="78"/>
      <c r="AGG70" s="78"/>
      <c r="AGH70" s="78"/>
      <c r="AGI70" s="78"/>
      <c r="AGJ70" s="78"/>
      <c r="AGK70" s="78"/>
      <c r="AGL70" s="78"/>
      <c r="AGM70" s="78"/>
      <c r="AGN70" s="78"/>
      <c r="AGO70" s="78"/>
      <c r="AGP70" s="78"/>
      <c r="AGQ70" s="78"/>
      <c r="AGR70" s="78"/>
      <c r="AGS70" s="78"/>
      <c r="AGT70" s="78"/>
      <c r="AGU70" s="78"/>
      <c r="AGV70" s="153"/>
    </row>
    <row r="71" spans="1:880" x14ac:dyDescent="0.2">
      <c r="A71" s="67" t="s">
        <v>2199</v>
      </c>
      <c r="B71" s="6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63"/>
      <c r="FS71" s="63"/>
      <c r="FT71" s="63"/>
      <c r="FU71" s="63"/>
      <c r="FV71" s="63"/>
      <c r="FW71" s="63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63"/>
      <c r="HD71" s="78"/>
      <c r="HE71" s="78"/>
      <c r="HF71" s="78"/>
      <c r="HG71" s="78"/>
      <c r="HH71" s="63"/>
      <c r="HI71" s="63"/>
      <c r="HJ71" s="63"/>
      <c r="HK71" s="63"/>
      <c r="HL71" s="63"/>
      <c r="HM71" s="63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  <c r="IW71" s="78"/>
      <c r="IX71" s="78"/>
      <c r="IY71" s="78"/>
      <c r="IZ71" s="78"/>
      <c r="JA71" s="78"/>
      <c r="JB71" s="78"/>
      <c r="JC71" s="78"/>
      <c r="JD71" s="78"/>
      <c r="JE71" s="78"/>
      <c r="JF71" s="78"/>
      <c r="JG71" s="78"/>
      <c r="JH71" s="78"/>
      <c r="JI71" s="78"/>
      <c r="JJ71" s="78"/>
      <c r="JK71" s="78"/>
      <c r="JL71" s="78"/>
      <c r="JM71" s="78"/>
      <c r="JN71" s="78"/>
      <c r="JO71" s="78"/>
      <c r="JP71" s="78"/>
      <c r="JQ71" s="78"/>
      <c r="JR71" s="78"/>
      <c r="JS71" s="78"/>
      <c r="JT71" s="78"/>
      <c r="JU71" s="78"/>
      <c r="JV71" s="78"/>
      <c r="JW71" s="78"/>
      <c r="JX71" s="78"/>
      <c r="JY71" s="78"/>
      <c r="JZ71" s="78"/>
      <c r="KA71" s="78"/>
      <c r="KB71" s="63"/>
      <c r="KC71" s="63"/>
      <c r="KD71" s="63"/>
      <c r="KE71" s="63"/>
      <c r="KF71" s="63"/>
      <c r="KG71" s="63"/>
      <c r="KH71" s="78"/>
      <c r="KI71" s="78"/>
      <c r="KJ71" s="78"/>
      <c r="KK71" s="78"/>
      <c r="KL71" s="78"/>
      <c r="KM71" s="78"/>
      <c r="KN71" s="78"/>
      <c r="KO71" s="78"/>
      <c r="KP71" s="78"/>
      <c r="KQ71" s="78"/>
      <c r="KR71" s="78"/>
      <c r="KS71" s="78"/>
      <c r="KT71" s="78"/>
      <c r="KU71" s="78"/>
      <c r="KV71" s="78"/>
      <c r="KW71" s="78"/>
      <c r="KX71" s="78"/>
      <c r="KY71" s="78"/>
      <c r="KZ71" s="78"/>
      <c r="LA71" s="78"/>
      <c r="LB71" s="78"/>
      <c r="LC71" s="78"/>
      <c r="LD71" s="78"/>
      <c r="LE71" s="78"/>
      <c r="LF71" s="78"/>
      <c r="LG71" s="78"/>
      <c r="LH71" s="78"/>
      <c r="LI71" s="78"/>
      <c r="LJ71" s="78"/>
      <c r="LK71" s="78"/>
      <c r="LL71" s="78"/>
      <c r="LM71" s="78"/>
      <c r="LN71" s="78"/>
      <c r="LO71" s="78"/>
      <c r="LP71" s="78"/>
      <c r="LQ71" s="78"/>
      <c r="LR71" s="78"/>
      <c r="LS71" s="78"/>
      <c r="LT71" s="78"/>
      <c r="LU71" s="78"/>
      <c r="LV71" s="78"/>
      <c r="LW71" s="78"/>
      <c r="LX71" s="78"/>
      <c r="LY71" s="78"/>
      <c r="LZ71" s="78"/>
      <c r="MA71" s="78"/>
      <c r="MB71" s="78"/>
      <c r="MC71" s="63"/>
      <c r="MD71" s="78"/>
      <c r="ME71" s="78"/>
      <c r="MF71" s="78"/>
      <c r="MG71" s="78"/>
      <c r="MH71" s="78"/>
      <c r="MI71" s="78"/>
      <c r="MJ71" s="78"/>
      <c r="MK71" s="78"/>
      <c r="ML71" s="78"/>
      <c r="MM71" s="78"/>
      <c r="MN71" s="78"/>
      <c r="MO71" s="78"/>
      <c r="MP71" s="78"/>
      <c r="MQ71" s="78"/>
      <c r="MR71" s="78"/>
      <c r="MS71" s="78"/>
      <c r="MT71" s="78"/>
      <c r="MU71" s="78"/>
      <c r="MV71" s="78"/>
      <c r="MW71" s="78"/>
      <c r="MX71" s="78"/>
      <c r="MY71" s="78"/>
      <c r="MZ71" s="78"/>
      <c r="NA71" s="78"/>
      <c r="NB71" s="78"/>
      <c r="NC71" s="78"/>
      <c r="ND71" s="78"/>
      <c r="NE71" s="78"/>
      <c r="NF71" s="78"/>
      <c r="NG71" s="78"/>
      <c r="NH71" s="78"/>
      <c r="NI71" s="78"/>
      <c r="NJ71" s="78"/>
      <c r="NK71" s="78"/>
      <c r="NL71" s="78"/>
      <c r="NM71" s="78"/>
      <c r="NN71" s="78"/>
      <c r="NO71" s="78"/>
      <c r="NP71" s="78"/>
      <c r="NQ71" s="78"/>
      <c r="NR71" s="78"/>
      <c r="NS71" s="78"/>
      <c r="NT71" s="78"/>
      <c r="NU71" s="78"/>
      <c r="NV71" s="78"/>
      <c r="NW71" s="78"/>
      <c r="NX71" s="78"/>
      <c r="NY71" s="78"/>
      <c r="NZ71" s="78"/>
      <c r="OA71" s="78"/>
      <c r="OB71" s="78"/>
      <c r="OC71" s="78"/>
      <c r="OD71" s="78"/>
      <c r="OE71" s="78"/>
      <c r="OF71" s="78"/>
      <c r="OG71" s="78"/>
      <c r="OH71" s="78"/>
      <c r="OI71" s="78"/>
      <c r="OJ71" s="78"/>
      <c r="OK71" s="78"/>
      <c r="OL71" s="78"/>
      <c r="OM71" s="78"/>
      <c r="ON71" s="78"/>
      <c r="OO71" s="78"/>
      <c r="OP71" s="78"/>
      <c r="OQ71" s="78"/>
      <c r="OR71" s="78"/>
      <c r="OS71" s="78"/>
      <c r="OT71" s="78"/>
      <c r="OU71" s="78"/>
      <c r="OV71" s="78"/>
      <c r="OW71" s="78"/>
      <c r="OX71" s="78"/>
      <c r="OY71" s="78"/>
      <c r="OZ71" s="78"/>
      <c r="PA71" s="78"/>
      <c r="PB71" s="78"/>
      <c r="PC71" s="78"/>
      <c r="PD71" s="78"/>
      <c r="PE71" s="78"/>
      <c r="PF71" s="78"/>
      <c r="PG71" s="78"/>
      <c r="PH71" s="78"/>
      <c r="PI71" s="78"/>
      <c r="PJ71" s="78"/>
      <c r="PK71" s="78"/>
      <c r="PL71" s="78"/>
      <c r="PM71" s="78"/>
      <c r="PN71" s="78"/>
      <c r="PO71" s="78"/>
      <c r="PP71" s="78"/>
      <c r="PQ71" s="78"/>
      <c r="PR71" s="78"/>
      <c r="PS71" s="78"/>
      <c r="PT71" s="78"/>
      <c r="PU71" s="78"/>
      <c r="PV71" s="78"/>
      <c r="PW71" s="78"/>
      <c r="PX71" s="78"/>
      <c r="PY71" s="78"/>
      <c r="PZ71" s="78"/>
      <c r="QA71" s="78"/>
      <c r="QB71" s="78"/>
      <c r="QC71" s="78"/>
      <c r="QD71" s="78"/>
      <c r="QE71" s="78"/>
      <c r="QF71" s="78"/>
      <c r="QG71" s="78"/>
      <c r="QH71" s="78"/>
      <c r="QI71" s="78"/>
      <c r="QJ71" s="78"/>
      <c r="QK71" s="78"/>
      <c r="QL71" s="78"/>
      <c r="QM71" s="63"/>
      <c r="QN71" s="78"/>
      <c r="QO71" s="78"/>
      <c r="QP71" s="78"/>
      <c r="QQ71" s="78"/>
      <c r="QR71" s="78"/>
      <c r="QS71" s="78"/>
      <c r="QT71" s="78"/>
      <c r="QU71" s="63"/>
      <c r="QV71" s="63"/>
      <c r="QW71" s="63"/>
      <c r="QX71" s="63"/>
      <c r="QY71" s="63"/>
      <c r="QZ71" s="78"/>
      <c r="RA71" s="78"/>
      <c r="RB71" s="78"/>
      <c r="RC71" s="78"/>
      <c r="RD71" s="78"/>
      <c r="RE71" s="78"/>
      <c r="RF71" s="60"/>
      <c r="RG71" s="60"/>
      <c r="RH71" s="60"/>
      <c r="RI71" s="60"/>
      <c r="RJ71" s="60"/>
      <c r="RK71" s="60"/>
      <c r="RL71" s="60"/>
      <c r="RM71" s="60"/>
      <c r="RN71" s="60"/>
      <c r="RO71" s="60"/>
      <c r="RP71" s="60"/>
      <c r="RQ71" s="60"/>
      <c r="RR71" s="78"/>
      <c r="RS71" s="78"/>
      <c r="RT71" s="78"/>
      <c r="RU71" s="78"/>
      <c r="RV71" s="78"/>
      <c r="RW71" s="78"/>
      <c r="RX71" s="78"/>
      <c r="RY71" s="78"/>
      <c r="RZ71" s="78"/>
      <c r="SA71" s="78"/>
      <c r="SB71" s="78"/>
      <c r="SC71" s="78"/>
      <c r="SD71" s="78"/>
      <c r="SE71" s="63"/>
      <c r="SF71" s="63"/>
      <c r="SG71" s="63"/>
      <c r="SH71" s="63"/>
      <c r="SI71" s="63"/>
      <c r="SJ71" s="63"/>
      <c r="SK71" s="63"/>
      <c r="SL71" s="63"/>
      <c r="SM71" s="78"/>
      <c r="SN71" s="78"/>
      <c r="SO71" s="78"/>
      <c r="SP71" s="78"/>
      <c r="SQ71" s="78"/>
      <c r="SR71" s="78"/>
      <c r="SS71" s="78"/>
      <c r="ST71" s="78"/>
      <c r="SU71" s="78"/>
      <c r="SV71" s="78"/>
      <c r="SW71" s="78"/>
      <c r="SX71" s="78"/>
      <c r="SY71" s="78"/>
      <c r="SZ71" s="78"/>
      <c r="TA71" s="78"/>
      <c r="TB71" s="78"/>
      <c r="TC71" s="78"/>
      <c r="TD71" s="78"/>
      <c r="TE71" s="78"/>
      <c r="TF71" s="78"/>
      <c r="TG71" s="78"/>
      <c r="TH71" s="78"/>
      <c r="TI71" s="78"/>
      <c r="TJ71" s="78"/>
      <c r="TK71" s="78"/>
      <c r="TL71" s="78"/>
      <c r="TM71" s="78"/>
      <c r="TN71" s="78"/>
      <c r="TO71" s="78"/>
      <c r="TP71" s="78"/>
      <c r="TQ71" s="78"/>
      <c r="TR71" s="78"/>
      <c r="TS71" s="78"/>
      <c r="TT71" s="78"/>
      <c r="TU71" s="78"/>
      <c r="TV71" s="78"/>
      <c r="TW71" s="78"/>
      <c r="TX71" s="78"/>
      <c r="TY71" s="78"/>
      <c r="TZ71" s="78"/>
      <c r="UA71" s="78"/>
      <c r="UB71" s="78"/>
      <c r="UC71" s="78"/>
      <c r="UD71" s="78"/>
      <c r="UE71" s="78"/>
      <c r="UF71" s="78"/>
      <c r="UG71" s="78"/>
      <c r="UH71" s="78"/>
      <c r="UI71" s="78"/>
      <c r="UJ71" s="78"/>
      <c r="UK71" s="78"/>
      <c r="UL71" s="78"/>
      <c r="UM71" s="78"/>
      <c r="UN71" s="78"/>
      <c r="UO71" s="78"/>
      <c r="UP71" s="78"/>
      <c r="UQ71" s="78"/>
      <c r="UR71" s="78"/>
      <c r="US71" s="78"/>
      <c r="UT71" s="78"/>
      <c r="UU71" s="78"/>
      <c r="UV71" s="78"/>
      <c r="UW71" s="78"/>
      <c r="UX71" s="78"/>
      <c r="UY71" s="78"/>
      <c r="UZ71" s="78"/>
      <c r="VA71" s="78"/>
      <c r="VB71" s="78"/>
      <c r="VC71" s="78"/>
      <c r="VD71" s="78"/>
      <c r="VE71" s="78"/>
      <c r="VF71" s="78"/>
      <c r="VG71" s="78"/>
      <c r="VH71" s="78"/>
      <c r="VI71" s="78"/>
      <c r="VJ71" s="78"/>
      <c r="VK71" s="78"/>
      <c r="VL71" s="78"/>
      <c r="VM71" s="78"/>
      <c r="VN71" s="78"/>
      <c r="VO71" s="78"/>
      <c r="VP71" s="78"/>
      <c r="VQ71" s="78"/>
      <c r="VR71" s="78"/>
      <c r="VS71" s="78"/>
      <c r="VT71" s="78"/>
      <c r="VU71" s="78"/>
      <c r="VV71" s="78"/>
      <c r="VW71" s="78"/>
      <c r="VX71" s="78"/>
      <c r="VY71" s="78"/>
      <c r="VZ71" s="78"/>
      <c r="WA71" s="78"/>
      <c r="WB71" s="78"/>
      <c r="WC71" s="78"/>
      <c r="WD71" s="78"/>
      <c r="WE71" s="78"/>
      <c r="WF71" s="78"/>
      <c r="WG71" s="78"/>
      <c r="WH71" s="78"/>
      <c r="WI71" s="78"/>
      <c r="WJ71" s="78"/>
      <c r="WK71" s="78"/>
      <c r="WL71" s="78"/>
      <c r="WM71" s="78"/>
      <c r="WN71" s="78"/>
      <c r="WO71" s="78"/>
      <c r="WP71" s="78"/>
      <c r="WQ71" s="78"/>
      <c r="WR71" s="78"/>
      <c r="WS71" s="78"/>
      <c r="WT71" s="78"/>
      <c r="WU71" s="78"/>
      <c r="WV71" s="78"/>
      <c r="WW71" s="78"/>
      <c r="WX71" s="78"/>
      <c r="WY71" s="78"/>
      <c r="WZ71" s="78"/>
      <c r="XA71" s="78"/>
      <c r="XB71" s="78"/>
      <c r="XC71" s="78"/>
      <c r="XD71" s="78"/>
      <c r="XE71" s="78"/>
      <c r="XF71" s="78"/>
      <c r="XG71" s="78"/>
      <c r="XH71" s="78"/>
      <c r="XI71" s="78"/>
      <c r="XJ71" s="78"/>
      <c r="XK71" s="78"/>
      <c r="XL71" s="78"/>
      <c r="XM71" s="78"/>
      <c r="XN71" s="78"/>
      <c r="XO71" s="78"/>
      <c r="XP71" s="78"/>
      <c r="XQ71" s="78"/>
      <c r="XR71" s="78"/>
      <c r="XS71" s="78"/>
      <c r="XT71" s="78"/>
      <c r="XU71" s="78"/>
      <c r="XV71" s="78"/>
      <c r="XW71" s="78"/>
      <c r="XX71" s="78"/>
      <c r="XY71" s="78"/>
      <c r="XZ71" s="78"/>
      <c r="YA71" s="78"/>
      <c r="YB71" s="78"/>
      <c r="YC71" s="78"/>
      <c r="YD71" s="78"/>
      <c r="YE71" s="78"/>
      <c r="YF71" s="78"/>
      <c r="YG71" s="78"/>
      <c r="YH71" s="78"/>
      <c r="YI71" s="78"/>
      <c r="YJ71" s="78"/>
      <c r="YK71" s="78"/>
      <c r="YL71" s="78"/>
      <c r="YM71" s="78"/>
      <c r="YN71" s="78"/>
      <c r="YO71" s="78"/>
      <c r="YP71" s="78"/>
      <c r="YQ71" s="78"/>
      <c r="YR71" s="78"/>
      <c r="YS71" s="78"/>
      <c r="YT71" s="78"/>
      <c r="YU71" s="78"/>
      <c r="YV71" s="78"/>
      <c r="YW71" s="78"/>
      <c r="YX71" s="78"/>
      <c r="YY71" s="78"/>
      <c r="YZ71" s="78"/>
      <c r="ZA71" s="78"/>
      <c r="ZB71" s="78"/>
      <c r="ZC71" s="78"/>
      <c r="ZD71" s="78"/>
      <c r="ZE71" s="78"/>
      <c r="ZF71" s="78"/>
      <c r="ZG71" s="78"/>
      <c r="ZH71" s="78"/>
      <c r="ZI71" s="78"/>
      <c r="ZJ71" s="78"/>
      <c r="ZK71" s="78"/>
      <c r="ZL71" s="78"/>
      <c r="ZM71" s="78"/>
      <c r="ZN71" s="78"/>
      <c r="ZO71" s="78"/>
      <c r="ZP71" s="78"/>
      <c r="ZQ71" s="78"/>
      <c r="ZR71" s="78"/>
      <c r="ZS71" s="78"/>
      <c r="ZT71" s="78"/>
      <c r="ZU71" s="78"/>
      <c r="ZV71" s="78"/>
      <c r="ZW71" s="78"/>
      <c r="ZX71" s="78"/>
      <c r="ZY71" s="78"/>
      <c r="ZZ71" s="78"/>
      <c r="AAA71" s="78"/>
      <c r="AAB71" s="78"/>
      <c r="AAC71" s="78"/>
      <c r="AAD71" s="78"/>
      <c r="AAE71" s="78"/>
      <c r="AAF71" s="78"/>
      <c r="AAG71" s="78"/>
      <c r="AAH71" s="78"/>
      <c r="AAI71" s="78"/>
      <c r="AAJ71" s="78"/>
      <c r="AAK71" s="78"/>
      <c r="AAL71" s="78"/>
      <c r="AAM71" s="78"/>
      <c r="AAN71" s="78"/>
      <c r="AAO71" s="78"/>
      <c r="AAP71" s="78"/>
      <c r="AAQ71" s="78"/>
      <c r="AAR71" s="78"/>
      <c r="AAS71" s="78"/>
      <c r="AAT71" s="132"/>
      <c r="AAU71" s="78"/>
      <c r="AAV71" s="78"/>
      <c r="AAW71" s="78"/>
      <c r="AAX71" s="78"/>
      <c r="AAY71" s="78"/>
      <c r="AAZ71" s="78"/>
      <c r="ABA71" s="78"/>
      <c r="ABB71" s="78"/>
      <c r="ABC71" s="78"/>
      <c r="ABD71" s="78"/>
      <c r="ABE71" s="78"/>
      <c r="ABF71" s="78"/>
      <c r="ABG71" s="78"/>
      <c r="ABH71" s="78"/>
      <c r="ABI71" s="78"/>
      <c r="ABJ71" s="78"/>
      <c r="ABK71" s="78"/>
      <c r="ABL71" s="78"/>
      <c r="ABM71" s="78"/>
      <c r="ABN71" s="78"/>
      <c r="ABO71" s="78"/>
      <c r="ABP71" s="78"/>
      <c r="ABQ71" s="78"/>
      <c r="ABR71" s="78"/>
      <c r="ABS71" s="78"/>
      <c r="ABT71" s="78"/>
      <c r="ABU71" s="78"/>
      <c r="ABV71" s="78"/>
      <c r="ABW71" s="78"/>
      <c r="ABX71" s="78"/>
      <c r="ABY71" s="78"/>
      <c r="ABZ71" s="78"/>
      <c r="ACA71" s="78"/>
      <c r="ACB71" s="78"/>
      <c r="ACC71" s="78"/>
      <c r="ACD71" s="78"/>
      <c r="ACE71" s="78"/>
      <c r="ACF71" s="78"/>
      <c r="ACG71" s="78"/>
      <c r="ACH71" s="78"/>
      <c r="ACI71" s="78"/>
      <c r="ACJ71" s="78"/>
      <c r="ACK71" s="78"/>
      <c r="ACL71" s="78"/>
      <c r="ACM71" s="78"/>
      <c r="ACN71" s="78"/>
      <c r="ACO71" s="78"/>
      <c r="ACP71" s="78"/>
      <c r="ACQ71" s="78"/>
      <c r="ACR71" s="78"/>
      <c r="ACS71" s="78"/>
      <c r="ACT71" s="78"/>
      <c r="ACU71" s="78"/>
      <c r="ACV71" s="78"/>
      <c r="ACW71" s="78"/>
      <c r="ACX71" s="78"/>
      <c r="ACY71" s="78"/>
      <c r="ACZ71" s="78"/>
      <c r="ADA71" s="78"/>
      <c r="ADB71" s="78"/>
      <c r="ADC71" s="78"/>
      <c r="ADD71" s="78"/>
      <c r="ADE71" s="78"/>
      <c r="ADF71" s="78"/>
      <c r="ADG71" s="78"/>
      <c r="ADH71" s="78"/>
      <c r="ADI71" s="78"/>
      <c r="ADJ71" s="78"/>
      <c r="ADK71" s="78"/>
      <c r="ADL71" s="78"/>
      <c r="ADM71" s="78"/>
      <c r="ADN71" s="78"/>
      <c r="ADO71" s="78"/>
      <c r="ADP71" s="78"/>
      <c r="ADQ71" s="78"/>
      <c r="ADR71" s="78"/>
      <c r="ADS71" s="78"/>
      <c r="ADT71" s="78"/>
      <c r="ADU71" s="78"/>
      <c r="ADV71" s="78"/>
      <c r="ADW71" s="78"/>
      <c r="ADX71" s="78"/>
      <c r="ADY71" s="78"/>
      <c r="ADZ71" s="78"/>
      <c r="AEA71" s="78"/>
      <c r="AEB71" s="78"/>
      <c r="AEC71" s="78"/>
      <c r="AED71" s="78"/>
      <c r="AEE71" s="78"/>
      <c r="AEF71" s="78"/>
      <c r="AEG71" s="78"/>
      <c r="AEH71" s="78"/>
      <c r="AEI71" s="78"/>
      <c r="AEJ71" s="78"/>
      <c r="AEK71" s="78"/>
      <c r="AEL71" s="78"/>
      <c r="AEM71" s="78"/>
      <c r="AEN71" s="78"/>
      <c r="AEO71" s="78"/>
      <c r="AEP71" s="78"/>
      <c r="AEQ71" s="78"/>
      <c r="AER71" s="78"/>
      <c r="AES71" s="78"/>
      <c r="AET71" s="78"/>
      <c r="AEU71" s="78"/>
      <c r="AEV71" s="78"/>
      <c r="AEW71" s="78"/>
      <c r="AEX71" s="78"/>
      <c r="AEY71" s="78"/>
      <c r="AEZ71" s="78"/>
      <c r="AFA71" s="78"/>
      <c r="AFB71" s="78"/>
      <c r="AFC71" s="78"/>
      <c r="AFD71" s="78"/>
      <c r="AFE71" s="78"/>
      <c r="AFF71" s="78"/>
      <c r="AFG71" s="78"/>
      <c r="AFH71" s="78"/>
      <c r="AFI71" s="78"/>
      <c r="AFJ71" s="78"/>
      <c r="AFK71" s="78"/>
      <c r="AFL71" s="78"/>
      <c r="AFM71" s="78"/>
      <c r="AFN71" s="78"/>
      <c r="AFO71" s="78"/>
      <c r="AFP71" s="78"/>
      <c r="AFQ71" s="78"/>
      <c r="AFR71" s="78"/>
      <c r="AFS71" s="78"/>
      <c r="AFT71" s="78"/>
      <c r="AFU71" s="78"/>
      <c r="AFV71" s="78"/>
      <c r="AFW71" s="78"/>
      <c r="AFX71" s="78"/>
      <c r="AFY71" s="78"/>
      <c r="AFZ71" s="78"/>
      <c r="AGA71" s="78"/>
      <c r="AGB71" s="78"/>
      <c r="AGC71" s="78"/>
      <c r="AGD71" s="78"/>
      <c r="AGE71" s="78"/>
      <c r="AGF71" s="78"/>
      <c r="AGG71" s="78"/>
      <c r="AGH71" s="78"/>
      <c r="AGI71" s="78"/>
      <c r="AGJ71" s="78"/>
      <c r="AGK71" s="78"/>
      <c r="AGL71" s="78"/>
      <c r="AGM71" s="78"/>
      <c r="AGN71" s="78"/>
      <c r="AGO71" s="78"/>
      <c r="AGP71" s="78"/>
      <c r="AGQ71" s="78"/>
      <c r="AGR71" s="78"/>
      <c r="AGS71" s="78"/>
      <c r="AGT71" s="78"/>
      <c r="AGU71" s="78"/>
      <c r="AGV71" s="153"/>
    </row>
    <row r="72" spans="1:880" x14ac:dyDescent="0.2">
      <c r="A72" s="67" t="s">
        <v>2276</v>
      </c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63"/>
      <c r="FS72" s="63"/>
      <c r="FT72" s="63"/>
      <c r="FU72" s="63"/>
      <c r="FV72" s="63"/>
      <c r="FW72" s="63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63"/>
      <c r="HD72" s="78"/>
      <c r="HE72" s="78"/>
      <c r="HF72" s="78"/>
      <c r="HG72" s="78"/>
      <c r="HH72" s="63"/>
      <c r="HI72" s="63"/>
      <c r="HJ72" s="63"/>
      <c r="HK72" s="63"/>
      <c r="HL72" s="63"/>
      <c r="HM72" s="63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  <c r="IW72" s="78"/>
      <c r="IX72" s="78"/>
      <c r="IY72" s="78"/>
      <c r="IZ72" s="78"/>
      <c r="JA72" s="78"/>
      <c r="JB72" s="78"/>
      <c r="JC72" s="78"/>
      <c r="JD72" s="78"/>
      <c r="JE72" s="78"/>
      <c r="JF72" s="78"/>
      <c r="JG72" s="78"/>
      <c r="JH72" s="78"/>
      <c r="JI72" s="78"/>
      <c r="JJ72" s="78"/>
      <c r="JK72" s="78"/>
      <c r="JL72" s="78"/>
      <c r="JM72" s="78"/>
      <c r="JN72" s="78"/>
      <c r="JO72" s="78"/>
      <c r="JP72" s="78"/>
      <c r="JQ72" s="78"/>
      <c r="JR72" s="78"/>
      <c r="JS72" s="78"/>
      <c r="JT72" s="78"/>
      <c r="JU72" s="78"/>
      <c r="JV72" s="78"/>
      <c r="JW72" s="78"/>
      <c r="JX72" s="78"/>
      <c r="JY72" s="78"/>
      <c r="JZ72" s="78"/>
      <c r="KA72" s="78"/>
      <c r="KB72" s="63"/>
      <c r="KC72" s="63"/>
      <c r="KD72" s="63"/>
      <c r="KE72" s="63"/>
      <c r="KF72" s="63"/>
      <c r="KG72" s="63"/>
      <c r="KH72" s="78"/>
      <c r="KI72" s="78"/>
      <c r="KJ72" s="78"/>
      <c r="KK72" s="78"/>
      <c r="KL72" s="78"/>
      <c r="KM72" s="78"/>
      <c r="KN72" s="78"/>
      <c r="KO72" s="78"/>
      <c r="KP72" s="78"/>
      <c r="KQ72" s="78"/>
      <c r="KR72" s="78"/>
      <c r="KS72" s="78"/>
      <c r="KT72" s="78"/>
      <c r="KU72" s="78"/>
      <c r="KV72" s="78"/>
      <c r="KW72" s="78"/>
      <c r="KX72" s="78"/>
      <c r="KY72" s="78"/>
      <c r="KZ72" s="78"/>
      <c r="LA72" s="78"/>
      <c r="LB72" s="78"/>
      <c r="LC72" s="78"/>
      <c r="LD72" s="78"/>
      <c r="LE72" s="78"/>
      <c r="LF72" s="78"/>
      <c r="LG72" s="78"/>
      <c r="LH72" s="78"/>
      <c r="LI72" s="78"/>
      <c r="LJ72" s="78"/>
      <c r="LK72" s="78"/>
      <c r="LL72" s="78"/>
      <c r="LM72" s="78"/>
      <c r="LN72" s="78"/>
      <c r="LO72" s="78"/>
      <c r="LP72" s="78"/>
      <c r="LQ72" s="78"/>
      <c r="LR72" s="78"/>
      <c r="LS72" s="78"/>
      <c r="LT72" s="78"/>
      <c r="LU72" s="78"/>
      <c r="LV72" s="78"/>
      <c r="LW72" s="78"/>
      <c r="LX72" s="78"/>
      <c r="LY72" s="78"/>
      <c r="LZ72" s="78"/>
      <c r="MA72" s="78"/>
      <c r="MB72" s="78"/>
      <c r="MC72" s="63"/>
      <c r="MD72" s="78"/>
      <c r="ME72" s="78"/>
      <c r="MF72" s="78"/>
      <c r="MG72" s="78"/>
      <c r="MH72" s="78"/>
      <c r="MI72" s="78"/>
      <c r="MJ72" s="78"/>
      <c r="MK72" s="78"/>
      <c r="ML72" s="78"/>
      <c r="MM72" s="78"/>
      <c r="MN72" s="78"/>
      <c r="MO72" s="78"/>
      <c r="MP72" s="78"/>
      <c r="MQ72" s="78"/>
      <c r="MR72" s="78"/>
      <c r="MS72" s="78"/>
      <c r="MT72" s="78"/>
      <c r="MU72" s="78"/>
      <c r="MV72" s="78"/>
      <c r="MW72" s="78"/>
      <c r="MX72" s="78"/>
      <c r="MY72" s="78"/>
      <c r="MZ72" s="78"/>
      <c r="NA72" s="78"/>
      <c r="NB72" s="78"/>
      <c r="NC72" s="78"/>
      <c r="ND72" s="78"/>
      <c r="NE72" s="78"/>
      <c r="NF72" s="78"/>
      <c r="NG72" s="78"/>
      <c r="NH72" s="78"/>
      <c r="NI72" s="78"/>
      <c r="NJ72" s="78"/>
      <c r="NK72" s="78"/>
      <c r="NL72" s="78"/>
      <c r="NM72" s="78"/>
      <c r="NN72" s="78"/>
      <c r="NO72" s="78"/>
      <c r="NP72" s="78"/>
      <c r="NQ72" s="78"/>
      <c r="NR72" s="78"/>
      <c r="NS72" s="78"/>
      <c r="NT72" s="78"/>
      <c r="NU72" s="78"/>
      <c r="NV72" s="78"/>
      <c r="NW72" s="78"/>
      <c r="NX72" s="78"/>
      <c r="NY72" s="78"/>
      <c r="NZ72" s="78"/>
      <c r="OA72" s="78"/>
      <c r="OB72" s="78"/>
      <c r="OC72" s="78"/>
      <c r="OD72" s="78"/>
      <c r="OE72" s="78"/>
      <c r="OF72" s="78"/>
      <c r="OG72" s="78"/>
      <c r="OH72" s="78"/>
      <c r="OI72" s="78"/>
      <c r="OJ72" s="78"/>
      <c r="OK72" s="78"/>
      <c r="OL72" s="78"/>
      <c r="OM72" s="78"/>
      <c r="ON72" s="78"/>
      <c r="OO72" s="78"/>
      <c r="OP72" s="78"/>
      <c r="OQ72" s="78"/>
      <c r="OR72" s="78"/>
      <c r="OS72" s="78"/>
      <c r="OT72" s="78"/>
      <c r="OU72" s="78"/>
      <c r="OV72" s="78"/>
      <c r="OW72" s="78"/>
      <c r="OX72" s="78"/>
      <c r="OY72" s="78"/>
      <c r="OZ72" s="78"/>
      <c r="PA72" s="78"/>
      <c r="PB72" s="78"/>
      <c r="PC72" s="78"/>
      <c r="PD72" s="78"/>
      <c r="PE72" s="78"/>
      <c r="PF72" s="78"/>
      <c r="PG72" s="78"/>
      <c r="PH72" s="78"/>
      <c r="PI72" s="78"/>
      <c r="PJ72" s="78"/>
      <c r="PK72" s="78"/>
      <c r="PL72" s="78"/>
      <c r="PM72" s="78"/>
      <c r="PN72" s="78"/>
      <c r="PO72" s="78"/>
      <c r="PP72" s="78"/>
      <c r="PQ72" s="78"/>
      <c r="PR72" s="78"/>
      <c r="PS72" s="78"/>
      <c r="PT72" s="78"/>
      <c r="PU72" s="78"/>
      <c r="PV72" s="78"/>
      <c r="PW72" s="78"/>
      <c r="PX72" s="78"/>
      <c r="PY72" s="78"/>
      <c r="PZ72" s="78"/>
      <c r="QA72" s="78"/>
      <c r="QB72" s="78"/>
      <c r="QC72" s="78"/>
      <c r="QD72" s="78"/>
      <c r="QE72" s="78"/>
      <c r="QF72" s="78"/>
      <c r="QG72" s="78"/>
      <c r="QH72" s="78"/>
      <c r="QI72" s="78"/>
      <c r="QJ72" s="78"/>
      <c r="QK72" s="78"/>
      <c r="QL72" s="78"/>
      <c r="QM72" s="63"/>
      <c r="QN72" s="78"/>
      <c r="QO72" s="78"/>
      <c r="QP72" s="78"/>
      <c r="QQ72" s="78"/>
      <c r="QR72" s="78"/>
      <c r="QS72" s="78"/>
      <c r="QT72" s="78"/>
      <c r="QU72" s="63"/>
      <c r="QV72" s="63"/>
      <c r="QW72" s="63"/>
      <c r="QX72" s="63"/>
      <c r="QY72" s="63"/>
      <c r="QZ72" s="78"/>
      <c r="RA72" s="78"/>
      <c r="RB72" s="78"/>
      <c r="RC72" s="78"/>
      <c r="RD72" s="78"/>
      <c r="RE72" s="78"/>
      <c r="RF72" s="60"/>
      <c r="RG72" s="60"/>
      <c r="RH72" s="60"/>
      <c r="RI72" s="60"/>
      <c r="RJ72" s="60"/>
      <c r="RK72" s="60"/>
      <c r="RL72" s="60"/>
      <c r="RM72" s="60"/>
      <c r="RN72" s="60"/>
      <c r="RO72" s="60"/>
      <c r="RP72" s="60"/>
      <c r="RQ72" s="60"/>
      <c r="RR72" s="78"/>
      <c r="RS72" s="78"/>
      <c r="RT72" s="78"/>
      <c r="RU72" s="78"/>
      <c r="RV72" s="78"/>
      <c r="RW72" s="78"/>
      <c r="RX72" s="78"/>
      <c r="RY72" s="78"/>
      <c r="RZ72" s="78"/>
      <c r="SA72" s="78"/>
      <c r="SB72" s="78"/>
      <c r="SC72" s="78"/>
      <c r="SD72" s="78"/>
      <c r="SE72" s="63"/>
      <c r="SF72" s="63"/>
      <c r="SG72" s="63"/>
      <c r="SH72" s="63"/>
      <c r="SI72" s="63"/>
      <c r="SJ72" s="63"/>
      <c r="SK72" s="63"/>
      <c r="SL72" s="63"/>
      <c r="SM72" s="78"/>
      <c r="SN72" s="78"/>
      <c r="SO72" s="78"/>
      <c r="SP72" s="78"/>
      <c r="SQ72" s="78"/>
      <c r="SR72" s="78"/>
      <c r="SS72" s="78"/>
      <c r="ST72" s="78"/>
      <c r="SU72" s="78"/>
      <c r="SV72" s="78"/>
      <c r="SW72" s="78"/>
      <c r="SX72" s="78"/>
      <c r="SY72" s="78"/>
      <c r="SZ72" s="78"/>
      <c r="TA72" s="78"/>
      <c r="TB72" s="78"/>
      <c r="TC72" s="78"/>
      <c r="TD72" s="78"/>
      <c r="TE72" s="78"/>
      <c r="TF72" s="78"/>
      <c r="TG72" s="78"/>
      <c r="TH72" s="78"/>
      <c r="TI72" s="78"/>
      <c r="TJ72" s="78"/>
      <c r="TK72" s="78"/>
      <c r="TL72" s="78"/>
      <c r="TM72" s="78"/>
      <c r="TN72" s="78"/>
      <c r="TO72" s="78"/>
      <c r="TP72" s="78"/>
      <c r="TQ72" s="78"/>
      <c r="TR72" s="78"/>
      <c r="TS72" s="78"/>
      <c r="TT72" s="78"/>
      <c r="TU72" s="78"/>
      <c r="TV72" s="78"/>
      <c r="TW72" s="78"/>
      <c r="TX72" s="78"/>
      <c r="TY72" s="78"/>
      <c r="TZ72" s="78"/>
      <c r="UA72" s="78"/>
      <c r="UB72" s="78"/>
      <c r="UC72" s="78"/>
      <c r="UD72" s="78"/>
      <c r="UE72" s="78"/>
      <c r="UF72" s="78"/>
      <c r="UG72" s="78"/>
      <c r="UH72" s="78"/>
      <c r="UI72" s="78"/>
      <c r="UJ72" s="78"/>
      <c r="UK72" s="78"/>
      <c r="UL72" s="78"/>
      <c r="UM72" s="78"/>
      <c r="UN72" s="78"/>
      <c r="UO72" s="78"/>
      <c r="UP72" s="78"/>
      <c r="UQ72" s="78"/>
      <c r="UR72" s="78"/>
      <c r="US72" s="78"/>
      <c r="UT72" s="78"/>
      <c r="UU72" s="78"/>
      <c r="UV72" s="78"/>
      <c r="UW72" s="78"/>
      <c r="UX72" s="78"/>
      <c r="UY72" s="78"/>
      <c r="UZ72" s="78"/>
      <c r="VA72" s="78"/>
      <c r="VB72" s="78"/>
      <c r="VC72" s="78"/>
      <c r="VD72" s="78"/>
      <c r="VE72" s="78"/>
      <c r="VF72" s="78"/>
      <c r="VG72" s="78"/>
      <c r="VH72" s="78"/>
      <c r="VI72" s="78"/>
      <c r="VJ72" s="78"/>
      <c r="VK72" s="78"/>
      <c r="VL72" s="78"/>
      <c r="VM72" s="78"/>
      <c r="VN72" s="78"/>
      <c r="VO72" s="78"/>
      <c r="VP72" s="78"/>
      <c r="VQ72" s="78"/>
      <c r="VR72" s="78"/>
      <c r="VS72" s="78"/>
      <c r="VT72" s="78"/>
      <c r="VU72" s="78"/>
      <c r="VV72" s="78"/>
      <c r="VW72" s="78"/>
      <c r="VX72" s="78"/>
      <c r="VY72" s="78"/>
      <c r="VZ72" s="78"/>
      <c r="WA72" s="78"/>
      <c r="WB72" s="78"/>
      <c r="WC72" s="78"/>
      <c r="WD72" s="78"/>
      <c r="WE72" s="78"/>
      <c r="WF72" s="78"/>
      <c r="WG72" s="78"/>
      <c r="WH72" s="78"/>
      <c r="WI72" s="78"/>
      <c r="WJ72" s="78"/>
      <c r="WK72" s="78"/>
      <c r="WL72" s="78"/>
      <c r="WM72" s="78"/>
      <c r="WN72" s="78"/>
      <c r="WO72" s="78"/>
      <c r="WP72" s="78"/>
      <c r="WQ72" s="78"/>
      <c r="WR72" s="78"/>
      <c r="WS72" s="78"/>
      <c r="WT72" s="78"/>
      <c r="WU72" s="78"/>
      <c r="WV72" s="78"/>
      <c r="WW72" s="78"/>
      <c r="WX72" s="78"/>
      <c r="WY72" s="78"/>
      <c r="WZ72" s="78"/>
      <c r="XA72" s="78"/>
      <c r="XB72" s="78"/>
      <c r="XC72" s="78"/>
      <c r="XD72" s="78"/>
      <c r="XE72" s="78"/>
      <c r="XF72" s="78"/>
      <c r="XG72" s="78"/>
      <c r="XH72" s="78"/>
      <c r="XI72" s="78"/>
      <c r="XJ72" s="78"/>
      <c r="XK72" s="78"/>
      <c r="XL72" s="78"/>
      <c r="XM72" s="78"/>
      <c r="XN72" s="78"/>
      <c r="XO72" s="78"/>
      <c r="XP72" s="78"/>
      <c r="XQ72" s="78"/>
      <c r="XR72" s="78"/>
      <c r="XS72" s="78"/>
      <c r="XT72" s="78"/>
      <c r="XU72" s="78"/>
      <c r="XV72" s="78"/>
      <c r="XW72" s="78"/>
      <c r="XX72" s="78"/>
      <c r="XY72" s="78"/>
      <c r="XZ72" s="78"/>
      <c r="YA72" s="78"/>
      <c r="YB72" s="78"/>
      <c r="YC72" s="78"/>
      <c r="YD72" s="78"/>
      <c r="YE72" s="78"/>
      <c r="YF72" s="78"/>
      <c r="YG72" s="78"/>
      <c r="YH72" s="78"/>
      <c r="YI72" s="78"/>
      <c r="YJ72" s="78"/>
      <c r="YK72" s="78"/>
      <c r="YL72" s="78"/>
      <c r="YM72" s="78"/>
      <c r="YN72" s="78"/>
      <c r="YO72" s="78"/>
      <c r="YP72" s="78"/>
      <c r="YQ72" s="78"/>
      <c r="YR72" s="78"/>
      <c r="YS72" s="78"/>
      <c r="YT72" s="78"/>
      <c r="YU72" s="78"/>
      <c r="YV72" s="78"/>
      <c r="YW72" s="78"/>
      <c r="YX72" s="78"/>
      <c r="YY72" s="78"/>
      <c r="YZ72" s="78"/>
      <c r="ZA72" s="78"/>
      <c r="ZB72" s="78"/>
      <c r="ZC72" s="78"/>
      <c r="ZD72" s="78"/>
      <c r="ZE72" s="78"/>
      <c r="ZF72" s="78"/>
      <c r="ZG72" s="78"/>
      <c r="ZH72" s="78"/>
      <c r="ZI72" s="78"/>
      <c r="ZJ72" s="78"/>
      <c r="ZK72" s="78"/>
      <c r="ZL72" s="78"/>
      <c r="ZM72" s="78"/>
      <c r="ZN72" s="78"/>
      <c r="ZO72" s="78"/>
      <c r="ZP72" s="78"/>
      <c r="ZQ72" s="78"/>
      <c r="ZR72" s="78"/>
      <c r="ZS72" s="78"/>
      <c r="ZT72" s="78"/>
      <c r="ZU72" s="78"/>
      <c r="ZV72" s="78"/>
      <c r="ZW72" s="78"/>
      <c r="ZX72" s="78"/>
      <c r="ZY72" s="78"/>
      <c r="ZZ72" s="78"/>
      <c r="AAA72" s="78"/>
      <c r="AAB72" s="78"/>
      <c r="AAC72" s="78"/>
      <c r="AAD72" s="78"/>
      <c r="AAE72" s="78"/>
      <c r="AAF72" s="78"/>
      <c r="AAG72" s="78"/>
      <c r="AAH72" s="78"/>
      <c r="AAI72" s="78"/>
      <c r="AAJ72" s="78"/>
      <c r="AAK72" s="78"/>
      <c r="AAL72" s="78"/>
      <c r="AAM72" s="78"/>
      <c r="AAN72" s="78"/>
      <c r="AAO72" s="78"/>
      <c r="AAP72" s="78"/>
      <c r="AAQ72" s="78"/>
      <c r="AAR72" s="78"/>
      <c r="AAS72" s="78"/>
      <c r="AAT72" s="132"/>
      <c r="AAU72" s="78"/>
      <c r="AAV72" s="78"/>
      <c r="AAW72" s="78"/>
      <c r="AAX72" s="78"/>
      <c r="AAY72" s="78"/>
      <c r="AAZ72" s="78"/>
      <c r="ABA72" s="78"/>
      <c r="ABB72" s="78"/>
      <c r="ABC72" s="78"/>
      <c r="ABD72" s="78"/>
      <c r="ABE72" s="78"/>
      <c r="ABF72" s="78"/>
      <c r="ABG72" s="78"/>
      <c r="ABH72" s="78"/>
      <c r="ABI72" s="78"/>
      <c r="ABJ72" s="78"/>
      <c r="ABK72" s="78"/>
      <c r="ABL72" s="78"/>
      <c r="ABM72" s="78"/>
      <c r="ABN72" s="78"/>
      <c r="ABO72" s="78"/>
      <c r="ABP72" s="78"/>
      <c r="ABQ72" s="78"/>
      <c r="ABR72" s="78"/>
      <c r="ABS72" s="78"/>
      <c r="ABT72" s="78"/>
      <c r="ABU72" s="78"/>
      <c r="ABV72" s="78"/>
      <c r="ABW72" s="78"/>
      <c r="ABX72" s="78"/>
      <c r="ABY72" s="78"/>
      <c r="ABZ72" s="78"/>
      <c r="ACA72" s="78"/>
      <c r="ACB72" s="78"/>
      <c r="ACC72" s="78"/>
      <c r="ACD72" s="78"/>
      <c r="ACE72" s="78"/>
      <c r="ACF72" s="78"/>
      <c r="ACG72" s="78"/>
      <c r="ACH72" s="78"/>
      <c r="ACI72" s="78"/>
      <c r="ACJ72" s="78"/>
      <c r="ACK72" s="78"/>
      <c r="ACL72" s="78"/>
      <c r="ACM72" s="78"/>
      <c r="ACN72" s="78"/>
      <c r="ACO72" s="78"/>
      <c r="ACP72" s="78"/>
      <c r="ACQ72" s="78"/>
      <c r="ACR72" s="78"/>
      <c r="ACS72" s="78"/>
      <c r="ACT72" s="78"/>
      <c r="ACU72" s="78"/>
      <c r="ACV72" s="78"/>
      <c r="ACW72" s="78"/>
      <c r="ACX72" s="78"/>
      <c r="ACY72" s="78"/>
      <c r="ACZ72" s="78"/>
      <c r="ADA72" s="78"/>
      <c r="ADB72" s="78"/>
      <c r="ADC72" s="78"/>
      <c r="ADD72" s="78"/>
      <c r="ADE72" s="78"/>
      <c r="ADF72" s="78"/>
      <c r="ADG72" s="78"/>
      <c r="ADH72" s="78"/>
      <c r="ADI72" s="78"/>
      <c r="ADJ72" s="78"/>
      <c r="ADK72" s="78"/>
      <c r="ADL72" s="78"/>
      <c r="ADM72" s="78"/>
      <c r="ADN72" s="78"/>
      <c r="ADO72" s="78"/>
      <c r="ADP72" s="78"/>
      <c r="ADQ72" s="78"/>
      <c r="ADR72" s="78"/>
      <c r="ADS72" s="78"/>
      <c r="ADT72" s="78"/>
      <c r="ADU72" s="78"/>
      <c r="ADV72" s="78"/>
      <c r="ADW72" s="78"/>
      <c r="ADX72" s="78"/>
      <c r="ADY72" s="78"/>
      <c r="ADZ72" s="78"/>
      <c r="AEA72" s="78"/>
      <c r="AEB72" s="78"/>
      <c r="AEC72" s="78"/>
      <c r="AED72" s="78"/>
      <c r="AEE72" s="78"/>
      <c r="AEF72" s="78"/>
      <c r="AEG72" s="78"/>
      <c r="AEH72" s="78"/>
      <c r="AEI72" s="78"/>
      <c r="AEJ72" s="78"/>
      <c r="AEK72" s="78"/>
      <c r="AEL72" s="78"/>
      <c r="AEM72" s="78"/>
      <c r="AEN72" s="78"/>
      <c r="AEO72" s="78"/>
      <c r="AEP72" s="78"/>
      <c r="AEQ72" s="78"/>
      <c r="AER72" s="78"/>
      <c r="AES72" s="78"/>
      <c r="AET72" s="78"/>
      <c r="AEU72" s="78"/>
      <c r="AEV72" s="78"/>
      <c r="AEW72" s="78"/>
      <c r="AEX72" s="78"/>
      <c r="AEY72" s="78"/>
      <c r="AEZ72" s="78"/>
      <c r="AFA72" s="78"/>
      <c r="AFB72" s="78"/>
      <c r="AFC72" s="78"/>
      <c r="AFD72" s="78"/>
      <c r="AFE72" s="78"/>
      <c r="AFF72" s="78"/>
      <c r="AFG72" s="78"/>
      <c r="AFH72" s="78"/>
      <c r="AFI72" s="78"/>
      <c r="AFJ72" s="78"/>
      <c r="AFK72" s="78"/>
      <c r="AFL72" s="78"/>
      <c r="AFM72" s="78"/>
      <c r="AFN72" s="78"/>
      <c r="AFO72" s="78"/>
      <c r="AFP72" s="78"/>
      <c r="AFQ72" s="78"/>
      <c r="AFR72" s="78"/>
      <c r="AFS72" s="78"/>
      <c r="AFT72" s="78"/>
      <c r="AFU72" s="78"/>
      <c r="AFV72" s="78"/>
      <c r="AFW72" s="78"/>
      <c r="AFX72" s="78"/>
      <c r="AFY72" s="78"/>
      <c r="AFZ72" s="78"/>
      <c r="AGA72" s="78"/>
      <c r="AGB72" s="78"/>
      <c r="AGC72" s="78"/>
      <c r="AGD72" s="78"/>
      <c r="AGE72" s="78"/>
      <c r="AGF72" s="78"/>
      <c r="AGG72" s="78"/>
      <c r="AGH72" s="78"/>
      <c r="AGI72" s="78"/>
      <c r="AGJ72" s="78"/>
      <c r="AGK72" s="78"/>
      <c r="AGL72" s="78"/>
      <c r="AGM72" s="78"/>
      <c r="AGN72" s="78"/>
      <c r="AGO72" s="78"/>
      <c r="AGP72" s="78"/>
      <c r="AGQ72" s="78"/>
      <c r="AGR72" s="78"/>
      <c r="AGS72" s="78"/>
      <c r="AGT72" s="78"/>
      <c r="AGU72" s="78"/>
      <c r="AGV72" s="153"/>
    </row>
    <row r="73" spans="1:880" x14ac:dyDescent="0.2">
      <c r="A73" s="183" t="s">
        <v>2275</v>
      </c>
      <c r="B73" s="67"/>
      <c r="C73" s="47"/>
      <c r="D73" s="78">
        <f t="shared" ref="D73:BO73" si="168">D65-C65</f>
        <v>4100000</v>
      </c>
      <c r="E73" s="78">
        <f t="shared" si="168"/>
        <v>300000</v>
      </c>
      <c r="F73" s="78">
        <f t="shared" si="168"/>
        <v>800000</v>
      </c>
      <c r="G73" s="78">
        <f t="shared" si="168"/>
        <v>500000</v>
      </c>
      <c r="H73" s="78">
        <f t="shared" si="168"/>
        <v>200000</v>
      </c>
      <c r="I73" s="78">
        <f t="shared" si="168"/>
        <v>100000</v>
      </c>
      <c r="J73" s="78">
        <f t="shared" si="168"/>
        <v>2900000</v>
      </c>
      <c r="K73" s="78">
        <f t="shared" si="168"/>
        <v>-900000</v>
      </c>
      <c r="L73" s="78">
        <f t="shared" si="168"/>
        <v>300000</v>
      </c>
      <c r="M73" s="78">
        <f t="shared" si="168"/>
        <v>400000</v>
      </c>
      <c r="N73" s="78">
        <f t="shared" si="168"/>
        <v>1460000</v>
      </c>
      <c r="O73" s="78">
        <f t="shared" si="168"/>
        <v>2200000</v>
      </c>
      <c r="P73" s="78">
        <f t="shared" si="168"/>
        <v>2040000</v>
      </c>
      <c r="Q73" s="78">
        <f t="shared" si="168"/>
        <v>-1200000</v>
      </c>
      <c r="R73" s="78">
        <f t="shared" si="168"/>
        <v>800000</v>
      </c>
      <c r="S73" s="78">
        <f t="shared" si="168"/>
        <v>200000</v>
      </c>
      <c r="T73" s="78">
        <f t="shared" si="168"/>
        <v>500000</v>
      </c>
      <c r="U73" s="78">
        <f t="shared" si="168"/>
        <v>1000000</v>
      </c>
      <c r="V73" s="78">
        <f t="shared" si="168"/>
        <v>3700000</v>
      </c>
      <c r="W73" s="78">
        <f t="shared" si="168"/>
        <v>-4700000</v>
      </c>
      <c r="X73" s="78">
        <f t="shared" si="168"/>
        <v>-500000</v>
      </c>
      <c r="Y73" s="78">
        <f t="shared" si="168"/>
        <v>400000</v>
      </c>
      <c r="Z73" s="78">
        <f t="shared" si="168"/>
        <v>-700000</v>
      </c>
      <c r="AA73" s="78">
        <f t="shared" si="168"/>
        <v>2700000</v>
      </c>
      <c r="AB73" s="78">
        <f t="shared" si="168"/>
        <v>3300000</v>
      </c>
      <c r="AC73" s="78">
        <f t="shared" si="168"/>
        <v>3619860</v>
      </c>
      <c r="AD73" s="78">
        <f t="shared" si="168"/>
        <v>-494170</v>
      </c>
      <c r="AE73" s="78">
        <f t="shared" si="168"/>
        <v>3177060</v>
      </c>
      <c r="AF73" s="78">
        <f t="shared" si="168"/>
        <v>553780</v>
      </c>
      <c r="AG73" s="78">
        <f t="shared" si="168"/>
        <v>1139200</v>
      </c>
      <c r="AH73" s="78">
        <f t="shared" si="168"/>
        <v>6074860</v>
      </c>
      <c r="AI73" s="78">
        <f t="shared" si="168"/>
        <v>424450</v>
      </c>
      <c r="AJ73" s="78">
        <f t="shared" si="168"/>
        <v>3496300</v>
      </c>
      <c r="AK73" s="78">
        <f t="shared" si="168"/>
        <v>-860520</v>
      </c>
      <c r="AL73" s="78">
        <f t="shared" si="168"/>
        <v>-410020</v>
      </c>
      <c r="AM73" s="78">
        <f t="shared" si="168"/>
        <v>757800</v>
      </c>
      <c r="AN73" s="78">
        <f t="shared" si="168"/>
        <v>481210</v>
      </c>
      <c r="AO73" s="78">
        <f t="shared" si="168"/>
        <v>-213630</v>
      </c>
      <c r="AP73" s="78">
        <f t="shared" si="168"/>
        <v>8871760</v>
      </c>
      <c r="AQ73" s="78">
        <f t="shared" si="168"/>
        <v>2356480</v>
      </c>
      <c r="AR73" s="78">
        <f t="shared" si="168"/>
        <v>1161410</v>
      </c>
      <c r="AS73" s="78">
        <f t="shared" si="168"/>
        <v>1734420</v>
      </c>
      <c r="AT73" s="78">
        <f t="shared" si="168"/>
        <v>-10264140</v>
      </c>
      <c r="AU73" s="78">
        <f t="shared" si="168"/>
        <v>-112520</v>
      </c>
      <c r="AV73" s="78">
        <f t="shared" si="168"/>
        <v>-4956840</v>
      </c>
      <c r="AW73" s="78">
        <f t="shared" si="168"/>
        <v>-6024520</v>
      </c>
      <c r="AX73" s="78">
        <f t="shared" si="168"/>
        <v>-580470</v>
      </c>
      <c r="AY73" s="78">
        <f t="shared" si="168"/>
        <v>1214410</v>
      </c>
      <c r="AZ73" s="78">
        <f t="shared" si="168"/>
        <v>957030</v>
      </c>
      <c r="BA73" s="78">
        <f t="shared" si="168"/>
        <v>9815770</v>
      </c>
      <c r="BB73" s="78">
        <f t="shared" si="168"/>
        <v>4804090</v>
      </c>
      <c r="BC73" s="78">
        <f t="shared" si="168"/>
        <v>-448240</v>
      </c>
      <c r="BD73" s="78">
        <f t="shared" si="168"/>
        <v>-2758700</v>
      </c>
      <c r="BE73" s="78">
        <f t="shared" si="168"/>
        <v>8864480</v>
      </c>
      <c r="BF73" s="78">
        <f t="shared" si="168"/>
        <v>8873900</v>
      </c>
      <c r="BG73" s="78">
        <f t="shared" si="168"/>
        <v>-1558340</v>
      </c>
      <c r="BH73" s="78">
        <f t="shared" si="168"/>
        <v>3098430</v>
      </c>
      <c r="BI73" s="78">
        <f t="shared" si="168"/>
        <v>-12766380</v>
      </c>
      <c r="BJ73" s="78">
        <f t="shared" si="168"/>
        <v>1834480</v>
      </c>
      <c r="BK73" s="78">
        <f t="shared" si="168"/>
        <v>-7754010</v>
      </c>
      <c r="BL73" s="78">
        <f t="shared" si="168"/>
        <v>-2553790</v>
      </c>
      <c r="BM73" s="78">
        <f t="shared" si="168"/>
        <v>3582150</v>
      </c>
      <c r="BN73" s="78">
        <f t="shared" si="168"/>
        <v>3319410</v>
      </c>
      <c r="BO73" s="78">
        <f t="shared" si="168"/>
        <v>1919450</v>
      </c>
      <c r="BP73" s="78">
        <f t="shared" ref="BP73:EA73" si="169">BP65-BO65</f>
        <v>6686860</v>
      </c>
      <c r="BQ73" s="78">
        <f t="shared" si="169"/>
        <v>1418880</v>
      </c>
      <c r="BR73" s="78">
        <f t="shared" si="169"/>
        <v>4300430</v>
      </c>
      <c r="BS73" s="78">
        <f t="shared" si="169"/>
        <v>2514590</v>
      </c>
      <c r="BT73" s="78">
        <f t="shared" si="169"/>
        <v>1139930</v>
      </c>
      <c r="BU73" s="78">
        <f t="shared" si="169"/>
        <v>-2116280</v>
      </c>
      <c r="BV73" s="78">
        <f t="shared" si="169"/>
        <v>-5508800</v>
      </c>
      <c r="BW73" s="78">
        <f t="shared" si="169"/>
        <v>-4915820</v>
      </c>
      <c r="BX73" s="78">
        <f t="shared" si="169"/>
        <v>-1531720</v>
      </c>
      <c r="BY73" s="78">
        <f t="shared" si="169"/>
        <v>11202380</v>
      </c>
      <c r="BZ73" s="78">
        <f t="shared" si="169"/>
        <v>-1300</v>
      </c>
      <c r="CA73" s="78">
        <f t="shared" si="169"/>
        <v>215280</v>
      </c>
      <c r="CB73" s="78">
        <f t="shared" si="169"/>
        <v>670480</v>
      </c>
      <c r="CC73" s="78">
        <f t="shared" si="169"/>
        <v>2868220</v>
      </c>
      <c r="CD73" s="78">
        <f t="shared" si="169"/>
        <v>1996040</v>
      </c>
      <c r="CE73" s="78">
        <f t="shared" si="169"/>
        <v>-2025780</v>
      </c>
      <c r="CF73" s="78">
        <f t="shared" si="169"/>
        <v>-1090830</v>
      </c>
      <c r="CG73" s="78">
        <f t="shared" si="169"/>
        <v>-978210</v>
      </c>
      <c r="CH73" s="78">
        <f t="shared" si="169"/>
        <v>4246590</v>
      </c>
      <c r="CI73" s="78">
        <f t="shared" si="169"/>
        <v>-6673880</v>
      </c>
      <c r="CJ73" s="78">
        <f t="shared" si="169"/>
        <v>-1560950</v>
      </c>
      <c r="CK73" s="78">
        <f t="shared" si="169"/>
        <v>5751190</v>
      </c>
      <c r="CL73" s="78">
        <f t="shared" si="169"/>
        <v>4208700</v>
      </c>
      <c r="CM73" s="78">
        <f t="shared" si="169"/>
        <v>-2654270</v>
      </c>
      <c r="CN73" s="78">
        <f t="shared" si="169"/>
        <v>-3237270</v>
      </c>
      <c r="CO73" s="78">
        <f t="shared" si="169"/>
        <v>-255430</v>
      </c>
      <c r="CP73" s="78">
        <f t="shared" si="169"/>
        <v>5742410</v>
      </c>
      <c r="CQ73" s="78">
        <f t="shared" si="169"/>
        <v>5714850</v>
      </c>
      <c r="CR73" s="78">
        <f t="shared" si="169"/>
        <v>-212410</v>
      </c>
      <c r="CS73" s="78">
        <f t="shared" si="169"/>
        <v>1117340</v>
      </c>
      <c r="CT73" s="78">
        <f t="shared" si="169"/>
        <v>-5923080</v>
      </c>
      <c r="CU73" s="78">
        <f t="shared" si="169"/>
        <v>-3555210</v>
      </c>
      <c r="CV73" s="78">
        <f t="shared" si="169"/>
        <v>-8257660</v>
      </c>
      <c r="CW73" s="78">
        <f t="shared" si="169"/>
        <v>-9652140</v>
      </c>
      <c r="CX73" s="78">
        <f t="shared" si="169"/>
        <v>226560</v>
      </c>
      <c r="CY73" s="78">
        <f t="shared" si="169"/>
        <v>4171770</v>
      </c>
      <c r="CZ73" s="78">
        <f t="shared" si="169"/>
        <v>3314560</v>
      </c>
      <c r="DA73" s="78">
        <f t="shared" si="169"/>
        <v>6132440</v>
      </c>
      <c r="DB73" s="78">
        <f t="shared" si="169"/>
        <v>1251950</v>
      </c>
      <c r="DC73" s="78">
        <f t="shared" si="169"/>
        <v>825840</v>
      </c>
      <c r="DD73" s="78">
        <f t="shared" si="169"/>
        <v>777700</v>
      </c>
      <c r="DE73" s="78">
        <f t="shared" si="169"/>
        <v>4033320</v>
      </c>
      <c r="DF73" s="78">
        <f t="shared" si="169"/>
        <v>-6820100</v>
      </c>
      <c r="DG73" s="78">
        <f t="shared" si="169"/>
        <v>3639840</v>
      </c>
      <c r="DH73" s="78">
        <f t="shared" si="169"/>
        <v>-3066070</v>
      </c>
      <c r="DI73" s="78">
        <f t="shared" si="169"/>
        <v>3639710</v>
      </c>
      <c r="DJ73" s="78">
        <f t="shared" si="169"/>
        <v>3348710</v>
      </c>
      <c r="DK73" s="78">
        <f t="shared" si="169"/>
        <v>-1081050</v>
      </c>
      <c r="DL73" s="78">
        <f t="shared" si="169"/>
        <v>5711420</v>
      </c>
      <c r="DM73" s="78">
        <f t="shared" si="169"/>
        <v>249520</v>
      </c>
      <c r="DN73" s="78">
        <f t="shared" si="169"/>
        <v>-103550</v>
      </c>
      <c r="DO73" s="78">
        <f t="shared" si="169"/>
        <v>-2194530</v>
      </c>
      <c r="DP73" s="78">
        <f t="shared" si="169"/>
        <v>-2186660</v>
      </c>
      <c r="DQ73" s="78">
        <f t="shared" si="169"/>
        <v>22120970</v>
      </c>
      <c r="DR73" s="78">
        <f t="shared" si="169"/>
        <v>-3915340</v>
      </c>
      <c r="DS73" s="78">
        <f t="shared" si="169"/>
        <v>4783130</v>
      </c>
      <c r="DT73" s="78">
        <f t="shared" si="169"/>
        <v>1673780</v>
      </c>
      <c r="DU73" s="78">
        <f t="shared" si="169"/>
        <v>1570690</v>
      </c>
      <c r="DV73" s="78">
        <f t="shared" si="169"/>
        <v>156690</v>
      </c>
      <c r="DW73" s="78">
        <f t="shared" si="169"/>
        <v>-359325</v>
      </c>
      <c r="DX73" s="78">
        <f t="shared" si="169"/>
        <v>-2484755</v>
      </c>
      <c r="DY73" s="78">
        <f t="shared" si="169"/>
        <v>1295630</v>
      </c>
      <c r="DZ73" s="78">
        <f t="shared" si="169"/>
        <v>-3551205</v>
      </c>
      <c r="EA73" s="78">
        <f t="shared" si="169"/>
        <v>3005860</v>
      </c>
      <c r="EB73" s="78">
        <f t="shared" ref="EB73:GM73" si="170">EB65-EA65</f>
        <v>-4231505</v>
      </c>
      <c r="EC73" s="78">
        <f t="shared" si="170"/>
        <v>-7193360</v>
      </c>
      <c r="ED73" s="78">
        <f t="shared" si="170"/>
        <v>-6357835</v>
      </c>
      <c r="EE73" s="78">
        <f t="shared" si="170"/>
        <v>-2853225</v>
      </c>
      <c r="EF73" s="78">
        <f t="shared" si="170"/>
        <v>-2284280</v>
      </c>
      <c r="EG73" s="78">
        <f t="shared" si="170"/>
        <v>1990005</v>
      </c>
      <c r="EH73" s="78">
        <f t="shared" si="170"/>
        <v>6236865</v>
      </c>
      <c r="EI73" s="78">
        <f t="shared" si="170"/>
        <v>1214810</v>
      </c>
      <c r="EJ73" s="78">
        <f t="shared" si="170"/>
        <v>984580</v>
      </c>
      <c r="EK73" s="78">
        <f t="shared" si="170"/>
        <v>375080</v>
      </c>
      <c r="EL73" s="78">
        <f t="shared" si="170"/>
        <v>-303910</v>
      </c>
      <c r="EM73" s="78">
        <f t="shared" si="170"/>
        <v>-3238510</v>
      </c>
      <c r="EN73" s="78">
        <f t="shared" si="170"/>
        <v>-8217270</v>
      </c>
      <c r="EO73" s="78">
        <f t="shared" si="170"/>
        <v>-9319420</v>
      </c>
      <c r="EP73" s="78">
        <f t="shared" si="170"/>
        <v>-2932980</v>
      </c>
      <c r="EQ73" s="78">
        <f t="shared" si="170"/>
        <v>-4357970</v>
      </c>
      <c r="ER73" s="78">
        <f t="shared" si="170"/>
        <v>245770</v>
      </c>
      <c r="ES73" s="78">
        <f t="shared" si="170"/>
        <v>6900280</v>
      </c>
      <c r="ET73" s="78">
        <f t="shared" si="170"/>
        <v>1905960</v>
      </c>
      <c r="EU73" s="78">
        <f t="shared" si="170"/>
        <v>5789050</v>
      </c>
      <c r="EV73" s="78">
        <f t="shared" si="170"/>
        <v>1406640</v>
      </c>
      <c r="EW73" s="78">
        <f t="shared" si="170"/>
        <v>-2747060</v>
      </c>
      <c r="EX73" s="78">
        <f t="shared" si="170"/>
        <v>2828490</v>
      </c>
      <c r="EY73" s="78">
        <f t="shared" si="170"/>
        <v>1363680</v>
      </c>
      <c r="EZ73" s="78">
        <f t="shared" si="170"/>
        <v>621610</v>
      </c>
      <c r="FA73" s="78">
        <f t="shared" si="170"/>
        <v>157295</v>
      </c>
      <c r="FB73" s="78">
        <f t="shared" si="170"/>
        <v>297715</v>
      </c>
      <c r="FC73" s="78">
        <f t="shared" si="170"/>
        <v>1097340</v>
      </c>
      <c r="FD73" s="78">
        <f t="shared" si="170"/>
        <v>-4819740</v>
      </c>
      <c r="FE73" s="78">
        <f t="shared" si="170"/>
        <v>3034965</v>
      </c>
      <c r="FF73" s="78">
        <f t="shared" si="170"/>
        <v>2271585</v>
      </c>
      <c r="FG73" s="78">
        <f t="shared" si="170"/>
        <v>-1051560</v>
      </c>
      <c r="FH73" s="78">
        <f t="shared" si="170"/>
        <v>121520</v>
      </c>
      <c r="FI73" s="78">
        <f t="shared" si="170"/>
        <v>5755290</v>
      </c>
      <c r="FJ73" s="78">
        <f t="shared" si="170"/>
        <v>2687145</v>
      </c>
      <c r="FK73" s="78">
        <f t="shared" si="170"/>
        <v>-3454715</v>
      </c>
      <c r="FL73" s="78">
        <f t="shared" si="170"/>
        <v>-4750240</v>
      </c>
      <c r="FM73" s="78">
        <f t="shared" si="170"/>
        <v>5542715</v>
      </c>
      <c r="FN73" s="78">
        <f t="shared" si="170"/>
        <v>-4886250</v>
      </c>
      <c r="FO73" s="78">
        <f t="shared" si="170"/>
        <v>-2815825</v>
      </c>
      <c r="FP73" s="78">
        <f t="shared" si="170"/>
        <v>-2680030</v>
      </c>
      <c r="FQ73" s="78">
        <f t="shared" si="170"/>
        <v>-280700</v>
      </c>
      <c r="FR73" s="78">
        <f t="shared" si="170"/>
        <v>8819500</v>
      </c>
      <c r="FS73" s="78">
        <f t="shared" si="170"/>
        <v>-476820</v>
      </c>
      <c r="FT73" s="78">
        <f t="shared" si="170"/>
        <v>3717080</v>
      </c>
      <c r="FU73" s="78">
        <f t="shared" si="170"/>
        <v>-1577940</v>
      </c>
      <c r="FV73" s="78">
        <f t="shared" si="170"/>
        <v>-3013230</v>
      </c>
      <c r="FW73" s="78">
        <f t="shared" si="170"/>
        <v>4800750</v>
      </c>
      <c r="FX73" s="78">
        <f t="shared" si="170"/>
        <v>411775</v>
      </c>
      <c r="FY73" s="78">
        <f t="shared" si="170"/>
        <v>4642820</v>
      </c>
      <c r="FZ73" s="78">
        <f t="shared" si="170"/>
        <v>-3654995</v>
      </c>
      <c r="GA73" s="78">
        <f t="shared" si="170"/>
        <v>-4529365</v>
      </c>
      <c r="GB73" s="78">
        <f t="shared" si="170"/>
        <v>-4872835</v>
      </c>
      <c r="GC73" s="78">
        <f t="shared" si="170"/>
        <v>4147175</v>
      </c>
      <c r="GD73" s="78">
        <f t="shared" si="170"/>
        <v>11291505</v>
      </c>
      <c r="GE73" s="78">
        <f t="shared" si="170"/>
        <v>1776280</v>
      </c>
      <c r="GF73" s="78">
        <f t="shared" si="170"/>
        <v>-7028300</v>
      </c>
      <c r="GG73" s="78">
        <f t="shared" si="170"/>
        <v>2425490</v>
      </c>
      <c r="GH73" s="78">
        <f t="shared" si="170"/>
        <v>7961290</v>
      </c>
      <c r="GI73" s="78">
        <f t="shared" si="170"/>
        <v>15543105</v>
      </c>
      <c r="GJ73" s="78">
        <f t="shared" si="170"/>
        <v>3040655</v>
      </c>
      <c r="GK73" s="78">
        <f t="shared" si="170"/>
        <v>5894210</v>
      </c>
      <c r="GL73" s="78">
        <f t="shared" si="170"/>
        <v>-15625545</v>
      </c>
      <c r="GM73" s="78">
        <f t="shared" si="170"/>
        <v>-4983645</v>
      </c>
      <c r="GN73" s="78">
        <f t="shared" ref="GN73:IY73" si="171">GN65-GM65</f>
        <v>-2752550</v>
      </c>
      <c r="GO73" s="78">
        <f t="shared" si="171"/>
        <v>-2082805</v>
      </c>
      <c r="GP73" s="78">
        <f t="shared" si="171"/>
        <v>7756405</v>
      </c>
      <c r="GQ73" s="78">
        <f t="shared" si="171"/>
        <v>2034770</v>
      </c>
      <c r="GR73" s="78">
        <f t="shared" si="171"/>
        <v>2036955</v>
      </c>
      <c r="GS73" s="78">
        <f t="shared" si="171"/>
        <v>-2133815</v>
      </c>
      <c r="GT73" s="78">
        <f t="shared" si="171"/>
        <v>-3583095</v>
      </c>
      <c r="GU73" s="78">
        <f t="shared" si="171"/>
        <v>-2432195</v>
      </c>
      <c r="GV73" s="78">
        <f t="shared" si="171"/>
        <v>-7729800</v>
      </c>
      <c r="GW73" s="78">
        <f t="shared" si="171"/>
        <v>-5363725</v>
      </c>
      <c r="GX73" s="78">
        <f t="shared" si="171"/>
        <v>527670</v>
      </c>
      <c r="GY73" s="78">
        <f t="shared" si="171"/>
        <v>-7788865</v>
      </c>
      <c r="GZ73" s="78">
        <f t="shared" si="171"/>
        <v>-1522445</v>
      </c>
      <c r="HA73" s="78">
        <f t="shared" si="171"/>
        <v>-1001270</v>
      </c>
      <c r="HB73" s="78">
        <f t="shared" si="171"/>
        <v>6498925</v>
      </c>
      <c r="HC73" s="78">
        <f t="shared" si="171"/>
        <v>4207840</v>
      </c>
      <c r="HD73" s="78">
        <f t="shared" si="171"/>
        <v>4986285</v>
      </c>
      <c r="HE73" s="78">
        <f t="shared" si="171"/>
        <v>5892905</v>
      </c>
      <c r="HF73" s="78">
        <f t="shared" si="171"/>
        <v>2513150</v>
      </c>
      <c r="HG73" s="78">
        <f t="shared" si="171"/>
        <v>1664140</v>
      </c>
      <c r="HH73" s="78">
        <f t="shared" si="171"/>
        <v>500510</v>
      </c>
      <c r="HI73" s="78">
        <f t="shared" si="171"/>
        <v>4316710</v>
      </c>
      <c r="HJ73" s="78">
        <f t="shared" si="171"/>
        <v>-9474100</v>
      </c>
      <c r="HK73" s="78">
        <f t="shared" si="171"/>
        <v>-9241830</v>
      </c>
      <c r="HL73" s="78">
        <f t="shared" si="171"/>
        <v>5275380</v>
      </c>
      <c r="HM73" s="78">
        <f t="shared" si="171"/>
        <v>2117390</v>
      </c>
      <c r="HN73" s="78">
        <f t="shared" si="171"/>
        <v>5433810</v>
      </c>
      <c r="HO73" s="78">
        <f t="shared" si="171"/>
        <v>2714320</v>
      </c>
      <c r="HP73" s="78">
        <f t="shared" si="171"/>
        <v>-1623965</v>
      </c>
      <c r="HQ73" s="78">
        <f t="shared" si="171"/>
        <v>-2801665</v>
      </c>
      <c r="HR73" s="78">
        <f t="shared" si="171"/>
        <v>850750</v>
      </c>
      <c r="HS73" s="78">
        <f t="shared" si="171"/>
        <v>8937100</v>
      </c>
      <c r="HT73" s="78">
        <f t="shared" si="171"/>
        <v>-1211460</v>
      </c>
      <c r="HU73" s="78">
        <f t="shared" si="171"/>
        <v>-2055070</v>
      </c>
      <c r="HV73" s="78">
        <f t="shared" si="171"/>
        <v>-8716900</v>
      </c>
      <c r="HW73" s="78">
        <f t="shared" si="171"/>
        <v>1520405</v>
      </c>
      <c r="HX73" s="78">
        <f t="shared" si="171"/>
        <v>-5459070</v>
      </c>
      <c r="HY73" s="78">
        <f t="shared" si="171"/>
        <v>1540895</v>
      </c>
      <c r="HZ73" s="78">
        <f t="shared" si="171"/>
        <v>7104115</v>
      </c>
      <c r="IA73" s="78">
        <f t="shared" si="171"/>
        <v>3224520</v>
      </c>
      <c r="IB73" s="78">
        <f t="shared" si="171"/>
        <v>1828140</v>
      </c>
      <c r="IC73" s="78">
        <f t="shared" si="171"/>
        <v>-6779235</v>
      </c>
      <c r="ID73" s="78">
        <f t="shared" si="171"/>
        <v>-1565515</v>
      </c>
      <c r="IE73" s="78">
        <f t="shared" si="171"/>
        <v>-3164870</v>
      </c>
      <c r="IF73" s="78">
        <f t="shared" si="171"/>
        <v>728170</v>
      </c>
      <c r="IG73" s="78">
        <f t="shared" si="171"/>
        <v>2438930</v>
      </c>
      <c r="IH73" s="78">
        <f t="shared" si="171"/>
        <v>3502850</v>
      </c>
      <c r="II73" s="78">
        <f t="shared" si="171"/>
        <v>1655485</v>
      </c>
      <c r="IJ73" s="78">
        <f t="shared" si="171"/>
        <v>2927400</v>
      </c>
      <c r="IK73" s="78">
        <f t="shared" si="171"/>
        <v>4726760</v>
      </c>
      <c r="IL73" s="78">
        <f t="shared" si="171"/>
        <v>2384530</v>
      </c>
      <c r="IM73" s="78">
        <f t="shared" si="171"/>
        <v>3777580</v>
      </c>
      <c r="IN73" s="78">
        <f t="shared" si="171"/>
        <v>-2645</v>
      </c>
      <c r="IO73" s="78">
        <f t="shared" si="171"/>
        <v>-93315</v>
      </c>
      <c r="IP73" s="78">
        <f t="shared" si="171"/>
        <v>5387145</v>
      </c>
      <c r="IQ73" s="78">
        <f t="shared" si="171"/>
        <v>4364905</v>
      </c>
      <c r="IR73" s="78">
        <f t="shared" si="171"/>
        <v>-929825</v>
      </c>
      <c r="IS73" s="78">
        <f t="shared" si="171"/>
        <v>-7934385</v>
      </c>
      <c r="IT73" s="78">
        <f t="shared" si="171"/>
        <v>-9477410</v>
      </c>
      <c r="IU73" s="78">
        <f t="shared" si="171"/>
        <v>861555</v>
      </c>
      <c r="IV73" s="78">
        <f t="shared" si="171"/>
        <v>-11576690</v>
      </c>
      <c r="IW73" s="78">
        <f t="shared" si="171"/>
        <v>-2553710</v>
      </c>
      <c r="IX73" s="78">
        <f t="shared" si="171"/>
        <v>-829105</v>
      </c>
      <c r="IY73" s="78">
        <f t="shared" si="171"/>
        <v>5262955</v>
      </c>
      <c r="IZ73" s="78">
        <f t="shared" ref="IZ73:LK73" si="172">IZ65-IY65</f>
        <v>2515125</v>
      </c>
      <c r="JA73" s="78">
        <f t="shared" si="172"/>
        <v>6097505</v>
      </c>
      <c r="JB73" s="78">
        <f t="shared" si="172"/>
        <v>876660</v>
      </c>
      <c r="JC73" s="78">
        <f t="shared" si="172"/>
        <v>-107980</v>
      </c>
      <c r="JD73" s="78">
        <f t="shared" si="172"/>
        <v>-10894150</v>
      </c>
      <c r="JE73" s="78">
        <f t="shared" si="172"/>
        <v>-12763585</v>
      </c>
      <c r="JF73" s="78">
        <f t="shared" si="172"/>
        <v>1467180</v>
      </c>
      <c r="JG73" s="78">
        <f t="shared" si="172"/>
        <v>5007130</v>
      </c>
      <c r="JH73" s="78">
        <f t="shared" si="172"/>
        <v>-4140905</v>
      </c>
      <c r="JI73" s="78">
        <f t="shared" si="172"/>
        <v>8988260</v>
      </c>
      <c r="JJ73" s="78">
        <f t="shared" si="172"/>
        <v>5850500</v>
      </c>
      <c r="JK73" s="78">
        <f t="shared" si="172"/>
        <v>7343805</v>
      </c>
      <c r="JL73" s="78">
        <f t="shared" si="172"/>
        <v>4119045</v>
      </c>
      <c r="JM73" s="78">
        <f t="shared" si="172"/>
        <v>331300</v>
      </c>
      <c r="JN73" s="78">
        <f t="shared" si="172"/>
        <v>6062395</v>
      </c>
      <c r="JO73" s="78">
        <f t="shared" si="172"/>
        <v>1507610</v>
      </c>
      <c r="JP73" s="78">
        <f t="shared" si="172"/>
        <v>-6784540</v>
      </c>
      <c r="JQ73" s="78">
        <f t="shared" si="172"/>
        <v>-1143645</v>
      </c>
      <c r="JR73" s="78">
        <f t="shared" si="172"/>
        <v>-4361450</v>
      </c>
      <c r="JS73" s="78">
        <f t="shared" si="172"/>
        <v>431255</v>
      </c>
      <c r="JT73" s="78">
        <f t="shared" si="172"/>
        <v>-15590570</v>
      </c>
      <c r="JU73" s="78">
        <f t="shared" si="172"/>
        <v>5200850</v>
      </c>
      <c r="JV73" s="78">
        <f t="shared" si="172"/>
        <v>13249415</v>
      </c>
      <c r="JW73" s="78">
        <f t="shared" si="172"/>
        <v>-3592870</v>
      </c>
      <c r="JX73" s="78">
        <f t="shared" si="172"/>
        <v>-1395930</v>
      </c>
      <c r="JY73" s="78">
        <f t="shared" si="172"/>
        <v>11840145</v>
      </c>
      <c r="JZ73" s="78">
        <f t="shared" si="172"/>
        <v>1654725</v>
      </c>
      <c r="KA73" s="78">
        <f t="shared" si="172"/>
        <v>-760525</v>
      </c>
      <c r="KB73" s="78">
        <f t="shared" si="172"/>
        <v>-4405610</v>
      </c>
      <c r="KC73" s="78">
        <f t="shared" si="172"/>
        <v>2145970</v>
      </c>
      <c r="KD73" s="78">
        <f t="shared" si="172"/>
        <v>-8557780</v>
      </c>
      <c r="KE73" s="78">
        <f t="shared" si="172"/>
        <v>-4184140</v>
      </c>
      <c r="KF73" s="78">
        <f t="shared" si="172"/>
        <v>-3578720</v>
      </c>
      <c r="KG73" s="78">
        <f t="shared" si="172"/>
        <v>3893830</v>
      </c>
      <c r="KH73" s="78">
        <f t="shared" si="172"/>
        <v>-3882285</v>
      </c>
      <c r="KI73" s="78">
        <f t="shared" si="172"/>
        <v>4838365</v>
      </c>
      <c r="KJ73" s="78">
        <f t="shared" si="172"/>
        <v>1800970</v>
      </c>
      <c r="KK73" s="78">
        <f t="shared" si="172"/>
        <v>-1404585</v>
      </c>
      <c r="KL73" s="78">
        <f t="shared" si="172"/>
        <v>2280320</v>
      </c>
      <c r="KM73" s="78">
        <f t="shared" si="172"/>
        <v>1461570</v>
      </c>
      <c r="KN73" s="78">
        <f t="shared" si="172"/>
        <v>-2666405</v>
      </c>
      <c r="KO73" s="78">
        <f t="shared" si="172"/>
        <v>-3131440</v>
      </c>
      <c r="KP73" s="78">
        <f t="shared" si="172"/>
        <v>-240680</v>
      </c>
      <c r="KQ73" s="78">
        <f t="shared" si="172"/>
        <v>-1975300</v>
      </c>
      <c r="KR73" s="78">
        <f t="shared" si="172"/>
        <v>1396200</v>
      </c>
      <c r="KS73" s="78">
        <f t="shared" si="172"/>
        <v>-1132140</v>
      </c>
      <c r="KT73" s="78">
        <f t="shared" si="172"/>
        <v>1740190</v>
      </c>
      <c r="KU73" s="78">
        <f t="shared" si="172"/>
        <v>13985820</v>
      </c>
      <c r="KV73" s="78">
        <f t="shared" si="172"/>
        <v>1823750</v>
      </c>
      <c r="KW73" s="78">
        <f t="shared" si="172"/>
        <v>11246110</v>
      </c>
      <c r="KX73" s="78">
        <f t="shared" si="172"/>
        <v>9976240</v>
      </c>
      <c r="KY73" s="78">
        <f t="shared" si="172"/>
        <v>8298320</v>
      </c>
      <c r="KZ73" s="78">
        <f t="shared" si="172"/>
        <v>-9176335</v>
      </c>
      <c r="LA73" s="78">
        <f t="shared" si="172"/>
        <v>-6163330</v>
      </c>
      <c r="LB73" s="78">
        <f t="shared" si="172"/>
        <v>-6263070</v>
      </c>
      <c r="LC73" s="78">
        <f t="shared" si="172"/>
        <v>-256320</v>
      </c>
      <c r="LD73" s="78">
        <f t="shared" si="172"/>
        <v>1159390</v>
      </c>
      <c r="LE73" s="78">
        <f t="shared" si="172"/>
        <v>4850435</v>
      </c>
      <c r="LF73" s="78">
        <f t="shared" si="172"/>
        <v>6637385</v>
      </c>
      <c r="LG73" s="78">
        <f t="shared" si="172"/>
        <v>3662130</v>
      </c>
      <c r="LH73" s="78">
        <f t="shared" si="172"/>
        <v>-3635850</v>
      </c>
      <c r="LI73" s="78">
        <f t="shared" si="172"/>
        <v>-7508775</v>
      </c>
      <c r="LJ73" s="78">
        <f t="shared" si="172"/>
        <v>-2045080</v>
      </c>
      <c r="LK73" s="78">
        <f t="shared" si="172"/>
        <v>-12319920</v>
      </c>
      <c r="LL73" s="78">
        <f t="shared" ref="LL73:NW73" si="173">LL65-LK65</f>
        <v>-3520380</v>
      </c>
      <c r="LM73" s="78">
        <f t="shared" si="173"/>
        <v>1239325</v>
      </c>
      <c r="LN73" s="78">
        <f t="shared" si="173"/>
        <v>-4464400</v>
      </c>
      <c r="LO73" s="78">
        <f t="shared" si="173"/>
        <v>9080080</v>
      </c>
      <c r="LP73" s="78">
        <f t="shared" si="173"/>
        <v>875070</v>
      </c>
      <c r="LQ73" s="78">
        <f t="shared" si="173"/>
        <v>-587565</v>
      </c>
      <c r="LR73" s="78">
        <f t="shared" si="173"/>
        <v>4764410</v>
      </c>
      <c r="LS73" s="78">
        <f t="shared" si="173"/>
        <v>2521080</v>
      </c>
      <c r="LT73" s="78">
        <f t="shared" si="173"/>
        <v>-3427620</v>
      </c>
      <c r="LU73" s="78">
        <f t="shared" si="173"/>
        <v>-142615</v>
      </c>
      <c r="LV73" s="78">
        <f t="shared" si="173"/>
        <v>4917210</v>
      </c>
      <c r="LW73" s="78">
        <f t="shared" si="173"/>
        <v>379500</v>
      </c>
      <c r="LX73" s="78">
        <f t="shared" si="173"/>
        <v>-12012875</v>
      </c>
      <c r="LY73" s="78">
        <f t="shared" si="173"/>
        <v>8229325</v>
      </c>
      <c r="LZ73" s="78">
        <f t="shared" si="173"/>
        <v>828775</v>
      </c>
      <c r="MA73" s="78">
        <f t="shared" si="173"/>
        <v>-6005025</v>
      </c>
      <c r="MB73" s="78">
        <f t="shared" si="173"/>
        <v>16477820</v>
      </c>
      <c r="MC73" s="78">
        <f t="shared" si="173"/>
        <v>2273205</v>
      </c>
      <c r="MD73" s="78">
        <f t="shared" si="173"/>
        <v>2890025</v>
      </c>
      <c r="ME73" s="78">
        <f t="shared" si="173"/>
        <v>12491200</v>
      </c>
      <c r="MF73" s="78">
        <f t="shared" si="173"/>
        <v>13147500</v>
      </c>
      <c r="MG73" s="78">
        <f t="shared" si="173"/>
        <v>24713850</v>
      </c>
      <c r="MH73" s="78">
        <f t="shared" si="173"/>
        <v>26848090</v>
      </c>
      <c r="MI73" s="78">
        <f t="shared" si="173"/>
        <v>8876140</v>
      </c>
      <c r="MJ73" s="78">
        <f t="shared" si="173"/>
        <v>4971415</v>
      </c>
      <c r="MK73" s="78">
        <f t="shared" si="173"/>
        <v>6195455</v>
      </c>
      <c r="ML73" s="78">
        <f t="shared" si="173"/>
        <v>-12386705</v>
      </c>
      <c r="MM73" s="78">
        <f t="shared" si="173"/>
        <v>-7311310</v>
      </c>
      <c r="MN73" s="78">
        <f t="shared" si="173"/>
        <v>242940</v>
      </c>
      <c r="MO73" s="78">
        <f t="shared" si="173"/>
        <v>4656460</v>
      </c>
      <c r="MP73" s="78">
        <f t="shared" si="173"/>
        <v>6338145</v>
      </c>
      <c r="MQ73" s="78">
        <f t="shared" si="173"/>
        <v>2265340</v>
      </c>
      <c r="MR73" s="78">
        <f t="shared" si="173"/>
        <v>-1103545</v>
      </c>
      <c r="MS73" s="78">
        <f t="shared" si="173"/>
        <v>-6876455</v>
      </c>
      <c r="MT73" s="78">
        <f t="shared" si="173"/>
        <v>-2530240</v>
      </c>
      <c r="MU73" s="78">
        <f t="shared" si="173"/>
        <v>-1144170</v>
      </c>
      <c r="MV73" s="78">
        <f t="shared" si="173"/>
        <v>-10252880</v>
      </c>
      <c r="MW73" s="78">
        <f t="shared" si="173"/>
        <v>-22258380</v>
      </c>
      <c r="MX73" s="78">
        <f t="shared" si="173"/>
        <v>2718840</v>
      </c>
      <c r="MY73" s="78">
        <f t="shared" si="173"/>
        <v>11803540</v>
      </c>
      <c r="MZ73" s="78">
        <f t="shared" si="173"/>
        <v>-1182655</v>
      </c>
      <c r="NA73" s="78">
        <f t="shared" si="173"/>
        <v>13182575</v>
      </c>
      <c r="NB73" s="78">
        <f t="shared" si="173"/>
        <v>14924140</v>
      </c>
      <c r="NC73" s="78">
        <f t="shared" si="173"/>
        <v>16917675</v>
      </c>
      <c r="ND73" s="78">
        <f t="shared" si="173"/>
        <v>6044570</v>
      </c>
      <c r="NE73" s="78">
        <f t="shared" si="173"/>
        <v>-974990</v>
      </c>
      <c r="NF73" s="78">
        <f t="shared" si="173"/>
        <v>-265585</v>
      </c>
      <c r="NG73" s="78">
        <f t="shared" si="173"/>
        <v>-1117525</v>
      </c>
      <c r="NH73" s="78">
        <f t="shared" si="173"/>
        <v>-27783180</v>
      </c>
      <c r="NI73" s="78">
        <f t="shared" si="173"/>
        <v>5627085</v>
      </c>
      <c r="NJ73" s="78">
        <f t="shared" si="173"/>
        <v>-7519435</v>
      </c>
      <c r="NK73" s="78">
        <f t="shared" si="173"/>
        <v>5401440</v>
      </c>
      <c r="NL73" s="78">
        <f t="shared" si="173"/>
        <v>-21858250</v>
      </c>
      <c r="NM73" s="78">
        <f t="shared" si="173"/>
        <v>7784350</v>
      </c>
      <c r="NN73" s="78">
        <f t="shared" si="173"/>
        <v>14949915</v>
      </c>
      <c r="NO73" s="78">
        <f t="shared" si="173"/>
        <v>5564915</v>
      </c>
      <c r="NP73" s="78">
        <f t="shared" si="173"/>
        <v>12550705</v>
      </c>
      <c r="NQ73" s="78">
        <f t="shared" si="173"/>
        <v>6805160</v>
      </c>
      <c r="NR73" s="78">
        <f t="shared" si="173"/>
        <v>-3912710</v>
      </c>
      <c r="NS73" s="78">
        <f t="shared" si="173"/>
        <v>10309795</v>
      </c>
      <c r="NT73" s="78">
        <f t="shared" si="173"/>
        <v>5119805</v>
      </c>
      <c r="NU73" s="78">
        <f t="shared" si="173"/>
        <v>3827215</v>
      </c>
      <c r="NV73" s="78">
        <f t="shared" si="173"/>
        <v>-3180335</v>
      </c>
      <c r="NW73" s="78">
        <f t="shared" si="173"/>
        <v>2137545</v>
      </c>
      <c r="NX73" s="78">
        <f t="shared" ref="NX73:QI73" si="174">NX65-NW65</f>
        <v>2311920</v>
      </c>
      <c r="NY73" s="78">
        <f t="shared" si="174"/>
        <v>4901725</v>
      </c>
      <c r="NZ73" s="78">
        <f t="shared" si="174"/>
        <v>2655970</v>
      </c>
      <c r="OA73" s="78">
        <f t="shared" si="174"/>
        <v>-2019900</v>
      </c>
      <c r="OB73" s="78">
        <f t="shared" si="174"/>
        <v>3738010</v>
      </c>
      <c r="OC73" s="78">
        <f t="shared" si="174"/>
        <v>-3401885</v>
      </c>
      <c r="OD73" s="78">
        <f t="shared" si="174"/>
        <v>5781735</v>
      </c>
      <c r="OE73" s="78">
        <f t="shared" si="174"/>
        <v>5469955</v>
      </c>
      <c r="OF73" s="78">
        <f t="shared" si="174"/>
        <v>-9068685</v>
      </c>
      <c r="OG73" s="78">
        <f t="shared" si="174"/>
        <v>-19485020</v>
      </c>
      <c r="OH73" s="78">
        <f t="shared" si="174"/>
        <v>8497305</v>
      </c>
      <c r="OI73" s="78">
        <f t="shared" si="174"/>
        <v>3502665</v>
      </c>
      <c r="OJ73" s="78">
        <f t="shared" si="174"/>
        <v>648325</v>
      </c>
      <c r="OK73" s="78">
        <f t="shared" si="174"/>
        <v>-5920375</v>
      </c>
      <c r="OL73" s="78">
        <f t="shared" si="174"/>
        <v>6836375</v>
      </c>
      <c r="OM73" s="78">
        <f t="shared" si="174"/>
        <v>15721315</v>
      </c>
      <c r="ON73" s="78">
        <f t="shared" si="174"/>
        <v>-8909815</v>
      </c>
      <c r="OO73" s="78">
        <f t="shared" si="174"/>
        <v>-11645790</v>
      </c>
      <c r="OP73" s="78">
        <f t="shared" si="174"/>
        <v>-3897010</v>
      </c>
      <c r="OQ73" s="78">
        <f t="shared" si="174"/>
        <v>-15961280</v>
      </c>
      <c r="OR73" s="78">
        <f t="shared" si="174"/>
        <v>-5409575</v>
      </c>
      <c r="OS73" s="78">
        <f t="shared" si="174"/>
        <v>-7282915</v>
      </c>
      <c r="OT73" s="78">
        <f t="shared" si="174"/>
        <v>-11242180</v>
      </c>
      <c r="OU73" s="78">
        <f t="shared" si="174"/>
        <v>-530190</v>
      </c>
      <c r="OV73" s="78">
        <f t="shared" si="174"/>
        <v>-220830</v>
      </c>
      <c r="OW73" s="78">
        <f t="shared" si="174"/>
        <v>9682340</v>
      </c>
      <c r="OX73" s="78">
        <f t="shared" si="174"/>
        <v>8972630</v>
      </c>
      <c r="OY73" s="78">
        <f t="shared" si="174"/>
        <v>18058310</v>
      </c>
      <c r="OZ73" s="78">
        <f t="shared" si="174"/>
        <v>-13581960</v>
      </c>
      <c r="PA73" s="78">
        <f t="shared" si="174"/>
        <v>-13394395</v>
      </c>
      <c r="PB73" s="78">
        <f t="shared" si="174"/>
        <v>-18111515</v>
      </c>
      <c r="PC73" s="78">
        <f t="shared" si="174"/>
        <v>-5482015</v>
      </c>
      <c r="PD73" s="78">
        <f t="shared" si="174"/>
        <v>7229510</v>
      </c>
      <c r="PE73" s="78">
        <f t="shared" si="174"/>
        <v>-9891405</v>
      </c>
      <c r="PF73" s="78">
        <f t="shared" si="174"/>
        <v>-6882830</v>
      </c>
      <c r="PG73" s="78">
        <f t="shared" si="174"/>
        <v>1748240</v>
      </c>
      <c r="PH73" s="78">
        <f t="shared" si="174"/>
        <v>1557090</v>
      </c>
      <c r="PI73" s="78">
        <f t="shared" si="174"/>
        <v>-10473945</v>
      </c>
      <c r="PJ73" s="78">
        <f t="shared" si="174"/>
        <v>5297675</v>
      </c>
      <c r="PK73" s="78">
        <f t="shared" si="174"/>
        <v>13700330</v>
      </c>
      <c r="PL73" s="78">
        <f t="shared" si="174"/>
        <v>-1637830</v>
      </c>
      <c r="PM73" s="78">
        <f t="shared" si="174"/>
        <v>1430480</v>
      </c>
      <c r="PN73" s="78">
        <f t="shared" si="174"/>
        <v>-1501900</v>
      </c>
      <c r="PO73" s="78">
        <f t="shared" si="174"/>
        <v>553660</v>
      </c>
      <c r="PP73" s="78">
        <f t="shared" si="174"/>
        <v>-8526955</v>
      </c>
      <c r="PQ73" s="78">
        <f t="shared" si="174"/>
        <v>5250980</v>
      </c>
      <c r="PR73" s="78">
        <f t="shared" si="174"/>
        <v>2090660</v>
      </c>
      <c r="PS73" s="78">
        <f t="shared" si="174"/>
        <v>2367175</v>
      </c>
      <c r="PT73" s="78">
        <f t="shared" si="174"/>
        <v>-4798675</v>
      </c>
      <c r="PU73" s="78">
        <f t="shared" si="174"/>
        <v>-10386855</v>
      </c>
      <c r="PV73" s="78">
        <f t="shared" si="174"/>
        <v>16736275</v>
      </c>
      <c r="PW73" s="78">
        <f t="shared" si="174"/>
        <v>13229325</v>
      </c>
      <c r="PX73" s="78">
        <f t="shared" si="174"/>
        <v>733095</v>
      </c>
      <c r="PY73" s="78">
        <f t="shared" si="174"/>
        <v>-6723635</v>
      </c>
      <c r="PZ73" s="78">
        <f t="shared" si="174"/>
        <v>1932395</v>
      </c>
      <c r="QA73" s="78">
        <f t="shared" si="174"/>
        <v>-414160</v>
      </c>
      <c r="QB73" s="78">
        <f t="shared" si="174"/>
        <v>-5977325</v>
      </c>
      <c r="QC73" s="78">
        <f t="shared" si="174"/>
        <v>4728860</v>
      </c>
      <c r="QD73" s="78">
        <f t="shared" si="174"/>
        <v>5734950</v>
      </c>
      <c r="QE73" s="78">
        <f t="shared" si="174"/>
        <v>19598015</v>
      </c>
      <c r="QF73" s="78">
        <f t="shared" si="174"/>
        <v>-1838390</v>
      </c>
      <c r="QG73" s="78">
        <f t="shared" si="174"/>
        <v>2315035</v>
      </c>
      <c r="QH73" s="78">
        <f t="shared" si="174"/>
        <v>8940995</v>
      </c>
      <c r="QI73" s="78">
        <f t="shared" si="174"/>
        <v>1261605</v>
      </c>
      <c r="QJ73" s="78">
        <f t="shared" ref="QJ73:SU73" si="175">QJ65-QI65</f>
        <v>-5071000</v>
      </c>
      <c r="QK73" s="78">
        <f t="shared" si="175"/>
        <v>-11356095</v>
      </c>
      <c r="QL73" s="78">
        <f t="shared" si="175"/>
        <v>463095</v>
      </c>
      <c r="QM73" s="78">
        <f t="shared" si="175"/>
        <v>-3502000</v>
      </c>
      <c r="QN73" s="78">
        <f t="shared" si="175"/>
        <v>-10613340</v>
      </c>
      <c r="QO73" s="78">
        <f t="shared" si="175"/>
        <v>9122490</v>
      </c>
      <c r="QP73" s="78">
        <f t="shared" si="175"/>
        <v>964870</v>
      </c>
      <c r="QQ73" s="78">
        <f t="shared" si="175"/>
        <v>14652235</v>
      </c>
      <c r="QR73" s="78">
        <f t="shared" si="175"/>
        <v>-8408255</v>
      </c>
      <c r="QS73" s="78">
        <f t="shared" si="175"/>
        <v>7486655</v>
      </c>
      <c r="QT73" s="78">
        <f t="shared" si="175"/>
        <v>17691345</v>
      </c>
      <c r="QU73" s="78">
        <f t="shared" si="175"/>
        <v>3699000</v>
      </c>
      <c r="QV73" s="78">
        <f t="shared" si="175"/>
        <v>-23480000</v>
      </c>
      <c r="QW73" s="78">
        <f t="shared" si="175"/>
        <v>-1259000</v>
      </c>
      <c r="QX73" s="78">
        <f t="shared" si="175"/>
        <v>-128000</v>
      </c>
      <c r="QY73" s="78">
        <f t="shared" si="175"/>
        <v>503000</v>
      </c>
      <c r="QZ73" s="78">
        <f t="shared" si="175"/>
        <v>-2847710</v>
      </c>
      <c r="RA73" s="78">
        <f t="shared" si="175"/>
        <v>13031585</v>
      </c>
      <c r="RB73" s="78">
        <f t="shared" si="175"/>
        <v>-12622105</v>
      </c>
      <c r="RC73" s="78">
        <f t="shared" si="175"/>
        <v>17620230</v>
      </c>
      <c r="RD73" s="78">
        <f t="shared" si="175"/>
        <v>-12739945</v>
      </c>
      <c r="RE73" s="78">
        <f t="shared" si="175"/>
        <v>4867015</v>
      </c>
      <c r="RF73" s="78">
        <f t="shared" si="175"/>
        <v>27407930</v>
      </c>
      <c r="RG73" s="78">
        <f t="shared" si="175"/>
        <v>-1312000</v>
      </c>
      <c r="RH73" s="78">
        <f t="shared" si="175"/>
        <v>-8038000</v>
      </c>
      <c r="RI73" s="78">
        <f t="shared" si="175"/>
        <v>-3342000</v>
      </c>
      <c r="RJ73" s="78">
        <f t="shared" si="175"/>
        <v>13094000</v>
      </c>
      <c r="RK73" s="78">
        <f t="shared" si="175"/>
        <v>-12572000</v>
      </c>
      <c r="RL73" s="78">
        <f t="shared" si="175"/>
        <v>-25332000</v>
      </c>
      <c r="RM73" s="78">
        <f t="shared" si="175"/>
        <v>-1405000</v>
      </c>
      <c r="RN73" s="78">
        <f t="shared" si="175"/>
        <v>-2507000</v>
      </c>
      <c r="RO73" s="78">
        <f t="shared" si="175"/>
        <v>39832945</v>
      </c>
      <c r="RP73" s="78">
        <f t="shared" si="175"/>
        <v>-4133945</v>
      </c>
      <c r="RQ73" s="78">
        <f t="shared" si="175"/>
        <v>3094000</v>
      </c>
      <c r="RR73" s="78">
        <f t="shared" si="175"/>
        <v>20322795</v>
      </c>
      <c r="RS73" s="78">
        <f t="shared" si="175"/>
        <v>16111475</v>
      </c>
      <c r="RT73" s="78">
        <f t="shared" si="175"/>
        <v>3757740</v>
      </c>
      <c r="RU73" s="78">
        <f t="shared" si="175"/>
        <v>-9258380</v>
      </c>
      <c r="RV73" s="78">
        <f t="shared" si="175"/>
        <v>-2945610</v>
      </c>
      <c r="RW73" s="78">
        <f t="shared" si="175"/>
        <v>-974270</v>
      </c>
      <c r="RX73" s="78">
        <f t="shared" si="175"/>
        <v>-5136895</v>
      </c>
      <c r="RY73" s="78">
        <f t="shared" si="175"/>
        <v>-16196010</v>
      </c>
      <c r="RZ73" s="78">
        <f t="shared" si="175"/>
        <v>7249265</v>
      </c>
      <c r="SA73" s="78">
        <f t="shared" si="175"/>
        <v>28732890</v>
      </c>
      <c r="SB73" s="78">
        <f t="shared" si="175"/>
        <v>-17826655</v>
      </c>
      <c r="SC73" s="78">
        <f t="shared" si="175"/>
        <v>11929530</v>
      </c>
      <c r="SD73" s="78">
        <f t="shared" si="175"/>
        <v>14321125</v>
      </c>
      <c r="SE73" s="78">
        <f t="shared" si="175"/>
        <v>10074000</v>
      </c>
      <c r="SF73" s="78">
        <f t="shared" si="175"/>
        <v>1257000</v>
      </c>
      <c r="SG73" s="78">
        <f t="shared" si="175"/>
        <v>-10857000</v>
      </c>
      <c r="SH73" s="78">
        <f t="shared" si="175"/>
        <v>3836000</v>
      </c>
      <c r="SI73" s="78">
        <f t="shared" si="175"/>
        <v>-131000</v>
      </c>
      <c r="SJ73" s="78">
        <f t="shared" si="175"/>
        <v>-25495000</v>
      </c>
      <c r="SK73" s="78">
        <f t="shared" si="175"/>
        <v>10341000</v>
      </c>
      <c r="SL73" s="78">
        <f t="shared" si="175"/>
        <v>18184000</v>
      </c>
      <c r="SM73" s="78">
        <f t="shared" si="175"/>
        <v>9247540</v>
      </c>
      <c r="SN73" s="78">
        <f t="shared" si="175"/>
        <v>-21009995</v>
      </c>
      <c r="SO73" s="78">
        <f t="shared" si="175"/>
        <v>11466155</v>
      </c>
      <c r="SP73" s="78">
        <f t="shared" si="175"/>
        <v>33975025</v>
      </c>
      <c r="SQ73" s="78">
        <f t="shared" si="175"/>
        <v>18613550</v>
      </c>
      <c r="SR73" s="78">
        <f t="shared" si="175"/>
        <v>-11617275</v>
      </c>
      <c r="SS73" s="78">
        <f t="shared" si="175"/>
        <v>-13975640</v>
      </c>
      <c r="ST73" s="78">
        <f t="shared" si="175"/>
        <v>-5080280</v>
      </c>
      <c r="SU73" s="78">
        <f t="shared" si="175"/>
        <v>3503920</v>
      </c>
      <c r="SV73" s="78">
        <f t="shared" ref="SV73:VG73" si="176">SV65-SU65</f>
        <v>-10130885</v>
      </c>
      <c r="SW73" s="78">
        <f t="shared" si="176"/>
        <v>-11625115</v>
      </c>
      <c r="SX73" s="78">
        <f t="shared" si="176"/>
        <v>1084835</v>
      </c>
      <c r="SY73" s="78">
        <f t="shared" si="176"/>
        <v>14439035</v>
      </c>
      <c r="SZ73" s="78">
        <f t="shared" si="176"/>
        <v>6088130</v>
      </c>
      <c r="TA73" s="78">
        <f t="shared" si="176"/>
        <v>4043630</v>
      </c>
      <c r="TB73" s="78">
        <f t="shared" si="176"/>
        <v>11677370</v>
      </c>
      <c r="TC73" s="78">
        <f t="shared" si="176"/>
        <v>2250690</v>
      </c>
      <c r="TD73" s="78">
        <f t="shared" si="176"/>
        <v>22074635</v>
      </c>
      <c r="TE73" s="78">
        <f t="shared" si="176"/>
        <v>-10567325</v>
      </c>
      <c r="TF73" s="78">
        <f t="shared" si="176"/>
        <v>-11499340</v>
      </c>
      <c r="TG73" s="78">
        <f t="shared" si="176"/>
        <v>-19515770</v>
      </c>
      <c r="TH73" s="78">
        <f t="shared" si="176"/>
        <v>1352985</v>
      </c>
      <c r="TI73" s="78">
        <f t="shared" si="176"/>
        <v>7278690</v>
      </c>
      <c r="TJ73" s="78">
        <f t="shared" si="176"/>
        <v>21383210</v>
      </c>
      <c r="TK73" s="78">
        <f t="shared" si="176"/>
        <v>20239035</v>
      </c>
      <c r="TL73" s="78">
        <f t="shared" si="176"/>
        <v>-8977660</v>
      </c>
      <c r="TM73" s="78">
        <f t="shared" si="176"/>
        <v>-8664090</v>
      </c>
      <c r="TN73" s="78">
        <f t="shared" si="176"/>
        <v>26651785</v>
      </c>
      <c r="TO73" s="78">
        <f t="shared" si="176"/>
        <v>17444650</v>
      </c>
      <c r="TP73" s="78">
        <f t="shared" si="176"/>
        <v>-16061010</v>
      </c>
      <c r="TQ73" s="78">
        <f t="shared" si="176"/>
        <v>-12914240</v>
      </c>
      <c r="TR73" s="78">
        <f t="shared" si="176"/>
        <v>8198360</v>
      </c>
      <c r="TS73" s="78">
        <f t="shared" si="176"/>
        <v>-10958730</v>
      </c>
      <c r="TT73" s="78">
        <f t="shared" si="176"/>
        <v>14828460</v>
      </c>
      <c r="TU73" s="78">
        <f t="shared" si="176"/>
        <v>-9590115</v>
      </c>
      <c r="TV73" s="78">
        <f t="shared" si="176"/>
        <v>8330290</v>
      </c>
      <c r="TW73" s="78">
        <f t="shared" si="176"/>
        <v>14665750</v>
      </c>
      <c r="TX73" s="78">
        <f t="shared" si="176"/>
        <v>-7351075</v>
      </c>
      <c r="TY73" s="78">
        <f t="shared" si="176"/>
        <v>-1507135</v>
      </c>
      <c r="TZ73" s="78">
        <f t="shared" si="176"/>
        <v>19864820</v>
      </c>
      <c r="UA73" s="78">
        <f t="shared" si="176"/>
        <v>22692720</v>
      </c>
      <c r="UB73" s="78">
        <f t="shared" si="176"/>
        <v>14464300</v>
      </c>
      <c r="UC73" s="78">
        <f t="shared" si="176"/>
        <v>9750915</v>
      </c>
      <c r="UD73" s="78">
        <f t="shared" si="176"/>
        <v>-20911285</v>
      </c>
      <c r="UE73" s="78">
        <f t="shared" si="176"/>
        <v>-32229520</v>
      </c>
      <c r="UF73" s="78">
        <f t="shared" si="176"/>
        <v>-41574570</v>
      </c>
      <c r="UG73" s="78">
        <f t="shared" si="176"/>
        <v>-14553920</v>
      </c>
      <c r="UH73" s="78">
        <f t="shared" si="176"/>
        <v>8397515</v>
      </c>
      <c r="UI73" s="78">
        <f t="shared" si="176"/>
        <v>42288320</v>
      </c>
      <c r="UJ73" s="78">
        <f t="shared" si="176"/>
        <v>-6218690</v>
      </c>
      <c r="UK73" s="78">
        <f t="shared" si="176"/>
        <v>-14519250</v>
      </c>
      <c r="UL73" s="78">
        <f t="shared" si="176"/>
        <v>3396755</v>
      </c>
      <c r="UM73" s="78">
        <f t="shared" si="176"/>
        <v>29477845</v>
      </c>
      <c r="UN73" s="78">
        <f t="shared" si="176"/>
        <v>-34923530</v>
      </c>
      <c r="UO73" s="78">
        <f t="shared" si="176"/>
        <v>-7652650</v>
      </c>
      <c r="UP73" s="78">
        <f t="shared" si="176"/>
        <v>4138390</v>
      </c>
      <c r="UQ73" s="78">
        <f t="shared" si="176"/>
        <v>-7097020</v>
      </c>
      <c r="UR73" s="78">
        <f t="shared" si="176"/>
        <v>-14751615</v>
      </c>
      <c r="US73" s="78">
        <f t="shared" si="176"/>
        <v>1355960</v>
      </c>
      <c r="UT73" s="78">
        <f t="shared" si="176"/>
        <v>16493775</v>
      </c>
      <c r="UU73" s="78">
        <f t="shared" si="176"/>
        <v>16329190</v>
      </c>
      <c r="UV73" s="78">
        <f t="shared" si="176"/>
        <v>-18380830</v>
      </c>
      <c r="UW73" s="78">
        <f t="shared" si="176"/>
        <v>31223255</v>
      </c>
      <c r="UX73" s="78">
        <f t="shared" si="176"/>
        <v>25226505</v>
      </c>
      <c r="UY73" s="78">
        <f t="shared" si="176"/>
        <v>22397530</v>
      </c>
      <c r="UZ73" s="78">
        <f t="shared" si="176"/>
        <v>2008140</v>
      </c>
      <c r="VA73" s="78">
        <f t="shared" si="176"/>
        <v>-9154105</v>
      </c>
      <c r="VB73" s="78">
        <f t="shared" si="176"/>
        <v>-3214875</v>
      </c>
      <c r="VC73" s="78">
        <f t="shared" si="176"/>
        <v>-39681970</v>
      </c>
      <c r="VD73" s="78">
        <f t="shared" si="176"/>
        <v>17202710</v>
      </c>
      <c r="VE73" s="78">
        <f t="shared" si="176"/>
        <v>35941025</v>
      </c>
      <c r="VF73" s="78">
        <f t="shared" si="176"/>
        <v>-12763890</v>
      </c>
      <c r="VG73" s="78">
        <f t="shared" si="176"/>
        <v>38401250</v>
      </c>
      <c r="VH73" s="78">
        <f t="shared" ref="VH73:XS73" si="177">VH65-VG65</f>
        <v>-15639960</v>
      </c>
      <c r="VI73" s="78">
        <f t="shared" si="177"/>
        <v>14515270</v>
      </c>
      <c r="VJ73" s="78">
        <f t="shared" si="177"/>
        <v>26562040</v>
      </c>
      <c r="VK73" s="78">
        <f t="shared" si="177"/>
        <v>22123580</v>
      </c>
      <c r="VL73" s="78">
        <f t="shared" si="177"/>
        <v>-11074480</v>
      </c>
      <c r="VM73" s="78">
        <f t="shared" si="177"/>
        <v>-19609585</v>
      </c>
      <c r="VN73" s="78">
        <f t="shared" si="177"/>
        <v>-27450380</v>
      </c>
      <c r="VO73" s="78">
        <f t="shared" si="177"/>
        <v>-12536410</v>
      </c>
      <c r="VP73" s="78">
        <f t="shared" si="177"/>
        <v>-24273365</v>
      </c>
      <c r="VQ73" s="78">
        <f t="shared" si="177"/>
        <v>14490320</v>
      </c>
      <c r="VR73" s="78">
        <f t="shared" si="177"/>
        <v>23970800</v>
      </c>
      <c r="VS73" s="78">
        <f t="shared" si="177"/>
        <v>14743735</v>
      </c>
      <c r="VT73" s="78">
        <f t="shared" si="177"/>
        <v>-3047765</v>
      </c>
      <c r="VU73" s="78">
        <f t="shared" si="177"/>
        <v>4104420</v>
      </c>
      <c r="VV73" s="78">
        <f t="shared" si="177"/>
        <v>31204645</v>
      </c>
      <c r="VW73" s="78">
        <f t="shared" si="177"/>
        <v>20763655</v>
      </c>
      <c r="VX73" s="78">
        <f t="shared" si="177"/>
        <v>-6009000</v>
      </c>
      <c r="VY73" s="78">
        <f t="shared" si="177"/>
        <v>-33746070</v>
      </c>
      <c r="VZ73" s="78">
        <f t="shared" si="177"/>
        <v>2884015</v>
      </c>
      <c r="WA73" s="78">
        <f t="shared" si="177"/>
        <v>14398230</v>
      </c>
      <c r="WB73" s="78">
        <f t="shared" si="177"/>
        <v>-18692000</v>
      </c>
      <c r="WC73" s="78">
        <f t="shared" si="177"/>
        <v>-14770055</v>
      </c>
      <c r="WD73" s="78">
        <f t="shared" si="177"/>
        <v>24875560</v>
      </c>
      <c r="WE73" s="78">
        <f t="shared" si="177"/>
        <v>41753645</v>
      </c>
      <c r="WF73" s="78">
        <f t="shared" si="177"/>
        <v>-30268425</v>
      </c>
      <c r="WG73" s="78">
        <f t="shared" si="177"/>
        <v>5544635</v>
      </c>
      <c r="WH73" s="78">
        <f t="shared" si="177"/>
        <v>52326130</v>
      </c>
      <c r="WI73" s="78">
        <f t="shared" si="177"/>
        <v>24698735</v>
      </c>
      <c r="WJ73" s="78">
        <f t="shared" si="177"/>
        <v>15672285</v>
      </c>
      <c r="WK73" s="78">
        <f t="shared" si="177"/>
        <v>1678130</v>
      </c>
      <c r="WL73" s="78">
        <f t="shared" si="177"/>
        <v>-25379770</v>
      </c>
      <c r="WM73" s="78">
        <f t="shared" si="177"/>
        <v>14755755</v>
      </c>
      <c r="WN73" s="78">
        <f t="shared" si="177"/>
        <v>-15636725</v>
      </c>
      <c r="WO73" s="78">
        <f t="shared" si="177"/>
        <v>20488875</v>
      </c>
      <c r="WP73" s="78">
        <f t="shared" si="177"/>
        <v>-2143380</v>
      </c>
      <c r="WQ73" s="78">
        <f t="shared" si="177"/>
        <v>14416900</v>
      </c>
      <c r="WR73" s="78">
        <f t="shared" si="177"/>
        <v>-25407205</v>
      </c>
      <c r="WS73" s="78">
        <f t="shared" si="177"/>
        <v>-1885985</v>
      </c>
      <c r="WT73" s="78">
        <f t="shared" si="177"/>
        <v>22364590</v>
      </c>
      <c r="WU73" s="78">
        <f t="shared" si="177"/>
        <v>14134695</v>
      </c>
      <c r="WV73" s="78">
        <f t="shared" si="177"/>
        <v>-26635795</v>
      </c>
      <c r="WW73" s="78">
        <f t="shared" si="177"/>
        <v>-54353865</v>
      </c>
      <c r="WX73" s="78">
        <f t="shared" si="177"/>
        <v>1053540</v>
      </c>
      <c r="WY73" s="78">
        <f t="shared" si="177"/>
        <v>28881580</v>
      </c>
      <c r="WZ73" s="78">
        <f t="shared" si="177"/>
        <v>-2251420</v>
      </c>
      <c r="XA73" s="78">
        <f t="shared" si="177"/>
        <v>-6237705</v>
      </c>
      <c r="XB73" s="78">
        <f t="shared" si="177"/>
        <v>12339935</v>
      </c>
      <c r="XC73" s="78">
        <f t="shared" si="177"/>
        <v>9395330</v>
      </c>
      <c r="XD73" s="78">
        <f t="shared" si="177"/>
        <v>-6596935</v>
      </c>
      <c r="XE73" s="78">
        <f t="shared" si="177"/>
        <v>13106635</v>
      </c>
      <c r="XF73" s="78">
        <f t="shared" si="177"/>
        <v>34923720</v>
      </c>
      <c r="XG73" s="78">
        <f t="shared" si="177"/>
        <v>51843645</v>
      </c>
      <c r="XH73" s="78">
        <f t="shared" si="177"/>
        <v>-96581520</v>
      </c>
      <c r="XI73" s="78">
        <f t="shared" si="177"/>
        <v>-52646695</v>
      </c>
      <c r="XJ73" s="78">
        <f t="shared" si="177"/>
        <v>2598105</v>
      </c>
      <c r="XK73" s="78">
        <f t="shared" si="177"/>
        <v>4062750</v>
      </c>
      <c r="XL73" s="78">
        <f t="shared" si="177"/>
        <v>-3557650</v>
      </c>
      <c r="XM73" s="78">
        <f t="shared" si="177"/>
        <v>-5733855</v>
      </c>
      <c r="XN73" s="78">
        <f t="shared" si="177"/>
        <v>-7126790</v>
      </c>
      <c r="XO73" s="78">
        <f t="shared" si="177"/>
        <v>20832270</v>
      </c>
      <c r="XP73" s="78">
        <f t="shared" si="177"/>
        <v>-13857305</v>
      </c>
      <c r="XQ73" s="78">
        <f t="shared" si="177"/>
        <v>17466065</v>
      </c>
      <c r="XR73" s="78">
        <f t="shared" si="177"/>
        <v>44879975</v>
      </c>
      <c r="XS73" s="78">
        <f t="shared" si="177"/>
        <v>15822140</v>
      </c>
      <c r="XT73" s="78">
        <f t="shared" ref="XT73:AAE73" si="178">XT65-XS65</f>
        <v>-16512045</v>
      </c>
      <c r="XU73" s="78">
        <f t="shared" si="178"/>
        <v>-26044270</v>
      </c>
      <c r="XV73" s="78">
        <f t="shared" si="178"/>
        <v>-2193135</v>
      </c>
      <c r="XW73" s="78">
        <f t="shared" si="178"/>
        <v>-15248590</v>
      </c>
      <c r="XX73" s="78">
        <f t="shared" si="178"/>
        <v>2836620</v>
      </c>
      <c r="XY73" s="78">
        <f t="shared" si="178"/>
        <v>716260</v>
      </c>
      <c r="XZ73" s="78">
        <f t="shared" si="178"/>
        <v>15914580</v>
      </c>
      <c r="YA73" s="78">
        <f t="shared" si="178"/>
        <v>37254630</v>
      </c>
      <c r="YB73" s="78">
        <f t="shared" si="178"/>
        <v>-22644435</v>
      </c>
      <c r="YC73" s="78">
        <f t="shared" si="178"/>
        <v>8419490</v>
      </c>
      <c r="YD73" s="78">
        <f t="shared" si="178"/>
        <v>50839735</v>
      </c>
      <c r="YE73" s="78">
        <f t="shared" si="178"/>
        <v>40844400</v>
      </c>
      <c r="YF73" s="78">
        <f t="shared" si="178"/>
        <v>-14685075</v>
      </c>
      <c r="YG73" s="78">
        <f t="shared" si="178"/>
        <v>-24635565</v>
      </c>
      <c r="YH73" s="78">
        <f t="shared" si="178"/>
        <v>17682205</v>
      </c>
      <c r="YI73" s="78">
        <f t="shared" si="178"/>
        <v>31901845</v>
      </c>
      <c r="YJ73" s="78">
        <f t="shared" si="178"/>
        <v>56610370</v>
      </c>
      <c r="YK73" s="78">
        <f t="shared" si="178"/>
        <v>21962500</v>
      </c>
      <c r="YL73" s="78">
        <f t="shared" si="178"/>
        <v>23982765</v>
      </c>
      <c r="YM73" s="78">
        <f t="shared" si="178"/>
        <v>-3861040</v>
      </c>
      <c r="YN73" s="78">
        <f t="shared" si="178"/>
        <v>-36516940</v>
      </c>
      <c r="YO73" s="78">
        <f t="shared" si="178"/>
        <v>55838690</v>
      </c>
      <c r="YP73" s="78">
        <f t="shared" si="178"/>
        <v>49791630</v>
      </c>
      <c r="YQ73" s="78">
        <f t="shared" si="178"/>
        <v>60256180</v>
      </c>
      <c r="YR73" s="78">
        <f t="shared" si="178"/>
        <v>58405355</v>
      </c>
      <c r="YS73" s="78">
        <f t="shared" si="178"/>
        <v>32766315</v>
      </c>
      <c r="YT73" s="78">
        <f t="shared" si="178"/>
        <v>63393810</v>
      </c>
      <c r="YU73" s="78">
        <f t="shared" si="178"/>
        <v>-18427845</v>
      </c>
      <c r="YV73" s="78">
        <f t="shared" si="178"/>
        <v>-46202263</v>
      </c>
      <c r="YW73" s="78">
        <f t="shared" si="178"/>
        <v>-34893449</v>
      </c>
      <c r="YX73" s="78">
        <f t="shared" si="178"/>
        <v>-13558693</v>
      </c>
      <c r="YY73" s="78">
        <f t="shared" si="178"/>
        <v>-36666926</v>
      </c>
      <c r="YZ73" s="78">
        <f t="shared" si="178"/>
        <v>61667567</v>
      </c>
      <c r="ZA73" s="78">
        <f t="shared" si="178"/>
        <v>55687165</v>
      </c>
      <c r="ZB73" s="78">
        <f t="shared" si="178"/>
        <v>32576428</v>
      </c>
      <c r="ZC73" s="78">
        <f t="shared" si="178"/>
        <v>66214280</v>
      </c>
      <c r="ZD73" s="78">
        <f t="shared" si="178"/>
        <v>100027939</v>
      </c>
      <c r="ZE73" s="78">
        <f t="shared" si="178"/>
        <v>29727470</v>
      </c>
      <c r="ZF73" s="78">
        <f t="shared" si="178"/>
        <v>20457685</v>
      </c>
      <c r="ZG73" s="78">
        <f t="shared" si="178"/>
        <v>43282275</v>
      </c>
      <c r="ZH73" s="78">
        <f t="shared" si="178"/>
        <v>63311931</v>
      </c>
      <c r="ZI73" s="78">
        <f t="shared" si="178"/>
        <v>26498271</v>
      </c>
      <c r="ZJ73" s="78">
        <f t="shared" si="178"/>
        <v>17445901</v>
      </c>
      <c r="ZK73" s="78">
        <f t="shared" si="178"/>
        <v>19813279</v>
      </c>
      <c r="ZL73" s="78">
        <f t="shared" si="178"/>
        <v>2558835</v>
      </c>
      <c r="ZM73" s="78">
        <f t="shared" si="178"/>
        <v>14556205</v>
      </c>
      <c r="ZN73" s="78">
        <f t="shared" si="178"/>
        <v>75868214</v>
      </c>
      <c r="ZO73" s="78">
        <f t="shared" si="178"/>
        <v>43519849</v>
      </c>
      <c r="ZP73" s="78">
        <f t="shared" si="178"/>
        <v>18076782</v>
      </c>
      <c r="ZQ73" s="78">
        <f t="shared" si="178"/>
        <v>29407033</v>
      </c>
      <c r="ZR73" s="78">
        <f t="shared" si="178"/>
        <v>34270364</v>
      </c>
      <c r="ZS73" s="78">
        <f t="shared" si="178"/>
        <v>43788728</v>
      </c>
      <c r="ZT73" s="78">
        <f t="shared" si="178"/>
        <v>32416037</v>
      </c>
      <c r="ZU73" s="78">
        <f t="shared" si="178"/>
        <v>22369428</v>
      </c>
      <c r="ZV73" s="78">
        <f t="shared" si="178"/>
        <v>-21203270</v>
      </c>
      <c r="ZW73" s="78">
        <f t="shared" si="178"/>
        <v>-85030035</v>
      </c>
      <c r="ZX73" s="78">
        <f t="shared" si="178"/>
        <v>-37857002</v>
      </c>
      <c r="ZY73" s="78">
        <f t="shared" si="178"/>
        <v>-38207516</v>
      </c>
      <c r="ZZ73" s="78">
        <f t="shared" si="178"/>
        <v>-25755033</v>
      </c>
      <c r="AAA73" s="78">
        <f t="shared" si="178"/>
        <v>-4696409</v>
      </c>
      <c r="AAB73" s="78">
        <f t="shared" si="178"/>
        <v>-6069000</v>
      </c>
      <c r="AAC73" s="78">
        <f t="shared" si="178"/>
        <v>-56378870</v>
      </c>
      <c r="AAD73" s="78">
        <f t="shared" si="178"/>
        <v>19554251</v>
      </c>
      <c r="AAE73" s="78">
        <f t="shared" si="178"/>
        <v>6285629</v>
      </c>
      <c r="AAF73" s="78">
        <f t="shared" ref="AAF73:ACQ73" si="179">AAF65-AAE65</f>
        <v>11886140</v>
      </c>
      <c r="AAG73" s="78">
        <f t="shared" si="179"/>
        <v>20116875</v>
      </c>
      <c r="AAH73" s="78">
        <f t="shared" si="179"/>
        <v>11866510</v>
      </c>
      <c r="AAI73" s="78">
        <f t="shared" si="179"/>
        <v>15578215</v>
      </c>
      <c r="AAJ73" s="78">
        <f t="shared" si="179"/>
        <v>11615132</v>
      </c>
      <c r="AAK73" s="78">
        <f t="shared" si="179"/>
        <v>4871319</v>
      </c>
      <c r="AAL73" s="78">
        <f t="shared" si="179"/>
        <v>39563204</v>
      </c>
      <c r="AAM73" s="78">
        <f t="shared" si="179"/>
        <v>37999247</v>
      </c>
      <c r="AAN73" s="78">
        <f t="shared" si="179"/>
        <v>4609412</v>
      </c>
      <c r="AAO73" s="78">
        <f t="shared" si="179"/>
        <v>23489890</v>
      </c>
      <c r="AAP73" s="78">
        <f t="shared" si="179"/>
        <v>13431415</v>
      </c>
      <c r="AAQ73" s="78">
        <f t="shared" si="179"/>
        <v>-62333874</v>
      </c>
      <c r="AAR73" s="78">
        <f t="shared" si="179"/>
        <v>-9497974</v>
      </c>
      <c r="AAS73" s="78">
        <f t="shared" si="179"/>
        <v>18641913</v>
      </c>
      <c r="AAT73" s="78">
        <f t="shared" si="179"/>
        <v>-5255434</v>
      </c>
      <c r="AAU73" s="78">
        <f t="shared" si="179"/>
        <v>8943252</v>
      </c>
      <c r="AAV73" s="78">
        <f t="shared" si="179"/>
        <v>-8576666</v>
      </c>
      <c r="AAW73" s="78">
        <f t="shared" si="179"/>
        <v>-15169397</v>
      </c>
      <c r="AAX73" s="78">
        <f t="shared" si="179"/>
        <v>36220486</v>
      </c>
      <c r="AAY73" s="78">
        <f t="shared" si="179"/>
        <v>43967382</v>
      </c>
      <c r="AAZ73" s="78">
        <f t="shared" si="179"/>
        <v>18536097</v>
      </c>
      <c r="ABA73" s="78">
        <f t="shared" si="179"/>
        <v>-15018842</v>
      </c>
      <c r="ABB73" s="78">
        <f t="shared" si="179"/>
        <v>-11285761</v>
      </c>
      <c r="ABC73" s="78">
        <f t="shared" si="179"/>
        <v>-23271700</v>
      </c>
      <c r="ABD73" s="78">
        <f t="shared" si="179"/>
        <v>-31219155</v>
      </c>
      <c r="ABE73" s="78">
        <f t="shared" si="179"/>
        <v>-15322484</v>
      </c>
      <c r="ABF73" s="78">
        <f t="shared" si="179"/>
        <v>12369751</v>
      </c>
      <c r="ABG73" s="78">
        <f t="shared" si="179"/>
        <v>8137817</v>
      </c>
      <c r="ABH73" s="78">
        <f t="shared" si="179"/>
        <v>-13306626</v>
      </c>
      <c r="ABI73" s="78">
        <f t="shared" si="179"/>
        <v>-21373413</v>
      </c>
      <c r="ABJ73" s="78">
        <f t="shared" si="179"/>
        <v>23792415</v>
      </c>
      <c r="ABK73" s="78">
        <f t="shared" si="179"/>
        <v>21087224</v>
      </c>
      <c r="ABL73" s="78">
        <f t="shared" si="179"/>
        <v>5769993</v>
      </c>
      <c r="ABM73" s="78">
        <f t="shared" si="179"/>
        <v>29926410</v>
      </c>
      <c r="ABN73" s="78">
        <f t="shared" si="179"/>
        <v>15308032</v>
      </c>
      <c r="ABO73" s="78">
        <f t="shared" si="179"/>
        <v>-25261269</v>
      </c>
      <c r="ABP73" s="78">
        <f t="shared" si="179"/>
        <v>51156877</v>
      </c>
      <c r="ABQ73" s="78">
        <f t="shared" si="179"/>
        <v>6056684</v>
      </c>
      <c r="ABR73" s="78">
        <f t="shared" si="179"/>
        <v>21727425</v>
      </c>
      <c r="ABS73" s="78">
        <f t="shared" si="179"/>
        <v>-3391308</v>
      </c>
      <c r="ABT73" s="78">
        <f t="shared" si="179"/>
        <v>-45164780</v>
      </c>
      <c r="ABU73" s="78">
        <f t="shared" si="179"/>
        <v>-68292859</v>
      </c>
      <c r="ABV73" s="78">
        <f t="shared" si="179"/>
        <v>-20149585</v>
      </c>
      <c r="ABW73" s="78">
        <f t="shared" si="179"/>
        <v>37530268</v>
      </c>
      <c r="ABX73" s="78">
        <f t="shared" si="179"/>
        <v>18831946</v>
      </c>
      <c r="ABY73" s="78">
        <f t="shared" si="179"/>
        <v>11301306</v>
      </c>
      <c r="ABZ73" s="78">
        <f t="shared" si="179"/>
        <v>17187381</v>
      </c>
      <c r="ACA73" s="78">
        <f t="shared" si="179"/>
        <v>-9162184</v>
      </c>
      <c r="ACB73" s="78">
        <f t="shared" si="179"/>
        <v>-28501709</v>
      </c>
      <c r="ACC73" s="78">
        <f t="shared" si="179"/>
        <v>39063267</v>
      </c>
      <c r="ACD73" s="78">
        <f t="shared" si="179"/>
        <v>26058963</v>
      </c>
      <c r="ACE73" s="78">
        <f t="shared" si="179"/>
        <v>4730990</v>
      </c>
      <c r="ACF73" s="78">
        <f t="shared" si="179"/>
        <v>-45792898</v>
      </c>
      <c r="ACG73" s="78">
        <f t="shared" si="179"/>
        <v>-63839914</v>
      </c>
      <c r="ACH73" s="78">
        <f t="shared" si="179"/>
        <v>50180430</v>
      </c>
      <c r="ACI73" s="78">
        <f t="shared" si="179"/>
        <v>60523755</v>
      </c>
      <c r="ACJ73" s="78">
        <f t="shared" si="179"/>
        <v>39079373</v>
      </c>
      <c r="ACK73" s="78">
        <f t="shared" si="179"/>
        <v>13012865</v>
      </c>
      <c r="ACL73" s="78">
        <f t="shared" si="179"/>
        <v>22627928</v>
      </c>
      <c r="ACM73" s="78">
        <f t="shared" si="179"/>
        <v>-20904755</v>
      </c>
      <c r="ACN73" s="78">
        <f t="shared" si="179"/>
        <v>20793413</v>
      </c>
      <c r="ACO73" s="78">
        <f t="shared" si="179"/>
        <v>-5827566</v>
      </c>
      <c r="ACP73" s="78">
        <f t="shared" si="179"/>
        <v>5774660</v>
      </c>
      <c r="ACQ73" s="78">
        <f t="shared" si="179"/>
        <v>15842246</v>
      </c>
      <c r="ACR73" s="78">
        <f t="shared" ref="ACR73:AFC73" si="180">ACR65-ACQ65</f>
        <v>-82113502</v>
      </c>
      <c r="ACS73" s="78">
        <f t="shared" si="180"/>
        <v>19475916</v>
      </c>
      <c r="ACT73" s="78">
        <f t="shared" si="180"/>
        <v>43658184</v>
      </c>
      <c r="ACU73" s="78">
        <f t="shared" si="180"/>
        <v>60334113</v>
      </c>
      <c r="ACV73" s="78">
        <f t="shared" si="180"/>
        <v>30577243</v>
      </c>
      <c r="ACW73" s="78">
        <f t="shared" si="180"/>
        <v>-40860530</v>
      </c>
      <c r="ACX73" s="78">
        <f t="shared" si="180"/>
        <v>-26534009</v>
      </c>
      <c r="ACY73" s="78">
        <f t="shared" si="180"/>
        <v>-46449878</v>
      </c>
      <c r="ACZ73" s="78">
        <f t="shared" si="180"/>
        <v>-79657541</v>
      </c>
      <c r="ADA73" s="78">
        <f t="shared" si="180"/>
        <v>-7119119</v>
      </c>
      <c r="ADB73" s="78">
        <f t="shared" si="180"/>
        <v>22675926</v>
      </c>
      <c r="ADC73" s="78">
        <f t="shared" si="180"/>
        <v>13925146</v>
      </c>
      <c r="ADD73" s="78">
        <f t="shared" si="180"/>
        <v>-104192996</v>
      </c>
      <c r="ADE73" s="78">
        <f t="shared" si="180"/>
        <v>-22657311</v>
      </c>
      <c r="ADF73" s="78">
        <f t="shared" si="180"/>
        <v>11199781</v>
      </c>
      <c r="ADG73" s="78">
        <f t="shared" si="180"/>
        <v>50601799</v>
      </c>
      <c r="ADH73" s="78">
        <f t="shared" si="180"/>
        <v>28514773</v>
      </c>
      <c r="ADI73" s="78">
        <f t="shared" si="180"/>
        <v>13393308</v>
      </c>
      <c r="ADJ73" s="78">
        <f t="shared" si="180"/>
        <v>15585902</v>
      </c>
      <c r="ADK73" s="78">
        <f t="shared" si="180"/>
        <v>-18301367</v>
      </c>
      <c r="ADL73" s="78">
        <f t="shared" si="180"/>
        <v>10958144</v>
      </c>
      <c r="ADM73" s="78">
        <f t="shared" si="180"/>
        <v>33756793</v>
      </c>
      <c r="ADN73" s="78">
        <f t="shared" si="180"/>
        <v>-2381533</v>
      </c>
      <c r="ADO73" s="78">
        <f t="shared" si="180"/>
        <v>-9054462</v>
      </c>
      <c r="ADP73" s="78">
        <f t="shared" si="180"/>
        <v>-20976126</v>
      </c>
      <c r="ADQ73" s="78">
        <f t="shared" si="180"/>
        <v>2292623</v>
      </c>
      <c r="ADR73" s="78">
        <f t="shared" si="180"/>
        <v>-58476868</v>
      </c>
      <c r="ADS73" s="78">
        <f t="shared" si="180"/>
        <v>36281973</v>
      </c>
      <c r="ADT73" s="78">
        <f t="shared" si="180"/>
        <v>21183841</v>
      </c>
      <c r="ADU73" s="78">
        <f t="shared" si="180"/>
        <v>16943817</v>
      </c>
      <c r="ADV73" s="78">
        <f t="shared" si="180"/>
        <v>625877</v>
      </c>
      <c r="ADW73" s="78">
        <f t="shared" si="180"/>
        <v>-14146848</v>
      </c>
      <c r="ADX73" s="78">
        <f t="shared" si="180"/>
        <v>58549879</v>
      </c>
      <c r="ADY73" s="78">
        <f t="shared" si="180"/>
        <v>6365716</v>
      </c>
      <c r="ADZ73" s="78">
        <f t="shared" si="180"/>
        <v>27311571</v>
      </c>
      <c r="AEA73" s="78">
        <f t="shared" si="180"/>
        <v>-44400000</v>
      </c>
      <c r="AEB73" s="78">
        <f t="shared" si="180"/>
        <v>-43700000</v>
      </c>
      <c r="AEC73" s="78">
        <f t="shared" si="180"/>
        <v>5000000</v>
      </c>
      <c r="AED73" s="78">
        <f t="shared" si="180"/>
        <v>35500000</v>
      </c>
      <c r="AEE73" s="78">
        <f t="shared" si="180"/>
        <v>-19913006</v>
      </c>
      <c r="AEF73" s="78">
        <f t="shared" si="180"/>
        <v>-5156259</v>
      </c>
      <c r="AEG73" s="78">
        <f t="shared" si="180"/>
        <v>15937690</v>
      </c>
      <c r="AEH73" s="78">
        <f t="shared" si="180"/>
        <v>-19668969</v>
      </c>
      <c r="AEI73" s="78">
        <f t="shared" si="180"/>
        <v>-40615090</v>
      </c>
      <c r="AEJ73" s="78">
        <f t="shared" si="180"/>
        <v>-13600268</v>
      </c>
      <c r="AEK73" s="78">
        <f t="shared" si="180"/>
        <v>8000007</v>
      </c>
      <c r="AEL73" s="78">
        <f t="shared" si="180"/>
        <v>13913935</v>
      </c>
      <c r="AEM73" s="78">
        <f t="shared" si="180"/>
        <v>-43691746</v>
      </c>
      <c r="AEN73" s="78">
        <f t="shared" si="180"/>
        <v>-33333755</v>
      </c>
      <c r="AEO73" s="78">
        <f t="shared" si="180"/>
        <v>-61164477</v>
      </c>
      <c r="AEP73" s="78">
        <f t="shared" si="180"/>
        <v>-40535578</v>
      </c>
      <c r="AEQ73" s="78">
        <f t="shared" si="180"/>
        <v>45304190</v>
      </c>
      <c r="AER73" s="78">
        <f t="shared" si="180"/>
        <v>6120267</v>
      </c>
      <c r="AES73" s="78">
        <f t="shared" si="180"/>
        <v>25985670</v>
      </c>
      <c r="AET73" s="78">
        <f t="shared" si="180"/>
        <v>-13319783</v>
      </c>
      <c r="AEU73" s="78">
        <f t="shared" si="180"/>
        <v>-53029951</v>
      </c>
      <c r="AEV73" s="78">
        <f t="shared" si="180"/>
        <v>-34932877</v>
      </c>
      <c r="AEW73" s="78">
        <f t="shared" si="180"/>
        <v>-31400000</v>
      </c>
      <c r="AEX73" s="78">
        <f t="shared" si="180"/>
        <v>-16700000</v>
      </c>
      <c r="AEY73" s="78">
        <f t="shared" si="180"/>
        <v>43100000</v>
      </c>
      <c r="AEZ73" s="78">
        <f t="shared" si="180"/>
        <v>-7000000</v>
      </c>
      <c r="AFA73" s="78">
        <f t="shared" si="180"/>
        <v>-53500000</v>
      </c>
      <c r="AFB73" s="78">
        <f t="shared" si="180"/>
        <v>-22517055</v>
      </c>
      <c r="AFC73" s="78">
        <f t="shared" si="180"/>
        <v>31090318</v>
      </c>
      <c r="AFD73" s="78">
        <f t="shared" ref="AFD73:AGU73" si="181">AFD65-AFC65</f>
        <v>-20707716</v>
      </c>
      <c r="AFE73" s="78">
        <f t="shared" si="181"/>
        <v>-48402708</v>
      </c>
      <c r="AFF73" s="78">
        <f t="shared" si="181"/>
        <v>110171751</v>
      </c>
      <c r="AFG73" s="78">
        <f t="shared" si="181"/>
        <v>26022410</v>
      </c>
      <c r="AFH73" s="78">
        <f t="shared" si="181"/>
        <v>169443000</v>
      </c>
      <c r="AFI73" s="78">
        <f t="shared" si="181"/>
        <v>-1400000</v>
      </c>
      <c r="AFJ73" s="78">
        <f t="shared" si="181"/>
        <v>3800000</v>
      </c>
      <c r="AFK73" s="78">
        <f t="shared" si="181"/>
        <v>-14000000</v>
      </c>
      <c r="AFL73" s="78">
        <f t="shared" si="181"/>
        <v>-98300000</v>
      </c>
      <c r="AFM73" s="78">
        <f t="shared" si="181"/>
        <v>1600000</v>
      </c>
      <c r="AFN73" s="78">
        <f t="shared" si="181"/>
        <v>23800000</v>
      </c>
      <c r="AFO73" s="78">
        <f t="shared" si="181"/>
        <v>33800000</v>
      </c>
      <c r="AFP73" s="78">
        <f t="shared" si="181"/>
        <v>13500000</v>
      </c>
      <c r="AFQ73" s="78">
        <f t="shared" si="181"/>
        <v>1900000</v>
      </c>
      <c r="AFR73" s="78">
        <f t="shared" si="181"/>
        <v>800000</v>
      </c>
      <c r="AFS73" s="78">
        <f t="shared" si="181"/>
        <v>-2200000</v>
      </c>
      <c r="AFT73" s="78">
        <f t="shared" si="181"/>
        <v>-8292185</v>
      </c>
      <c r="AFU73" s="78">
        <f t="shared" si="181"/>
        <v>-4737556</v>
      </c>
      <c r="AFV73" s="78">
        <f t="shared" si="181"/>
        <v>9265815</v>
      </c>
      <c r="AFW73" s="78">
        <f t="shared" si="181"/>
        <v>16422114</v>
      </c>
      <c r="AFX73" s="78">
        <f t="shared" si="181"/>
        <v>-2303300</v>
      </c>
      <c r="AFY73" s="78">
        <f t="shared" si="181"/>
        <v>-9771837</v>
      </c>
      <c r="AFZ73" s="78">
        <f t="shared" si="181"/>
        <v>8805571</v>
      </c>
      <c r="AGA73" s="78">
        <f t="shared" si="181"/>
        <v>23110249</v>
      </c>
      <c r="AGB73" s="78">
        <f t="shared" si="181"/>
        <v>8804399</v>
      </c>
      <c r="AGC73" s="78">
        <f t="shared" si="181"/>
        <v>-524940</v>
      </c>
      <c r="AGD73" s="78">
        <f t="shared" si="181"/>
        <v>3357071</v>
      </c>
      <c r="AGE73" s="78">
        <f t="shared" si="181"/>
        <v>-4068816</v>
      </c>
      <c r="AGF73" s="78">
        <f t="shared" si="181"/>
        <v>-15292424</v>
      </c>
      <c r="AGG73" s="78">
        <f t="shared" si="181"/>
        <v>-1185556</v>
      </c>
      <c r="AGH73" s="78">
        <f t="shared" si="181"/>
        <v>-6987624</v>
      </c>
      <c r="AGI73" s="78">
        <f t="shared" si="181"/>
        <v>-751305</v>
      </c>
      <c r="AGJ73" s="78">
        <f t="shared" si="181"/>
        <v>-3573831</v>
      </c>
      <c r="AGK73" s="78">
        <f t="shared" si="181"/>
        <v>25335811</v>
      </c>
      <c r="AGL73" s="78">
        <f t="shared" si="181"/>
        <v>14832311</v>
      </c>
      <c r="AGM73" s="78">
        <f t="shared" si="181"/>
        <v>29238127</v>
      </c>
      <c r="AGN73" s="78">
        <f t="shared" si="181"/>
        <v>10938515</v>
      </c>
      <c r="AGO73" s="78">
        <f t="shared" si="181"/>
        <v>1716687</v>
      </c>
      <c r="AGP73" s="78">
        <f t="shared" si="181"/>
        <v>5736346</v>
      </c>
      <c r="AGQ73" s="78">
        <f t="shared" si="181"/>
        <v>-727948</v>
      </c>
      <c r="AGR73" s="78">
        <f t="shared" si="181"/>
        <v>-16540730</v>
      </c>
      <c r="AGS73" s="78">
        <f t="shared" si="181"/>
        <v>-3260272</v>
      </c>
      <c r="AGT73" s="78">
        <f t="shared" si="181"/>
        <v>-3777164</v>
      </c>
      <c r="AGU73" s="78">
        <f t="shared" si="181"/>
        <v>28955748</v>
      </c>
      <c r="AGV73" s="153"/>
    </row>
    <row r="74" spans="1:880" x14ac:dyDescent="0.2">
      <c r="A74" s="183" t="s">
        <v>2277</v>
      </c>
      <c r="B74" s="67"/>
      <c r="C74" s="47"/>
      <c r="D74" s="78">
        <f t="shared" ref="D74:BO74" si="182">D58-C58</f>
        <v>99220</v>
      </c>
      <c r="E74" s="78">
        <f t="shared" si="182"/>
        <v>-48080</v>
      </c>
      <c r="F74" s="78">
        <f t="shared" si="182"/>
        <v>800000</v>
      </c>
      <c r="G74" s="78">
        <f t="shared" si="182"/>
        <v>500000</v>
      </c>
      <c r="H74" s="78">
        <f t="shared" si="182"/>
        <v>200000</v>
      </c>
      <c r="I74" s="78">
        <f t="shared" si="182"/>
        <v>100000</v>
      </c>
      <c r="J74" s="78">
        <f t="shared" si="182"/>
        <v>2900000</v>
      </c>
      <c r="K74" s="78">
        <f t="shared" si="182"/>
        <v>-3400000</v>
      </c>
      <c r="L74" s="78">
        <f t="shared" si="182"/>
        <v>300000</v>
      </c>
      <c r="M74" s="78">
        <f t="shared" si="182"/>
        <v>400000</v>
      </c>
      <c r="N74" s="78">
        <f t="shared" si="182"/>
        <v>1460000</v>
      </c>
      <c r="O74" s="78">
        <f t="shared" si="182"/>
        <v>2200000</v>
      </c>
      <c r="P74" s="78">
        <f t="shared" si="182"/>
        <v>2164280</v>
      </c>
      <c r="Q74" s="78">
        <f t="shared" si="182"/>
        <v>-1200000</v>
      </c>
      <c r="R74" s="78">
        <f t="shared" si="182"/>
        <v>-1300000</v>
      </c>
      <c r="S74" s="78">
        <f t="shared" si="182"/>
        <v>118830</v>
      </c>
      <c r="T74" s="78">
        <f t="shared" si="182"/>
        <v>-138330</v>
      </c>
      <c r="U74" s="78">
        <f t="shared" si="182"/>
        <v>1000000</v>
      </c>
      <c r="V74" s="78">
        <f t="shared" si="182"/>
        <v>2200000</v>
      </c>
      <c r="W74" s="78">
        <f t="shared" si="182"/>
        <v>-12871650</v>
      </c>
      <c r="X74" s="78">
        <f t="shared" si="182"/>
        <v>-1361402</v>
      </c>
      <c r="Y74" s="78">
        <f t="shared" si="182"/>
        <v>411362</v>
      </c>
      <c r="Z74" s="78">
        <f t="shared" si="182"/>
        <v>-700000</v>
      </c>
      <c r="AA74" s="78">
        <f t="shared" si="182"/>
        <v>-2107010</v>
      </c>
      <c r="AB74" s="78">
        <f t="shared" si="182"/>
        <v>1155800</v>
      </c>
      <c r="AC74" s="78">
        <f t="shared" si="182"/>
        <v>241829</v>
      </c>
      <c r="AD74" s="78">
        <f t="shared" si="182"/>
        <v>-494169</v>
      </c>
      <c r="AE74" s="78">
        <f t="shared" si="182"/>
        <v>3177060</v>
      </c>
      <c r="AF74" s="78">
        <f t="shared" si="182"/>
        <v>553780</v>
      </c>
      <c r="AG74" s="78">
        <f t="shared" si="182"/>
        <v>1139200</v>
      </c>
      <c r="AH74" s="78">
        <f t="shared" si="182"/>
        <v>6074860</v>
      </c>
      <c r="AI74" s="78">
        <f t="shared" si="182"/>
        <v>424450</v>
      </c>
      <c r="AJ74" s="78">
        <f t="shared" si="182"/>
        <v>3496299</v>
      </c>
      <c r="AK74" s="78">
        <f t="shared" si="182"/>
        <v>-6210520</v>
      </c>
      <c r="AL74" s="78">
        <f t="shared" si="182"/>
        <v>-410061</v>
      </c>
      <c r="AM74" s="78">
        <f t="shared" si="182"/>
        <v>757678</v>
      </c>
      <c r="AN74" s="78">
        <f t="shared" si="182"/>
        <v>-3575576</v>
      </c>
      <c r="AO74" s="78">
        <f t="shared" si="182"/>
        <v>-1665697</v>
      </c>
      <c r="AP74" s="78">
        <f t="shared" si="182"/>
        <v>10323827</v>
      </c>
      <c r="AQ74" s="78">
        <f t="shared" si="182"/>
        <v>2356480</v>
      </c>
      <c r="AR74" s="78">
        <f t="shared" si="182"/>
        <v>1161420</v>
      </c>
      <c r="AS74" s="78">
        <f t="shared" si="182"/>
        <v>1733840</v>
      </c>
      <c r="AT74" s="78">
        <f t="shared" si="182"/>
        <v>-10264140</v>
      </c>
      <c r="AU74" s="78">
        <f t="shared" si="182"/>
        <v>-112520</v>
      </c>
      <c r="AV74" s="78">
        <f t="shared" si="182"/>
        <v>-4331152</v>
      </c>
      <c r="AW74" s="78">
        <f t="shared" si="182"/>
        <v>-4906780</v>
      </c>
      <c r="AX74" s="78">
        <f t="shared" si="182"/>
        <v>-307640</v>
      </c>
      <c r="AY74" s="78">
        <f t="shared" si="182"/>
        <v>236790.04166660085</v>
      </c>
      <c r="AZ74" s="78">
        <f t="shared" si="182"/>
        <v>1217729.9583333991</v>
      </c>
      <c r="BA74" s="78">
        <f t="shared" si="182"/>
        <v>8516430</v>
      </c>
      <c r="BB74" s="78">
        <f t="shared" si="182"/>
        <v>8146530</v>
      </c>
      <c r="BC74" s="78">
        <f t="shared" si="182"/>
        <v>817529</v>
      </c>
      <c r="BD74" s="78">
        <f t="shared" si="182"/>
        <v>-170392</v>
      </c>
      <c r="BE74" s="78">
        <f t="shared" si="182"/>
        <v>8646151</v>
      </c>
      <c r="BF74" s="78">
        <f t="shared" si="182"/>
        <v>8823924</v>
      </c>
      <c r="BG74" s="78">
        <f t="shared" si="182"/>
        <v>-658630</v>
      </c>
      <c r="BH74" s="78">
        <f t="shared" si="182"/>
        <v>-1356360</v>
      </c>
      <c r="BI74" s="78">
        <f t="shared" si="182"/>
        <v>-9996900</v>
      </c>
      <c r="BJ74" s="78">
        <f t="shared" si="182"/>
        <v>1887170</v>
      </c>
      <c r="BK74" s="78">
        <f t="shared" si="182"/>
        <v>-6667330</v>
      </c>
      <c r="BL74" s="78">
        <f t="shared" si="182"/>
        <v>-2553790</v>
      </c>
      <c r="BM74" s="78">
        <f t="shared" si="182"/>
        <v>3582150</v>
      </c>
      <c r="BN74" s="78">
        <f t="shared" si="182"/>
        <v>3319412</v>
      </c>
      <c r="BO74" s="78">
        <f t="shared" si="182"/>
        <v>1919450</v>
      </c>
      <c r="BP74" s="78">
        <f t="shared" ref="BP74:EA74" si="183">BP58-BO58</f>
        <v>6686860</v>
      </c>
      <c r="BQ74" s="78">
        <f t="shared" si="183"/>
        <v>1418880</v>
      </c>
      <c r="BR74" s="78">
        <f t="shared" si="183"/>
        <v>4300430</v>
      </c>
      <c r="BS74" s="78">
        <f t="shared" si="183"/>
        <v>2514590</v>
      </c>
      <c r="BT74" s="78">
        <f t="shared" si="183"/>
        <v>1139930</v>
      </c>
      <c r="BU74" s="78">
        <f t="shared" si="183"/>
        <v>-2116280</v>
      </c>
      <c r="BV74" s="78">
        <f t="shared" si="183"/>
        <v>-5508800</v>
      </c>
      <c r="BW74" s="78">
        <f t="shared" si="183"/>
        <v>-4915820</v>
      </c>
      <c r="BX74" s="78">
        <f t="shared" si="183"/>
        <v>-1531720</v>
      </c>
      <c r="BY74" s="78">
        <f t="shared" si="183"/>
        <v>11202380</v>
      </c>
      <c r="BZ74" s="78">
        <f t="shared" si="183"/>
        <v>-45708</v>
      </c>
      <c r="CA74" s="78">
        <f t="shared" si="183"/>
        <v>215280</v>
      </c>
      <c r="CB74" s="78">
        <f t="shared" si="183"/>
        <v>670480</v>
      </c>
      <c r="CC74" s="78">
        <f t="shared" si="183"/>
        <v>2868220</v>
      </c>
      <c r="CD74" s="78">
        <f t="shared" si="183"/>
        <v>1550310</v>
      </c>
      <c r="CE74" s="78">
        <f t="shared" si="183"/>
        <v>-6295155</v>
      </c>
      <c r="CF74" s="78">
        <f t="shared" si="183"/>
        <v>-2983997</v>
      </c>
      <c r="CG74" s="78">
        <f t="shared" si="183"/>
        <v>-978210</v>
      </c>
      <c r="CH74" s="78">
        <f t="shared" si="183"/>
        <v>4246590</v>
      </c>
      <c r="CI74" s="78">
        <f t="shared" si="183"/>
        <v>-6630713</v>
      </c>
      <c r="CJ74" s="78">
        <f t="shared" si="183"/>
        <v>-1560950</v>
      </c>
      <c r="CK74" s="78">
        <f t="shared" si="183"/>
        <v>5329901</v>
      </c>
      <c r="CL74" s="78">
        <f t="shared" si="183"/>
        <v>3998058</v>
      </c>
      <c r="CM74" s="78">
        <f t="shared" si="183"/>
        <v>-2864913</v>
      </c>
      <c r="CN74" s="78">
        <f t="shared" si="183"/>
        <v>-3237270</v>
      </c>
      <c r="CO74" s="78">
        <f t="shared" si="183"/>
        <v>-255430</v>
      </c>
      <c r="CP74" s="78">
        <f t="shared" si="183"/>
        <v>5742410</v>
      </c>
      <c r="CQ74" s="78">
        <f t="shared" si="183"/>
        <v>5714850</v>
      </c>
      <c r="CR74" s="78">
        <f t="shared" si="183"/>
        <v>-212410</v>
      </c>
      <c r="CS74" s="78">
        <f t="shared" si="183"/>
        <v>1671480</v>
      </c>
      <c r="CT74" s="78">
        <f t="shared" si="183"/>
        <v>-4795083</v>
      </c>
      <c r="CU74" s="78">
        <f t="shared" si="183"/>
        <v>-1298213</v>
      </c>
      <c r="CV74" s="78">
        <f t="shared" si="183"/>
        <v>-6999436</v>
      </c>
      <c r="CW74" s="78">
        <f t="shared" si="183"/>
        <v>-6132227</v>
      </c>
      <c r="CX74" s="78">
        <f t="shared" si="183"/>
        <v>226560</v>
      </c>
      <c r="CY74" s="78">
        <f t="shared" si="183"/>
        <v>4171770</v>
      </c>
      <c r="CZ74" s="78">
        <f t="shared" si="183"/>
        <v>5116060</v>
      </c>
      <c r="DA74" s="78">
        <f t="shared" si="183"/>
        <v>6132440</v>
      </c>
      <c r="DB74" s="78">
        <f t="shared" si="183"/>
        <v>1251950</v>
      </c>
      <c r="DC74" s="78">
        <f t="shared" si="183"/>
        <v>428940</v>
      </c>
      <c r="DD74" s="78">
        <f t="shared" si="183"/>
        <v>-1643545</v>
      </c>
      <c r="DE74" s="78">
        <f t="shared" si="183"/>
        <v>4033320</v>
      </c>
      <c r="DF74" s="78">
        <f t="shared" si="183"/>
        <v>-6820100</v>
      </c>
      <c r="DG74" s="78">
        <f t="shared" si="183"/>
        <v>1761840</v>
      </c>
      <c r="DH74" s="78">
        <f t="shared" si="183"/>
        <v>-1188070</v>
      </c>
      <c r="DI74" s="78">
        <f t="shared" si="183"/>
        <v>3639710</v>
      </c>
      <c r="DJ74" s="78">
        <f t="shared" si="183"/>
        <v>3348710</v>
      </c>
      <c r="DK74" s="78">
        <f t="shared" si="183"/>
        <v>-1081050</v>
      </c>
      <c r="DL74" s="78">
        <f t="shared" si="183"/>
        <v>5126072</v>
      </c>
      <c r="DM74" s="78">
        <f t="shared" si="183"/>
        <v>249520</v>
      </c>
      <c r="DN74" s="78">
        <f t="shared" si="183"/>
        <v>-103550</v>
      </c>
      <c r="DO74" s="78">
        <f t="shared" si="183"/>
        <v>-2194530</v>
      </c>
      <c r="DP74" s="78">
        <f t="shared" si="183"/>
        <v>-2186660</v>
      </c>
      <c r="DQ74" s="78">
        <f t="shared" si="183"/>
        <v>-4148430</v>
      </c>
      <c r="DR74" s="78">
        <f t="shared" si="183"/>
        <v>-3905340</v>
      </c>
      <c r="DS74" s="78">
        <f t="shared" si="183"/>
        <v>4806130</v>
      </c>
      <c r="DT74" s="78">
        <f t="shared" si="183"/>
        <v>1673780</v>
      </c>
      <c r="DU74" s="78">
        <f t="shared" si="183"/>
        <v>3008819</v>
      </c>
      <c r="DV74" s="78">
        <f t="shared" si="183"/>
        <v>156690</v>
      </c>
      <c r="DW74" s="78">
        <f t="shared" si="183"/>
        <v>-359325</v>
      </c>
      <c r="DX74" s="78">
        <f t="shared" si="183"/>
        <v>-2484755</v>
      </c>
      <c r="DY74" s="78">
        <f t="shared" si="183"/>
        <v>1295630</v>
      </c>
      <c r="DZ74" s="78">
        <f t="shared" si="183"/>
        <v>-3526205</v>
      </c>
      <c r="EA74" s="78">
        <f t="shared" si="183"/>
        <v>3005860</v>
      </c>
      <c r="EB74" s="78">
        <f t="shared" ref="EB74:GM74" si="184">EB58-EA58</f>
        <v>-3540405</v>
      </c>
      <c r="EC74" s="78">
        <f t="shared" si="184"/>
        <v>-7193360</v>
      </c>
      <c r="ED74" s="78">
        <f t="shared" si="184"/>
        <v>-6357835</v>
      </c>
      <c r="EE74" s="78">
        <f t="shared" si="184"/>
        <v>-2853225</v>
      </c>
      <c r="EF74" s="78">
        <f t="shared" si="184"/>
        <v>-2284280</v>
      </c>
      <c r="EG74" s="78">
        <f t="shared" si="184"/>
        <v>1990005</v>
      </c>
      <c r="EH74" s="78">
        <f t="shared" si="184"/>
        <v>6236853</v>
      </c>
      <c r="EI74" s="78">
        <f t="shared" si="184"/>
        <v>1214820</v>
      </c>
      <c r="EJ74" s="78">
        <f t="shared" si="184"/>
        <v>984570</v>
      </c>
      <c r="EK74" s="78">
        <f t="shared" si="184"/>
        <v>375090</v>
      </c>
      <c r="EL74" s="78">
        <f t="shared" si="184"/>
        <v>-303910</v>
      </c>
      <c r="EM74" s="78">
        <f t="shared" si="184"/>
        <v>-3238510</v>
      </c>
      <c r="EN74" s="78">
        <f t="shared" si="184"/>
        <v>-8217270</v>
      </c>
      <c r="EO74" s="78">
        <f t="shared" si="184"/>
        <v>-9319420</v>
      </c>
      <c r="EP74" s="78">
        <f t="shared" si="184"/>
        <v>-2932980</v>
      </c>
      <c r="EQ74" s="78">
        <f t="shared" si="184"/>
        <v>-4357970</v>
      </c>
      <c r="ER74" s="78">
        <f t="shared" si="184"/>
        <v>245780</v>
      </c>
      <c r="ES74" s="78">
        <f t="shared" si="184"/>
        <v>6900280</v>
      </c>
      <c r="ET74" s="78">
        <f t="shared" si="184"/>
        <v>1905950</v>
      </c>
      <c r="EU74" s="78">
        <f t="shared" si="184"/>
        <v>5789050</v>
      </c>
      <c r="EV74" s="78">
        <f t="shared" si="184"/>
        <v>1406640</v>
      </c>
      <c r="EW74" s="78">
        <f t="shared" si="184"/>
        <v>-2747070</v>
      </c>
      <c r="EX74" s="78">
        <f t="shared" si="184"/>
        <v>2828500</v>
      </c>
      <c r="EY74" s="78">
        <f t="shared" si="184"/>
        <v>1363680</v>
      </c>
      <c r="EZ74" s="78">
        <f t="shared" si="184"/>
        <v>621612</v>
      </c>
      <c r="FA74" s="78">
        <f t="shared" si="184"/>
        <v>157295</v>
      </c>
      <c r="FB74" s="78">
        <f t="shared" si="184"/>
        <v>297715</v>
      </c>
      <c r="FC74" s="78">
        <f t="shared" si="184"/>
        <v>1097340</v>
      </c>
      <c r="FD74" s="78">
        <f t="shared" si="184"/>
        <v>-4819740</v>
      </c>
      <c r="FE74" s="78">
        <f t="shared" si="184"/>
        <v>3034965</v>
      </c>
      <c r="FF74" s="78">
        <f t="shared" si="184"/>
        <v>2271585</v>
      </c>
      <c r="FG74" s="78">
        <f t="shared" si="184"/>
        <v>-1051560</v>
      </c>
      <c r="FH74" s="78">
        <f t="shared" si="184"/>
        <v>121520</v>
      </c>
      <c r="FI74" s="78">
        <f t="shared" si="184"/>
        <v>5755290</v>
      </c>
      <c r="FJ74" s="78">
        <f t="shared" si="184"/>
        <v>2687145</v>
      </c>
      <c r="FK74" s="78">
        <f t="shared" si="184"/>
        <v>-3454715</v>
      </c>
      <c r="FL74" s="78">
        <f t="shared" si="184"/>
        <v>-4750240</v>
      </c>
      <c r="FM74" s="78">
        <f t="shared" si="184"/>
        <v>5542715</v>
      </c>
      <c r="FN74" s="78">
        <f t="shared" si="184"/>
        <v>-4886250</v>
      </c>
      <c r="FO74" s="78">
        <f t="shared" si="184"/>
        <v>-2815845</v>
      </c>
      <c r="FP74" s="78">
        <f t="shared" si="184"/>
        <v>-2680010</v>
      </c>
      <c r="FQ74" s="78">
        <f t="shared" si="184"/>
        <v>-280700</v>
      </c>
      <c r="FR74" s="78">
        <f t="shared" si="184"/>
        <v>8819508</v>
      </c>
      <c r="FS74" s="78">
        <f t="shared" si="184"/>
        <v>-476830</v>
      </c>
      <c r="FT74" s="78">
        <f t="shared" si="184"/>
        <v>3717090</v>
      </c>
      <c r="FU74" s="78">
        <f t="shared" si="184"/>
        <v>-1577950</v>
      </c>
      <c r="FV74" s="78">
        <f t="shared" si="184"/>
        <v>-3013220</v>
      </c>
      <c r="FW74" s="78">
        <f t="shared" si="184"/>
        <v>4800750</v>
      </c>
      <c r="FX74" s="78">
        <f t="shared" si="184"/>
        <v>-658483</v>
      </c>
      <c r="FY74" s="78">
        <f t="shared" si="184"/>
        <v>2671695</v>
      </c>
      <c r="FZ74" s="78">
        <f t="shared" si="184"/>
        <v>-3654995</v>
      </c>
      <c r="GA74" s="78">
        <f t="shared" si="184"/>
        <v>-4529365</v>
      </c>
      <c r="GB74" s="78">
        <f t="shared" si="184"/>
        <v>-3972835</v>
      </c>
      <c r="GC74" s="78">
        <f t="shared" si="184"/>
        <v>3247175</v>
      </c>
      <c r="GD74" s="78">
        <f t="shared" si="184"/>
        <v>14339942</v>
      </c>
      <c r="GE74" s="78">
        <f t="shared" si="184"/>
        <v>1776280</v>
      </c>
      <c r="GF74" s="78">
        <f t="shared" si="184"/>
        <v>-7028300</v>
      </c>
      <c r="GG74" s="78">
        <f t="shared" si="184"/>
        <v>-574560</v>
      </c>
      <c r="GH74" s="78">
        <f t="shared" si="184"/>
        <v>10961340</v>
      </c>
      <c r="GI74" s="78">
        <f t="shared" si="184"/>
        <v>15543105</v>
      </c>
      <c r="GJ74" s="78">
        <f t="shared" si="184"/>
        <v>3040655</v>
      </c>
      <c r="GK74" s="78">
        <f t="shared" si="184"/>
        <v>5894211</v>
      </c>
      <c r="GL74" s="78">
        <f t="shared" si="184"/>
        <v>-15625546</v>
      </c>
      <c r="GM74" s="78">
        <f t="shared" si="184"/>
        <v>-4983645</v>
      </c>
      <c r="GN74" s="78">
        <f t="shared" ref="GN74:IY74" si="185">GN58-GM58</f>
        <v>-2752550</v>
      </c>
      <c r="GO74" s="78">
        <f t="shared" si="185"/>
        <v>-2082804</v>
      </c>
      <c r="GP74" s="78">
        <f t="shared" si="185"/>
        <v>7756404</v>
      </c>
      <c r="GQ74" s="78">
        <f t="shared" si="185"/>
        <v>2034770</v>
      </c>
      <c r="GR74" s="78">
        <f t="shared" si="185"/>
        <v>2036955</v>
      </c>
      <c r="GS74" s="78">
        <f t="shared" si="185"/>
        <v>-4587841</v>
      </c>
      <c r="GT74" s="78">
        <f t="shared" si="185"/>
        <v>-4174009</v>
      </c>
      <c r="GU74" s="78">
        <f t="shared" si="185"/>
        <v>-2432195</v>
      </c>
      <c r="GV74" s="78">
        <f t="shared" si="185"/>
        <v>-7729800</v>
      </c>
      <c r="GW74" s="78">
        <f t="shared" si="185"/>
        <v>-5332489</v>
      </c>
      <c r="GX74" s="78">
        <f t="shared" si="185"/>
        <v>501419</v>
      </c>
      <c r="GY74" s="78">
        <f t="shared" si="185"/>
        <v>-7807619</v>
      </c>
      <c r="GZ74" s="78">
        <f t="shared" si="185"/>
        <v>-1170457</v>
      </c>
      <c r="HA74" s="78">
        <f t="shared" si="185"/>
        <v>-535239</v>
      </c>
      <c r="HB74" s="78">
        <f t="shared" si="185"/>
        <v>5687018</v>
      </c>
      <c r="HC74" s="78">
        <f t="shared" si="185"/>
        <v>4195643</v>
      </c>
      <c r="HD74" s="78">
        <f t="shared" si="185"/>
        <v>4986289</v>
      </c>
      <c r="HE74" s="78">
        <f t="shared" si="185"/>
        <v>5895205</v>
      </c>
      <c r="HF74" s="78">
        <f t="shared" si="185"/>
        <v>3810850</v>
      </c>
      <c r="HG74" s="78">
        <f t="shared" si="185"/>
        <v>414140</v>
      </c>
      <c r="HH74" s="78">
        <f t="shared" si="185"/>
        <v>450516</v>
      </c>
      <c r="HI74" s="78">
        <f t="shared" si="185"/>
        <v>4316710</v>
      </c>
      <c r="HJ74" s="78">
        <f t="shared" si="185"/>
        <v>-9464300</v>
      </c>
      <c r="HK74" s="78">
        <f t="shared" si="185"/>
        <v>-9225130</v>
      </c>
      <c r="HL74" s="78">
        <f t="shared" si="185"/>
        <v>5275380</v>
      </c>
      <c r="HM74" s="78">
        <f t="shared" si="185"/>
        <v>2117390</v>
      </c>
      <c r="HN74" s="78">
        <f t="shared" si="185"/>
        <v>5433813</v>
      </c>
      <c r="HO74" s="78">
        <f t="shared" si="185"/>
        <v>2714320</v>
      </c>
      <c r="HP74" s="78">
        <f t="shared" si="185"/>
        <v>-1423965</v>
      </c>
      <c r="HQ74" s="78">
        <f t="shared" si="185"/>
        <v>-3001665</v>
      </c>
      <c r="HR74" s="78">
        <f t="shared" si="185"/>
        <v>1400750</v>
      </c>
      <c r="HS74" s="78">
        <f t="shared" si="185"/>
        <v>9387107</v>
      </c>
      <c r="HT74" s="78">
        <f t="shared" si="185"/>
        <v>-2211480</v>
      </c>
      <c r="HU74" s="78">
        <f t="shared" si="185"/>
        <v>-1855060</v>
      </c>
      <c r="HV74" s="78">
        <f t="shared" si="185"/>
        <v>-8716900</v>
      </c>
      <c r="HW74" s="78">
        <f t="shared" si="185"/>
        <v>1366971</v>
      </c>
      <c r="HX74" s="78">
        <f t="shared" si="185"/>
        <v>-5459070</v>
      </c>
      <c r="HY74" s="78">
        <f t="shared" si="185"/>
        <v>1540896</v>
      </c>
      <c r="HZ74" s="78">
        <f t="shared" si="185"/>
        <v>5104024</v>
      </c>
      <c r="IA74" s="78">
        <f t="shared" si="185"/>
        <v>6225480</v>
      </c>
      <c r="IB74" s="78">
        <f t="shared" si="185"/>
        <v>7027270</v>
      </c>
      <c r="IC74" s="78">
        <f t="shared" si="185"/>
        <v>-12979235</v>
      </c>
      <c r="ID74" s="78">
        <f t="shared" si="185"/>
        <v>-1634515</v>
      </c>
      <c r="IE74" s="78">
        <f t="shared" si="185"/>
        <v>-2695870</v>
      </c>
      <c r="IF74" s="78">
        <f t="shared" si="185"/>
        <v>152388</v>
      </c>
      <c r="IG74" s="78">
        <f t="shared" si="185"/>
        <v>2538930</v>
      </c>
      <c r="IH74" s="78">
        <f t="shared" si="185"/>
        <v>3502850</v>
      </c>
      <c r="II74" s="78">
        <f t="shared" si="185"/>
        <v>1651525</v>
      </c>
      <c r="IJ74" s="78">
        <f t="shared" si="185"/>
        <v>2931360</v>
      </c>
      <c r="IK74" s="78">
        <f t="shared" si="185"/>
        <v>4726760</v>
      </c>
      <c r="IL74" s="78">
        <f t="shared" si="185"/>
        <v>2384530</v>
      </c>
      <c r="IM74" s="78">
        <f t="shared" si="185"/>
        <v>3777580</v>
      </c>
      <c r="IN74" s="78">
        <f t="shared" si="185"/>
        <v>-2645</v>
      </c>
      <c r="IO74" s="78">
        <f t="shared" si="185"/>
        <v>-93315</v>
      </c>
      <c r="IP74" s="78">
        <f t="shared" si="185"/>
        <v>5387145</v>
      </c>
      <c r="IQ74" s="78">
        <f t="shared" si="185"/>
        <v>4364905</v>
      </c>
      <c r="IR74" s="78">
        <f t="shared" si="185"/>
        <v>-929825</v>
      </c>
      <c r="IS74" s="78">
        <f t="shared" si="185"/>
        <v>-7934385</v>
      </c>
      <c r="IT74" s="78">
        <f t="shared" si="185"/>
        <v>-9477410</v>
      </c>
      <c r="IU74" s="78">
        <f t="shared" si="185"/>
        <v>861555</v>
      </c>
      <c r="IV74" s="78">
        <f t="shared" si="185"/>
        <v>-11576690</v>
      </c>
      <c r="IW74" s="78">
        <f t="shared" si="185"/>
        <v>-2523710</v>
      </c>
      <c r="IX74" s="78">
        <f t="shared" si="185"/>
        <v>-809105</v>
      </c>
      <c r="IY74" s="78">
        <f t="shared" si="185"/>
        <v>5237955</v>
      </c>
      <c r="IZ74" s="78">
        <f t="shared" ref="IZ74:LK74" si="186">IZ58-IY58</f>
        <v>2490125</v>
      </c>
      <c r="JA74" s="78">
        <f t="shared" si="186"/>
        <v>6097505</v>
      </c>
      <c r="JB74" s="78">
        <f t="shared" si="186"/>
        <v>876660</v>
      </c>
      <c r="JC74" s="78">
        <f t="shared" si="186"/>
        <v>92020</v>
      </c>
      <c r="JD74" s="78">
        <f t="shared" si="186"/>
        <v>-11094150</v>
      </c>
      <c r="JE74" s="78">
        <f t="shared" si="186"/>
        <v>-12563585</v>
      </c>
      <c r="JF74" s="78">
        <f t="shared" si="186"/>
        <v>1667146</v>
      </c>
      <c r="JG74" s="78">
        <f t="shared" si="186"/>
        <v>4607130</v>
      </c>
      <c r="JH74" s="78">
        <f t="shared" si="186"/>
        <v>-4140905</v>
      </c>
      <c r="JI74" s="78">
        <f t="shared" si="186"/>
        <v>8988260</v>
      </c>
      <c r="JJ74" s="78">
        <f t="shared" si="186"/>
        <v>5942500</v>
      </c>
      <c r="JK74" s="78">
        <f t="shared" si="186"/>
        <v>7251805</v>
      </c>
      <c r="JL74" s="78">
        <f t="shared" si="186"/>
        <v>4119045</v>
      </c>
      <c r="JM74" s="78">
        <f t="shared" si="186"/>
        <v>417300</v>
      </c>
      <c r="JN74" s="78">
        <f t="shared" si="186"/>
        <v>5976395</v>
      </c>
      <c r="JO74" s="78">
        <f t="shared" si="186"/>
        <v>1507610</v>
      </c>
      <c r="JP74" s="78">
        <f t="shared" si="186"/>
        <v>-6283290</v>
      </c>
      <c r="JQ74" s="78">
        <f t="shared" si="186"/>
        <v>-1565645</v>
      </c>
      <c r="JR74" s="78">
        <f t="shared" si="186"/>
        <v>-4139450</v>
      </c>
      <c r="JS74" s="78">
        <f t="shared" si="186"/>
        <v>132505</v>
      </c>
      <c r="JT74" s="78">
        <f t="shared" si="186"/>
        <v>-15590570</v>
      </c>
      <c r="JU74" s="78">
        <f t="shared" si="186"/>
        <v>5700850</v>
      </c>
      <c r="JV74" s="78">
        <f t="shared" si="186"/>
        <v>12749415</v>
      </c>
      <c r="JW74" s="78">
        <f t="shared" si="186"/>
        <v>-3592870</v>
      </c>
      <c r="JX74" s="78">
        <f t="shared" si="186"/>
        <v>-1195930</v>
      </c>
      <c r="JY74" s="78">
        <f t="shared" si="186"/>
        <v>11640145</v>
      </c>
      <c r="JZ74" s="78">
        <f t="shared" si="186"/>
        <v>1655975</v>
      </c>
      <c r="KA74" s="78">
        <f t="shared" si="186"/>
        <v>-760525</v>
      </c>
      <c r="KB74" s="78">
        <f t="shared" si="186"/>
        <v>-4405610</v>
      </c>
      <c r="KC74" s="78">
        <f t="shared" si="186"/>
        <v>2145970</v>
      </c>
      <c r="KD74" s="78">
        <f t="shared" si="186"/>
        <v>-8557780</v>
      </c>
      <c r="KE74" s="78">
        <f t="shared" si="186"/>
        <v>-3822890</v>
      </c>
      <c r="KF74" s="78">
        <f t="shared" si="186"/>
        <v>-3938720</v>
      </c>
      <c r="KG74" s="78">
        <f t="shared" si="186"/>
        <v>3893830</v>
      </c>
      <c r="KH74" s="78">
        <f t="shared" si="186"/>
        <v>-4382285</v>
      </c>
      <c r="KI74" s="78">
        <f t="shared" si="186"/>
        <v>5338365</v>
      </c>
      <c r="KJ74" s="78">
        <f t="shared" si="186"/>
        <v>1800970</v>
      </c>
      <c r="KK74" s="78">
        <f t="shared" si="186"/>
        <v>-1403335</v>
      </c>
      <c r="KL74" s="78">
        <f t="shared" si="186"/>
        <v>2530320</v>
      </c>
      <c r="KM74" s="78">
        <f t="shared" si="186"/>
        <v>1211570</v>
      </c>
      <c r="KN74" s="78">
        <f t="shared" si="186"/>
        <v>-2666405</v>
      </c>
      <c r="KO74" s="78">
        <f t="shared" si="186"/>
        <v>-3131440</v>
      </c>
      <c r="KP74" s="78">
        <f t="shared" si="186"/>
        <v>-240680</v>
      </c>
      <c r="KQ74" s="78">
        <f t="shared" si="186"/>
        <v>-1974050</v>
      </c>
      <c r="KR74" s="78">
        <f t="shared" si="186"/>
        <v>1396200</v>
      </c>
      <c r="KS74" s="78">
        <f t="shared" si="186"/>
        <v>-1132140</v>
      </c>
      <c r="KT74" s="78">
        <f t="shared" si="186"/>
        <v>1740190</v>
      </c>
      <c r="KU74" s="78">
        <f t="shared" si="186"/>
        <v>14185820</v>
      </c>
      <c r="KV74" s="78">
        <f t="shared" si="186"/>
        <v>1773750</v>
      </c>
      <c r="KW74" s="78">
        <f t="shared" si="186"/>
        <v>11097360</v>
      </c>
      <c r="KX74" s="78">
        <f t="shared" si="186"/>
        <v>9976240</v>
      </c>
      <c r="KY74" s="78">
        <f t="shared" si="186"/>
        <v>8298320</v>
      </c>
      <c r="KZ74" s="78">
        <f t="shared" si="186"/>
        <v>-6676335</v>
      </c>
      <c r="LA74" s="78">
        <f t="shared" si="186"/>
        <v>-8663330</v>
      </c>
      <c r="LB74" s="78">
        <f t="shared" si="186"/>
        <v>-6263070</v>
      </c>
      <c r="LC74" s="78">
        <f t="shared" si="186"/>
        <v>-255099</v>
      </c>
      <c r="LD74" s="78">
        <f t="shared" si="186"/>
        <v>1159390</v>
      </c>
      <c r="LE74" s="78">
        <f t="shared" si="186"/>
        <v>5000435</v>
      </c>
      <c r="LF74" s="78">
        <f t="shared" si="186"/>
        <v>6987385</v>
      </c>
      <c r="LG74" s="78">
        <f t="shared" si="186"/>
        <v>3662130</v>
      </c>
      <c r="LH74" s="78">
        <f t="shared" si="186"/>
        <v>-3635850</v>
      </c>
      <c r="LI74" s="78">
        <f t="shared" si="186"/>
        <v>-6358775</v>
      </c>
      <c r="LJ74" s="78">
        <f t="shared" si="186"/>
        <v>-3145080</v>
      </c>
      <c r="LK74" s="78">
        <f t="shared" si="186"/>
        <v>-12119920</v>
      </c>
      <c r="LL74" s="78">
        <f t="shared" ref="LL74:NW74" si="187">LL58-LK58</f>
        <v>-3570380</v>
      </c>
      <c r="LM74" s="78">
        <f t="shared" si="187"/>
        <v>1039325</v>
      </c>
      <c r="LN74" s="78">
        <f t="shared" si="187"/>
        <v>-4364400</v>
      </c>
      <c r="LO74" s="78">
        <f t="shared" si="187"/>
        <v>8650080</v>
      </c>
      <c r="LP74" s="78">
        <f t="shared" si="187"/>
        <v>875070</v>
      </c>
      <c r="LQ74" s="78">
        <f t="shared" si="187"/>
        <v>-387565</v>
      </c>
      <c r="LR74" s="78">
        <f t="shared" si="187"/>
        <v>5064410</v>
      </c>
      <c r="LS74" s="78">
        <f t="shared" si="187"/>
        <v>2021080</v>
      </c>
      <c r="LT74" s="78">
        <f t="shared" si="187"/>
        <v>-3607571</v>
      </c>
      <c r="LU74" s="78">
        <f t="shared" si="187"/>
        <v>-142615</v>
      </c>
      <c r="LV74" s="78">
        <f t="shared" si="187"/>
        <v>5292209</v>
      </c>
      <c r="LW74" s="78">
        <f t="shared" si="187"/>
        <v>4501</v>
      </c>
      <c r="LX74" s="78">
        <f t="shared" si="187"/>
        <v>-12012875</v>
      </c>
      <c r="LY74" s="78">
        <f t="shared" si="187"/>
        <v>8229325</v>
      </c>
      <c r="LZ74" s="78">
        <f t="shared" si="187"/>
        <v>1828775</v>
      </c>
      <c r="MA74" s="78">
        <f t="shared" si="187"/>
        <v>-7005025</v>
      </c>
      <c r="MB74" s="78">
        <f t="shared" si="187"/>
        <v>16477820</v>
      </c>
      <c r="MC74" s="78">
        <f t="shared" si="187"/>
        <v>2273205</v>
      </c>
      <c r="MD74" s="78">
        <f t="shared" si="187"/>
        <v>2890025</v>
      </c>
      <c r="ME74" s="78">
        <f t="shared" si="187"/>
        <v>12491199</v>
      </c>
      <c r="MF74" s="78">
        <f t="shared" si="187"/>
        <v>13147501</v>
      </c>
      <c r="MG74" s="78">
        <f t="shared" si="187"/>
        <v>25413850</v>
      </c>
      <c r="MH74" s="78">
        <f t="shared" si="187"/>
        <v>26148090</v>
      </c>
      <c r="MI74" s="78">
        <f t="shared" si="187"/>
        <v>8876140</v>
      </c>
      <c r="MJ74" s="78">
        <f t="shared" si="187"/>
        <v>4971415</v>
      </c>
      <c r="MK74" s="78">
        <f t="shared" si="187"/>
        <v>3993150</v>
      </c>
      <c r="ML74" s="78">
        <f t="shared" si="187"/>
        <v>-18810250</v>
      </c>
      <c r="MM74" s="78">
        <f t="shared" si="187"/>
        <v>-8685440</v>
      </c>
      <c r="MN74" s="78">
        <f t="shared" si="187"/>
        <v>242950</v>
      </c>
      <c r="MO74" s="78">
        <f t="shared" si="187"/>
        <v>4656450</v>
      </c>
      <c r="MP74" s="78">
        <f t="shared" si="187"/>
        <v>6338150</v>
      </c>
      <c r="MQ74" s="78">
        <f t="shared" si="187"/>
        <v>2265340</v>
      </c>
      <c r="MR74" s="78">
        <f t="shared" si="187"/>
        <v>-1103550</v>
      </c>
      <c r="MS74" s="78">
        <f t="shared" si="187"/>
        <v>-6876460</v>
      </c>
      <c r="MT74" s="78">
        <f t="shared" si="187"/>
        <v>-2530230</v>
      </c>
      <c r="MU74" s="78">
        <f t="shared" si="187"/>
        <v>-1144190</v>
      </c>
      <c r="MV74" s="78">
        <f t="shared" si="187"/>
        <v>-10127863</v>
      </c>
      <c r="MW74" s="78">
        <f t="shared" si="187"/>
        <v>-20783381</v>
      </c>
      <c r="MX74" s="78">
        <f t="shared" si="187"/>
        <v>-1552847</v>
      </c>
      <c r="MY74" s="78">
        <f t="shared" si="187"/>
        <v>4475186</v>
      </c>
      <c r="MZ74" s="78">
        <f t="shared" si="187"/>
        <v>-1157655</v>
      </c>
      <c r="NA74" s="78">
        <f t="shared" si="187"/>
        <v>13160575</v>
      </c>
      <c r="NB74" s="78">
        <f t="shared" si="187"/>
        <v>14921140</v>
      </c>
      <c r="NC74" s="78">
        <f t="shared" si="187"/>
        <v>16917675</v>
      </c>
      <c r="ND74" s="78">
        <f t="shared" si="187"/>
        <v>6044570</v>
      </c>
      <c r="NE74" s="78">
        <f t="shared" si="187"/>
        <v>-974990</v>
      </c>
      <c r="NF74" s="78">
        <f t="shared" si="187"/>
        <v>-265585</v>
      </c>
      <c r="NG74" s="78">
        <f t="shared" si="187"/>
        <v>-517525</v>
      </c>
      <c r="NH74" s="78">
        <f t="shared" si="187"/>
        <v>-27708180</v>
      </c>
      <c r="NI74" s="78">
        <f t="shared" si="187"/>
        <v>5702085</v>
      </c>
      <c r="NJ74" s="78">
        <f t="shared" si="187"/>
        <v>-8219435</v>
      </c>
      <c r="NK74" s="78">
        <f t="shared" si="187"/>
        <v>5401440</v>
      </c>
      <c r="NL74" s="78">
        <f t="shared" si="187"/>
        <v>-21708250</v>
      </c>
      <c r="NM74" s="78">
        <f t="shared" si="187"/>
        <v>8934350</v>
      </c>
      <c r="NN74" s="78">
        <f t="shared" si="187"/>
        <v>13599915</v>
      </c>
      <c r="NO74" s="78">
        <f t="shared" si="187"/>
        <v>5574915</v>
      </c>
      <c r="NP74" s="78">
        <f t="shared" si="187"/>
        <v>12540705</v>
      </c>
      <c r="NQ74" s="78">
        <f t="shared" si="187"/>
        <v>6805160</v>
      </c>
      <c r="NR74" s="78">
        <f t="shared" si="187"/>
        <v>-3912710</v>
      </c>
      <c r="NS74" s="78">
        <f t="shared" si="187"/>
        <v>10309795</v>
      </c>
      <c r="NT74" s="78">
        <f t="shared" si="187"/>
        <v>6119805</v>
      </c>
      <c r="NU74" s="78">
        <f t="shared" si="187"/>
        <v>2827215</v>
      </c>
      <c r="NV74" s="78">
        <f t="shared" si="187"/>
        <v>-3180335</v>
      </c>
      <c r="NW74" s="78">
        <f t="shared" si="187"/>
        <v>2137545</v>
      </c>
      <c r="NX74" s="78">
        <f t="shared" ref="NX74:QI74" si="188">NX58-NW58</f>
        <v>2311920</v>
      </c>
      <c r="NY74" s="78">
        <f t="shared" si="188"/>
        <v>4901725</v>
      </c>
      <c r="NZ74" s="78">
        <f t="shared" si="188"/>
        <v>2855970</v>
      </c>
      <c r="OA74" s="78">
        <f t="shared" si="188"/>
        <v>-2219900</v>
      </c>
      <c r="OB74" s="78">
        <f t="shared" si="188"/>
        <v>3738010</v>
      </c>
      <c r="OC74" s="78">
        <f t="shared" si="188"/>
        <v>-3401885</v>
      </c>
      <c r="OD74" s="78">
        <f t="shared" si="188"/>
        <v>5781735</v>
      </c>
      <c r="OE74" s="78">
        <f t="shared" si="188"/>
        <v>5469955</v>
      </c>
      <c r="OF74" s="78">
        <f t="shared" si="188"/>
        <v>-8068685</v>
      </c>
      <c r="OG74" s="78">
        <f t="shared" si="188"/>
        <v>-18285020</v>
      </c>
      <c r="OH74" s="78">
        <f t="shared" si="188"/>
        <v>6297305</v>
      </c>
      <c r="OI74" s="78">
        <f t="shared" si="188"/>
        <v>3502665</v>
      </c>
      <c r="OJ74" s="78">
        <f t="shared" si="188"/>
        <v>648325</v>
      </c>
      <c r="OK74" s="78">
        <f t="shared" si="188"/>
        <v>-3770375</v>
      </c>
      <c r="OL74" s="78">
        <f t="shared" si="188"/>
        <v>4686375</v>
      </c>
      <c r="OM74" s="78">
        <f t="shared" si="188"/>
        <v>15721315</v>
      </c>
      <c r="ON74" s="78">
        <f t="shared" si="188"/>
        <v>-8909815</v>
      </c>
      <c r="OO74" s="78">
        <f t="shared" si="188"/>
        <v>-11645790</v>
      </c>
      <c r="OP74" s="78">
        <f t="shared" si="188"/>
        <v>-3897010</v>
      </c>
      <c r="OQ74" s="78">
        <f t="shared" si="188"/>
        <v>-15961280</v>
      </c>
      <c r="OR74" s="78">
        <f t="shared" si="188"/>
        <v>-5709575</v>
      </c>
      <c r="OS74" s="78">
        <f t="shared" si="188"/>
        <v>-6982915</v>
      </c>
      <c r="OT74" s="78">
        <f t="shared" si="188"/>
        <v>-10942180</v>
      </c>
      <c r="OU74" s="78">
        <f t="shared" si="188"/>
        <v>-555190</v>
      </c>
      <c r="OV74" s="78">
        <f t="shared" si="188"/>
        <v>-495830</v>
      </c>
      <c r="OW74" s="78">
        <f t="shared" si="188"/>
        <v>9682340</v>
      </c>
      <c r="OX74" s="78">
        <f t="shared" si="188"/>
        <v>8972630</v>
      </c>
      <c r="OY74" s="78">
        <f t="shared" si="188"/>
        <v>18058310</v>
      </c>
      <c r="OZ74" s="78">
        <f t="shared" si="188"/>
        <v>-12581960</v>
      </c>
      <c r="PA74" s="78">
        <f t="shared" si="188"/>
        <v>-14044395</v>
      </c>
      <c r="PB74" s="78">
        <f t="shared" si="188"/>
        <v>-16761515</v>
      </c>
      <c r="PC74" s="78">
        <f t="shared" si="188"/>
        <v>-6182015</v>
      </c>
      <c r="PD74" s="78">
        <f t="shared" si="188"/>
        <v>-13470436</v>
      </c>
      <c r="PE74" s="78">
        <f t="shared" si="188"/>
        <v>-10191405</v>
      </c>
      <c r="PF74" s="78">
        <f t="shared" si="188"/>
        <v>-6282830</v>
      </c>
      <c r="PG74" s="78">
        <f t="shared" si="188"/>
        <v>1148240</v>
      </c>
      <c r="PH74" s="78">
        <f t="shared" si="188"/>
        <v>1557090</v>
      </c>
      <c r="PI74" s="78">
        <f t="shared" si="188"/>
        <v>-9873945</v>
      </c>
      <c r="PJ74" s="78">
        <f t="shared" si="188"/>
        <v>5197675</v>
      </c>
      <c r="PK74" s="78">
        <f t="shared" si="188"/>
        <v>13200330</v>
      </c>
      <c r="PL74" s="78">
        <f t="shared" si="188"/>
        <v>-637830</v>
      </c>
      <c r="PM74" s="78">
        <f t="shared" si="188"/>
        <v>1250995</v>
      </c>
      <c r="PN74" s="78">
        <f t="shared" si="188"/>
        <v>-2322415</v>
      </c>
      <c r="PO74" s="78">
        <f t="shared" si="188"/>
        <v>553660</v>
      </c>
      <c r="PP74" s="78">
        <f t="shared" si="188"/>
        <v>-8526955</v>
      </c>
      <c r="PQ74" s="78">
        <f t="shared" si="188"/>
        <v>5250980</v>
      </c>
      <c r="PR74" s="78">
        <f t="shared" si="188"/>
        <v>2090660</v>
      </c>
      <c r="PS74" s="78">
        <f t="shared" si="188"/>
        <v>2567175</v>
      </c>
      <c r="PT74" s="78">
        <f t="shared" si="188"/>
        <v>-4998675</v>
      </c>
      <c r="PU74" s="78">
        <f t="shared" si="188"/>
        <v>-10386855</v>
      </c>
      <c r="PV74" s="78">
        <f t="shared" si="188"/>
        <v>16736275</v>
      </c>
      <c r="PW74" s="78">
        <f t="shared" si="188"/>
        <v>13229325</v>
      </c>
      <c r="PX74" s="78">
        <f t="shared" si="188"/>
        <v>733095</v>
      </c>
      <c r="PY74" s="78">
        <f t="shared" si="188"/>
        <v>-6723635</v>
      </c>
      <c r="PZ74" s="78">
        <f t="shared" si="188"/>
        <v>1932395</v>
      </c>
      <c r="QA74" s="78">
        <f t="shared" si="188"/>
        <v>-414160</v>
      </c>
      <c r="QB74" s="78">
        <f t="shared" si="188"/>
        <v>-5927325</v>
      </c>
      <c r="QC74" s="78">
        <f t="shared" si="188"/>
        <v>4678860</v>
      </c>
      <c r="QD74" s="78">
        <f t="shared" si="188"/>
        <v>5734950</v>
      </c>
      <c r="QE74" s="78">
        <f t="shared" si="188"/>
        <v>19598015</v>
      </c>
      <c r="QF74" s="78">
        <f t="shared" si="188"/>
        <v>-1838390</v>
      </c>
      <c r="QG74" s="78">
        <f t="shared" si="188"/>
        <v>2315035</v>
      </c>
      <c r="QH74" s="78">
        <f t="shared" si="188"/>
        <v>8940995</v>
      </c>
      <c r="QI74" s="78">
        <f t="shared" si="188"/>
        <v>1249551</v>
      </c>
      <c r="QJ74" s="78">
        <f t="shared" ref="QJ74:SU74" si="189">QJ58-QI58</f>
        <v>-5000000</v>
      </c>
      <c r="QK74" s="78">
        <f t="shared" si="189"/>
        <v>-11315041</v>
      </c>
      <c r="QL74" s="78">
        <f t="shared" si="189"/>
        <v>415041</v>
      </c>
      <c r="QM74" s="78">
        <f t="shared" si="189"/>
        <v>-3600000</v>
      </c>
      <c r="QN74" s="78">
        <f t="shared" si="189"/>
        <v>-10447286</v>
      </c>
      <c r="QO74" s="78">
        <f t="shared" si="189"/>
        <v>9202490</v>
      </c>
      <c r="QP74" s="78">
        <f t="shared" si="189"/>
        <v>-135130</v>
      </c>
      <c r="QQ74" s="78">
        <f t="shared" si="189"/>
        <v>16952235</v>
      </c>
      <c r="QR74" s="78">
        <f t="shared" si="189"/>
        <v>-9772309</v>
      </c>
      <c r="QS74" s="78">
        <f t="shared" si="189"/>
        <v>7450709</v>
      </c>
      <c r="QT74" s="78">
        <f t="shared" si="189"/>
        <v>17649291</v>
      </c>
      <c r="QU74" s="78">
        <f t="shared" si="189"/>
        <v>3700000</v>
      </c>
      <c r="QV74" s="78">
        <f t="shared" si="189"/>
        <v>-23400000</v>
      </c>
      <c r="QW74" s="78">
        <f t="shared" si="189"/>
        <v>-1300000</v>
      </c>
      <c r="QX74" s="78">
        <f t="shared" si="189"/>
        <v>-100000</v>
      </c>
      <c r="QY74" s="78">
        <f t="shared" si="189"/>
        <v>500000</v>
      </c>
      <c r="QZ74" s="78">
        <f t="shared" si="189"/>
        <v>-2870656</v>
      </c>
      <c r="RA74" s="78">
        <f t="shared" si="189"/>
        <v>14031585</v>
      </c>
      <c r="RB74" s="78">
        <f t="shared" si="189"/>
        <v>-12622105</v>
      </c>
      <c r="RC74" s="78">
        <f t="shared" si="189"/>
        <v>16620230</v>
      </c>
      <c r="RD74" s="78">
        <f t="shared" si="189"/>
        <v>-12709945</v>
      </c>
      <c r="RE74" s="78">
        <f t="shared" si="189"/>
        <v>4837015</v>
      </c>
      <c r="RF74" s="78">
        <f t="shared" si="189"/>
        <v>27413876</v>
      </c>
      <c r="RG74" s="78">
        <f t="shared" si="189"/>
        <v>-1300000</v>
      </c>
      <c r="RH74" s="78">
        <f t="shared" si="189"/>
        <v>-8000000</v>
      </c>
      <c r="RI74" s="78">
        <f t="shared" si="189"/>
        <v>-3400000</v>
      </c>
      <c r="RJ74" s="78">
        <f t="shared" si="189"/>
        <v>13100000</v>
      </c>
      <c r="RK74" s="78">
        <f t="shared" si="189"/>
        <v>-12600000</v>
      </c>
      <c r="RL74" s="78">
        <f t="shared" si="189"/>
        <v>-25300000</v>
      </c>
      <c r="RM74" s="78">
        <f t="shared" si="189"/>
        <v>-1400000</v>
      </c>
      <c r="RN74" s="78">
        <f t="shared" si="189"/>
        <v>-2500000</v>
      </c>
      <c r="RO74" s="78">
        <f t="shared" si="189"/>
        <v>39800000</v>
      </c>
      <c r="RP74" s="78">
        <f t="shared" si="189"/>
        <v>-4100000</v>
      </c>
      <c r="RQ74" s="78">
        <f t="shared" si="189"/>
        <v>3100000</v>
      </c>
      <c r="RR74" s="78">
        <f t="shared" si="189"/>
        <v>21495849</v>
      </c>
      <c r="RS74" s="78">
        <f t="shared" si="189"/>
        <v>15011475</v>
      </c>
      <c r="RT74" s="78">
        <f t="shared" si="189"/>
        <v>3657740</v>
      </c>
      <c r="RU74" s="78">
        <f t="shared" si="189"/>
        <v>-9258380</v>
      </c>
      <c r="RV74" s="78">
        <f t="shared" si="189"/>
        <v>-2945610</v>
      </c>
      <c r="RW74" s="78">
        <f t="shared" si="189"/>
        <v>-974270</v>
      </c>
      <c r="RX74" s="78">
        <f t="shared" si="189"/>
        <v>-5036895</v>
      </c>
      <c r="RY74" s="78">
        <f t="shared" si="189"/>
        <v>-14096010</v>
      </c>
      <c r="RZ74" s="78">
        <f t="shared" si="189"/>
        <v>5049265</v>
      </c>
      <c r="SA74" s="78">
        <f t="shared" si="189"/>
        <v>28696836</v>
      </c>
      <c r="SB74" s="78">
        <f t="shared" si="189"/>
        <v>-16690601</v>
      </c>
      <c r="SC74" s="78">
        <f t="shared" si="189"/>
        <v>10834530</v>
      </c>
      <c r="SD74" s="78">
        <f t="shared" si="189"/>
        <v>14356071</v>
      </c>
      <c r="SE74" s="78">
        <f t="shared" si="189"/>
        <v>10000000</v>
      </c>
      <c r="SF74" s="78">
        <f t="shared" si="189"/>
        <v>1300000</v>
      </c>
      <c r="SG74" s="78">
        <f t="shared" si="189"/>
        <v>-10900000</v>
      </c>
      <c r="SH74" s="78">
        <f t="shared" si="189"/>
        <v>3900000</v>
      </c>
      <c r="SI74" s="78">
        <f t="shared" si="189"/>
        <v>-200000</v>
      </c>
      <c r="SJ74" s="78">
        <f t="shared" si="189"/>
        <v>-25500000</v>
      </c>
      <c r="SK74" s="78">
        <f t="shared" si="189"/>
        <v>10400000</v>
      </c>
      <c r="SL74" s="78">
        <f t="shared" si="189"/>
        <v>18200000</v>
      </c>
      <c r="SM74" s="78">
        <f t="shared" si="189"/>
        <v>9216594</v>
      </c>
      <c r="SN74" s="78">
        <f t="shared" si="189"/>
        <v>-21009995</v>
      </c>
      <c r="SO74" s="78">
        <f t="shared" si="189"/>
        <v>11866155</v>
      </c>
      <c r="SP74" s="78">
        <f t="shared" si="189"/>
        <v>33575025</v>
      </c>
      <c r="SQ74" s="78">
        <f t="shared" si="189"/>
        <v>18613550</v>
      </c>
      <c r="SR74" s="78">
        <f t="shared" si="189"/>
        <v>-11661329</v>
      </c>
      <c r="SS74" s="78">
        <f t="shared" si="189"/>
        <v>-13931586</v>
      </c>
      <c r="ST74" s="78">
        <f t="shared" si="189"/>
        <v>-5080280</v>
      </c>
      <c r="SU74" s="78">
        <f t="shared" si="189"/>
        <v>3511866</v>
      </c>
      <c r="SV74" s="78">
        <f t="shared" ref="SV74:VG74" si="190">SV58-SU58</f>
        <v>-10138831</v>
      </c>
      <c r="SW74" s="78">
        <f t="shared" si="190"/>
        <v>-11661169</v>
      </c>
      <c r="SX74" s="78">
        <f t="shared" si="190"/>
        <v>1170889</v>
      </c>
      <c r="SY74" s="78">
        <f t="shared" si="190"/>
        <v>14389035</v>
      </c>
      <c r="SZ74" s="78">
        <f t="shared" si="190"/>
        <v>6040076</v>
      </c>
      <c r="TA74" s="78">
        <f t="shared" si="190"/>
        <v>4291684</v>
      </c>
      <c r="TB74" s="78">
        <f t="shared" si="190"/>
        <v>11508316</v>
      </c>
      <c r="TC74" s="78">
        <f t="shared" si="190"/>
        <v>2219744</v>
      </c>
      <c r="TD74" s="78">
        <f t="shared" si="190"/>
        <v>22074635</v>
      </c>
      <c r="TE74" s="78">
        <f t="shared" si="190"/>
        <v>-10594379</v>
      </c>
      <c r="TF74" s="78">
        <f t="shared" si="190"/>
        <v>-11472286</v>
      </c>
      <c r="TG74" s="78">
        <f t="shared" si="190"/>
        <v>-19515770</v>
      </c>
      <c r="TH74" s="78">
        <f t="shared" si="190"/>
        <v>2077985</v>
      </c>
      <c r="TI74" s="78">
        <f t="shared" si="190"/>
        <v>7453690</v>
      </c>
      <c r="TJ74" s="78">
        <f t="shared" si="190"/>
        <v>21133210</v>
      </c>
      <c r="TK74" s="78">
        <f t="shared" si="190"/>
        <v>19589035</v>
      </c>
      <c r="TL74" s="78">
        <f t="shared" si="190"/>
        <v>-8677660</v>
      </c>
      <c r="TM74" s="78">
        <f t="shared" si="190"/>
        <v>-8864090</v>
      </c>
      <c r="TN74" s="78">
        <f t="shared" si="190"/>
        <v>27231785</v>
      </c>
      <c r="TO74" s="78">
        <f t="shared" si="190"/>
        <v>16764650</v>
      </c>
      <c r="TP74" s="78">
        <f t="shared" si="190"/>
        <v>-16061010</v>
      </c>
      <c r="TQ74" s="78">
        <f t="shared" si="190"/>
        <v>-12914240</v>
      </c>
      <c r="TR74" s="78">
        <f t="shared" si="190"/>
        <v>8598360</v>
      </c>
      <c r="TS74" s="78">
        <f t="shared" si="190"/>
        <v>-10858730</v>
      </c>
      <c r="TT74" s="78">
        <f t="shared" si="190"/>
        <v>16403460</v>
      </c>
      <c r="TU74" s="78">
        <f t="shared" si="190"/>
        <v>-11165115</v>
      </c>
      <c r="TV74" s="78">
        <f t="shared" si="190"/>
        <v>7930290</v>
      </c>
      <c r="TW74" s="78">
        <f t="shared" si="190"/>
        <v>14715750</v>
      </c>
      <c r="TX74" s="78">
        <f t="shared" si="190"/>
        <v>-7201075</v>
      </c>
      <c r="TY74" s="78">
        <f t="shared" si="190"/>
        <v>-1414135</v>
      </c>
      <c r="TZ74" s="78">
        <f t="shared" si="190"/>
        <v>19896820</v>
      </c>
      <c r="UA74" s="78">
        <f t="shared" si="190"/>
        <v>22267720</v>
      </c>
      <c r="UB74" s="78">
        <f t="shared" si="190"/>
        <v>14864300</v>
      </c>
      <c r="UC74" s="78">
        <f t="shared" si="190"/>
        <v>9850915</v>
      </c>
      <c r="UD74" s="78">
        <f t="shared" si="190"/>
        <v>-21411285</v>
      </c>
      <c r="UE74" s="78">
        <f t="shared" si="190"/>
        <v>-32222574</v>
      </c>
      <c r="UF74" s="78">
        <f t="shared" si="190"/>
        <v>-39256516</v>
      </c>
      <c r="UG74" s="78">
        <f t="shared" si="190"/>
        <v>-16878920</v>
      </c>
      <c r="UH74" s="78">
        <f t="shared" si="190"/>
        <v>10897515</v>
      </c>
      <c r="UI74" s="78">
        <f t="shared" si="190"/>
        <v>40738320</v>
      </c>
      <c r="UJ74" s="78">
        <f t="shared" si="190"/>
        <v>-7118690</v>
      </c>
      <c r="UK74" s="78">
        <f t="shared" si="190"/>
        <v>-14569250</v>
      </c>
      <c r="UL74" s="78">
        <f t="shared" si="190"/>
        <v>3596755</v>
      </c>
      <c r="UM74" s="78">
        <f t="shared" si="190"/>
        <v>29277845</v>
      </c>
      <c r="UN74" s="78">
        <f t="shared" si="190"/>
        <v>-34923530</v>
      </c>
      <c r="UO74" s="78">
        <f t="shared" si="190"/>
        <v>-7652650</v>
      </c>
      <c r="UP74" s="78">
        <f t="shared" si="190"/>
        <v>4213390</v>
      </c>
      <c r="UQ74" s="78">
        <f t="shared" si="190"/>
        <v>-6672020</v>
      </c>
      <c r="UR74" s="78">
        <f t="shared" si="190"/>
        <v>-14951615</v>
      </c>
      <c r="US74" s="78">
        <f t="shared" si="190"/>
        <v>3055960</v>
      </c>
      <c r="UT74" s="78">
        <f t="shared" si="190"/>
        <v>15093775</v>
      </c>
      <c r="UU74" s="78">
        <f t="shared" si="190"/>
        <v>15879190</v>
      </c>
      <c r="UV74" s="78">
        <f t="shared" si="190"/>
        <v>-18430830</v>
      </c>
      <c r="UW74" s="78">
        <f t="shared" si="190"/>
        <v>32003255</v>
      </c>
      <c r="UX74" s="78">
        <f t="shared" si="190"/>
        <v>25146505</v>
      </c>
      <c r="UY74" s="78">
        <f t="shared" si="190"/>
        <v>22197530</v>
      </c>
      <c r="UZ74" s="78">
        <f t="shared" si="190"/>
        <v>1408140</v>
      </c>
      <c r="VA74" s="78">
        <f t="shared" si="190"/>
        <v>-9154159</v>
      </c>
      <c r="VB74" s="78">
        <f t="shared" si="190"/>
        <v>-2854821</v>
      </c>
      <c r="VC74" s="78">
        <f t="shared" si="190"/>
        <v>-39366970</v>
      </c>
      <c r="VD74" s="78">
        <f t="shared" si="190"/>
        <v>17427710</v>
      </c>
      <c r="VE74" s="78">
        <f t="shared" si="190"/>
        <v>36721025</v>
      </c>
      <c r="VF74" s="78">
        <f t="shared" si="190"/>
        <v>-14426944</v>
      </c>
      <c r="VG74" s="78">
        <f t="shared" si="190"/>
        <v>38959304</v>
      </c>
      <c r="VH74" s="78">
        <f t="shared" ref="VH74:XS74" si="191">VH58-VG58</f>
        <v>-15664960</v>
      </c>
      <c r="VI74" s="78">
        <f t="shared" si="191"/>
        <v>14315270</v>
      </c>
      <c r="VJ74" s="78">
        <f t="shared" si="191"/>
        <v>27712040</v>
      </c>
      <c r="VK74" s="78">
        <f t="shared" si="191"/>
        <v>20623580</v>
      </c>
      <c r="VL74" s="78">
        <f t="shared" si="191"/>
        <v>-10774480</v>
      </c>
      <c r="VM74" s="78">
        <f t="shared" si="191"/>
        <v>-19709585</v>
      </c>
      <c r="VN74" s="78">
        <f t="shared" si="191"/>
        <v>-27575380</v>
      </c>
      <c r="VO74" s="78">
        <f t="shared" si="191"/>
        <v>-11941410</v>
      </c>
      <c r="VP74" s="78">
        <f t="shared" si="191"/>
        <v>-24443365</v>
      </c>
      <c r="VQ74" s="78">
        <f t="shared" si="191"/>
        <v>14960320</v>
      </c>
      <c r="VR74" s="78">
        <f t="shared" si="191"/>
        <v>23300800</v>
      </c>
      <c r="VS74" s="78">
        <f t="shared" si="191"/>
        <v>15383735</v>
      </c>
      <c r="VT74" s="78">
        <f t="shared" si="191"/>
        <v>-3687765</v>
      </c>
      <c r="VU74" s="78">
        <f t="shared" si="191"/>
        <v>4429420</v>
      </c>
      <c r="VV74" s="78">
        <f t="shared" si="191"/>
        <v>31679645</v>
      </c>
      <c r="VW74" s="78">
        <f t="shared" si="191"/>
        <v>19663655</v>
      </c>
      <c r="VX74" s="78">
        <f t="shared" si="191"/>
        <v>-6009000</v>
      </c>
      <c r="VY74" s="78">
        <f t="shared" si="191"/>
        <v>-32771070</v>
      </c>
      <c r="VZ74" s="78">
        <f t="shared" si="191"/>
        <v>3184015</v>
      </c>
      <c r="WA74" s="78">
        <f t="shared" si="191"/>
        <v>13228230</v>
      </c>
      <c r="WB74" s="78">
        <f t="shared" si="191"/>
        <v>-18797000</v>
      </c>
      <c r="WC74" s="78">
        <f t="shared" si="191"/>
        <v>-13520055</v>
      </c>
      <c r="WD74" s="78">
        <f t="shared" si="191"/>
        <v>24675560</v>
      </c>
      <c r="WE74" s="78">
        <f t="shared" si="191"/>
        <v>41603645</v>
      </c>
      <c r="WF74" s="78">
        <f t="shared" si="191"/>
        <v>-30418425</v>
      </c>
      <c r="WG74" s="78">
        <f t="shared" si="191"/>
        <v>6884635</v>
      </c>
      <c r="WH74" s="78">
        <f t="shared" si="191"/>
        <v>50436130</v>
      </c>
      <c r="WI74" s="78">
        <f t="shared" si="191"/>
        <v>24578735</v>
      </c>
      <c r="WJ74" s="78">
        <f t="shared" si="191"/>
        <v>15592285</v>
      </c>
      <c r="WK74" s="78">
        <f t="shared" si="191"/>
        <v>3553130</v>
      </c>
      <c r="WL74" s="78">
        <f t="shared" si="191"/>
        <v>-26749770</v>
      </c>
      <c r="WM74" s="78">
        <f t="shared" si="191"/>
        <v>14300755</v>
      </c>
      <c r="WN74" s="78">
        <f t="shared" si="191"/>
        <v>-14686725</v>
      </c>
      <c r="WO74" s="78">
        <f t="shared" si="191"/>
        <v>24178875</v>
      </c>
      <c r="WP74" s="78">
        <f t="shared" si="191"/>
        <v>-3433380</v>
      </c>
      <c r="WQ74" s="78">
        <f t="shared" si="191"/>
        <v>11016900</v>
      </c>
      <c r="WR74" s="78">
        <f t="shared" si="191"/>
        <v>-24822205</v>
      </c>
      <c r="WS74" s="78">
        <f t="shared" si="191"/>
        <v>-2150985</v>
      </c>
      <c r="WT74" s="78">
        <f t="shared" si="191"/>
        <v>23294590</v>
      </c>
      <c r="WU74" s="78">
        <f t="shared" si="191"/>
        <v>13714695</v>
      </c>
      <c r="WV74" s="78">
        <f t="shared" si="191"/>
        <v>-27465795</v>
      </c>
      <c r="WW74" s="78">
        <f t="shared" si="191"/>
        <v>-51403865</v>
      </c>
      <c r="WX74" s="78">
        <f t="shared" si="191"/>
        <v>-1596460</v>
      </c>
      <c r="WY74" s="78">
        <f t="shared" si="191"/>
        <v>28606580</v>
      </c>
      <c r="WZ74" s="78">
        <f t="shared" si="191"/>
        <v>-2076420</v>
      </c>
      <c r="XA74" s="78">
        <f t="shared" si="191"/>
        <v>-6437705</v>
      </c>
      <c r="XB74" s="78">
        <f t="shared" si="191"/>
        <v>12589935</v>
      </c>
      <c r="XC74" s="78">
        <f t="shared" si="191"/>
        <v>9170330</v>
      </c>
      <c r="XD74" s="78">
        <f t="shared" si="191"/>
        <v>-6600989</v>
      </c>
      <c r="XE74" s="78">
        <f t="shared" si="191"/>
        <v>13985689</v>
      </c>
      <c r="XF74" s="78">
        <f t="shared" si="191"/>
        <v>34213720</v>
      </c>
      <c r="XG74" s="78">
        <f t="shared" si="191"/>
        <v>51703645</v>
      </c>
      <c r="XH74" s="78">
        <f t="shared" si="191"/>
        <v>-96431520</v>
      </c>
      <c r="XI74" s="78">
        <f t="shared" si="191"/>
        <v>-52696695</v>
      </c>
      <c r="XJ74" s="78">
        <f t="shared" si="191"/>
        <v>2648105</v>
      </c>
      <c r="XK74" s="78">
        <f t="shared" si="191"/>
        <v>3932750</v>
      </c>
      <c r="XL74" s="78">
        <f t="shared" si="191"/>
        <v>-3537650</v>
      </c>
      <c r="XM74" s="78">
        <f t="shared" si="191"/>
        <v>-3323855</v>
      </c>
      <c r="XN74" s="78">
        <f t="shared" si="191"/>
        <v>-9076790</v>
      </c>
      <c r="XO74" s="78">
        <f t="shared" si="191"/>
        <v>20347270</v>
      </c>
      <c r="XP74" s="78">
        <f t="shared" si="191"/>
        <v>-13341805</v>
      </c>
      <c r="XQ74" s="78">
        <f t="shared" si="191"/>
        <v>16410565</v>
      </c>
      <c r="XR74" s="78">
        <f t="shared" si="191"/>
        <v>45514975</v>
      </c>
      <c r="XS74" s="78">
        <f t="shared" si="191"/>
        <v>15772140</v>
      </c>
      <c r="XT74" s="78">
        <f t="shared" ref="XT74:AAE74" si="192">XT58-XS58</f>
        <v>-16122045</v>
      </c>
      <c r="XU74" s="78">
        <f t="shared" si="192"/>
        <v>-26274270</v>
      </c>
      <c r="XV74" s="78">
        <f t="shared" si="192"/>
        <v>-2313135</v>
      </c>
      <c r="XW74" s="78">
        <f t="shared" si="192"/>
        <v>-15213590</v>
      </c>
      <c r="XX74" s="78">
        <f t="shared" si="192"/>
        <v>3251620</v>
      </c>
      <c r="XY74" s="78">
        <f t="shared" si="192"/>
        <v>1166260</v>
      </c>
      <c r="XZ74" s="78">
        <f t="shared" si="192"/>
        <v>17564580</v>
      </c>
      <c r="YA74" s="78">
        <f t="shared" si="192"/>
        <v>34554630</v>
      </c>
      <c r="YB74" s="78">
        <f t="shared" si="192"/>
        <v>-22344435</v>
      </c>
      <c r="YC74" s="78">
        <f t="shared" si="192"/>
        <v>8399490</v>
      </c>
      <c r="YD74" s="78">
        <f t="shared" si="192"/>
        <v>50634735</v>
      </c>
      <c r="YE74" s="78">
        <f t="shared" si="192"/>
        <v>41234400</v>
      </c>
      <c r="YF74" s="78">
        <f t="shared" si="192"/>
        <v>-14560075</v>
      </c>
      <c r="YG74" s="78">
        <f t="shared" si="192"/>
        <v>-23675565</v>
      </c>
      <c r="YH74" s="78">
        <f t="shared" si="192"/>
        <v>16582205</v>
      </c>
      <c r="YI74" s="78">
        <f t="shared" si="192"/>
        <v>31811845</v>
      </c>
      <c r="YJ74" s="78">
        <f t="shared" si="192"/>
        <v>56700370</v>
      </c>
      <c r="YK74" s="78">
        <f t="shared" si="192"/>
        <v>24812500</v>
      </c>
      <c r="YL74" s="78">
        <f t="shared" si="192"/>
        <v>20682765</v>
      </c>
      <c r="YM74" s="78">
        <f t="shared" si="192"/>
        <v>-3611040</v>
      </c>
      <c r="YN74" s="78">
        <f t="shared" si="192"/>
        <v>-35241940</v>
      </c>
      <c r="YO74" s="78">
        <f t="shared" si="192"/>
        <v>54951190</v>
      </c>
      <c r="YP74" s="78">
        <f t="shared" si="192"/>
        <v>50073630</v>
      </c>
      <c r="YQ74" s="78">
        <f t="shared" si="192"/>
        <v>61948395</v>
      </c>
      <c r="YR74" s="78">
        <f t="shared" si="192"/>
        <v>57887140</v>
      </c>
      <c r="YS74" s="78">
        <f t="shared" si="192"/>
        <v>30756815</v>
      </c>
      <c r="YT74" s="78">
        <f t="shared" si="192"/>
        <v>63389810</v>
      </c>
      <c r="YU74" s="78">
        <f t="shared" si="192"/>
        <v>-17507845</v>
      </c>
      <c r="YV74" s="78">
        <f t="shared" si="192"/>
        <v>-45827263</v>
      </c>
      <c r="YW74" s="78">
        <f t="shared" si="192"/>
        <v>-36068449</v>
      </c>
      <c r="YX74" s="78">
        <f t="shared" si="192"/>
        <v>-10265193</v>
      </c>
      <c r="YY74" s="78">
        <f t="shared" si="192"/>
        <v>-37987426</v>
      </c>
      <c r="YZ74" s="78">
        <f t="shared" si="192"/>
        <v>59842567</v>
      </c>
      <c r="ZA74" s="78">
        <f t="shared" si="192"/>
        <v>55475665</v>
      </c>
      <c r="ZB74" s="78">
        <f t="shared" si="192"/>
        <v>32862928</v>
      </c>
      <c r="ZC74" s="78">
        <f t="shared" si="192"/>
        <v>65791280</v>
      </c>
      <c r="ZD74" s="78">
        <f t="shared" si="192"/>
        <v>100042939</v>
      </c>
      <c r="ZE74" s="78">
        <f t="shared" si="192"/>
        <v>29712470</v>
      </c>
      <c r="ZF74" s="78">
        <f t="shared" si="192"/>
        <v>20457685</v>
      </c>
      <c r="ZG74" s="78">
        <f t="shared" si="192"/>
        <v>43282275</v>
      </c>
      <c r="ZH74" s="78">
        <f t="shared" si="192"/>
        <v>36711931</v>
      </c>
      <c r="ZI74" s="78">
        <f t="shared" si="192"/>
        <v>-7701729</v>
      </c>
      <c r="ZJ74" s="78">
        <f t="shared" si="192"/>
        <v>17445901</v>
      </c>
      <c r="ZK74" s="78">
        <f t="shared" si="192"/>
        <v>19813279</v>
      </c>
      <c r="ZL74" s="78">
        <f t="shared" si="192"/>
        <v>2558835</v>
      </c>
      <c r="ZM74" s="78">
        <f t="shared" si="192"/>
        <v>14556205</v>
      </c>
      <c r="ZN74" s="78">
        <f t="shared" si="192"/>
        <v>75868214</v>
      </c>
      <c r="ZO74" s="78">
        <f t="shared" si="192"/>
        <v>43519849</v>
      </c>
      <c r="ZP74" s="78">
        <f t="shared" si="192"/>
        <v>18076782</v>
      </c>
      <c r="ZQ74" s="78">
        <f t="shared" si="192"/>
        <v>19907033</v>
      </c>
      <c r="ZR74" s="78">
        <f t="shared" si="192"/>
        <v>34270364</v>
      </c>
      <c r="ZS74" s="78">
        <f t="shared" si="192"/>
        <v>43788728</v>
      </c>
      <c r="ZT74" s="78">
        <f t="shared" si="192"/>
        <v>32416037</v>
      </c>
      <c r="ZU74" s="78">
        <f t="shared" si="192"/>
        <v>36714428</v>
      </c>
      <c r="ZV74" s="78">
        <f t="shared" si="192"/>
        <v>-21203270</v>
      </c>
      <c r="ZW74" s="78">
        <f t="shared" si="192"/>
        <v>-124930035</v>
      </c>
      <c r="ZX74" s="78">
        <f t="shared" si="192"/>
        <v>-79657002</v>
      </c>
      <c r="ZY74" s="78">
        <f t="shared" si="192"/>
        <v>-112307516</v>
      </c>
      <c r="ZZ74" s="78">
        <f t="shared" si="192"/>
        <v>-69455033</v>
      </c>
      <c r="AAA74" s="78">
        <f t="shared" si="192"/>
        <v>-44167722.433621645</v>
      </c>
      <c r="AAB74" s="78">
        <f t="shared" si="192"/>
        <v>-64411731.373214483</v>
      </c>
      <c r="AAC74" s="78">
        <f t="shared" si="192"/>
        <v>-74540825.193163872</v>
      </c>
      <c r="AAD74" s="78">
        <f t="shared" si="192"/>
        <v>-189730749</v>
      </c>
      <c r="AAE74" s="78">
        <f t="shared" si="192"/>
        <v>6285629</v>
      </c>
      <c r="AAF74" s="78">
        <f t="shared" ref="AAF74:ACQ74" si="193">AAF58-AAE58</f>
        <v>11886140</v>
      </c>
      <c r="AAG74" s="78">
        <f t="shared" si="193"/>
        <v>20116875</v>
      </c>
      <c r="AAH74" s="78">
        <f t="shared" si="193"/>
        <v>11866510</v>
      </c>
      <c r="AAI74" s="78">
        <f t="shared" si="193"/>
        <v>15282215</v>
      </c>
      <c r="AAJ74" s="78">
        <f t="shared" si="193"/>
        <v>12018632</v>
      </c>
      <c r="AAK74" s="78">
        <f t="shared" si="193"/>
        <v>5546319</v>
      </c>
      <c r="AAL74" s="78">
        <f t="shared" si="193"/>
        <v>49563204</v>
      </c>
      <c r="AAM74" s="78">
        <f t="shared" si="193"/>
        <v>27459247</v>
      </c>
      <c r="AAN74" s="78">
        <f t="shared" si="193"/>
        <v>15865412</v>
      </c>
      <c r="AAO74" s="78">
        <f t="shared" si="193"/>
        <v>23489890</v>
      </c>
      <c r="AAP74" s="78">
        <f t="shared" si="193"/>
        <v>12054540</v>
      </c>
      <c r="AAQ74" s="78">
        <f t="shared" si="193"/>
        <v>-35733874</v>
      </c>
      <c r="AAR74" s="78">
        <f t="shared" si="193"/>
        <v>-49488974</v>
      </c>
      <c r="AAS74" s="78">
        <f t="shared" si="193"/>
        <v>8686288</v>
      </c>
      <c r="AAT74" s="78">
        <f t="shared" si="193"/>
        <v>14673545.106434107</v>
      </c>
      <c r="AAU74" s="78">
        <f t="shared" si="193"/>
        <v>12161647.893565893</v>
      </c>
      <c r="AAV74" s="78">
        <f t="shared" si="193"/>
        <v>-8656666</v>
      </c>
      <c r="AAW74" s="78">
        <f t="shared" si="193"/>
        <v>4028103</v>
      </c>
      <c r="AAX74" s="78">
        <f t="shared" si="193"/>
        <v>36680486</v>
      </c>
      <c r="AAY74" s="78">
        <f t="shared" si="193"/>
        <v>43667382</v>
      </c>
      <c r="AAZ74" s="78">
        <f t="shared" si="193"/>
        <v>32260597</v>
      </c>
      <c r="ABA74" s="78">
        <f t="shared" si="193"/>
        <v>13543033</v>
      </c>
      <c r="ABB74" s="78">
        <f t="shared" si="193"/>
        <v>14216039</v>
      </c>
      <c r="ABC74" s="78">
        <f t="shared" si="193"/>
        <v>-13759000</v>
      </c>
      <c r="ABD74" s="78">
        <f t="shared" si="193"/>
        <v>-31219155</v>
      </c>
      <c r="ABE74" s="78">
        <f t="shared" si="193"/>
        <v>-15466234</v>
      </c>
      <c r="ABF74" s="78">
        <f t="shared" si="193"/>
        <v>12389751</v>
      </c>
      <c r="ABG74" s="78">
        <f t="shared" si="193"/>
        <v>7669192</v>
      </c>
      <c r="ABH74" s="78">
        <f t="shared" si="193"/>
        <v>-34036626</v>
      </c>
      <c r="ABI74" s="78">
        <f t="shared" si="193"/>
        <v>-840913</v>
      </c>
      <c r="ABJ74" s="78">
        <f t="shared" si="193"/>
        <v>23792415</v>
      </c>
      <c r="ABK74" s="78">
        <f t="shared" si="193"/>
        <v>20948473</v>
      </c>
      <c r="ABL74" s="78">
        <f t="shared" si="193"/>
        <v>5769994</v>
      </c>
      <c r="ABM74" s="78">
        <f t="shared" si="193"/>
        <v>30229660</v>
      </c>
      <c r="ABN74" s="78">
        <f t="shared" si="193"/>
        <v>15298657</v>
      </c>
      <c r="ABO74" s="78">
        <f t="shared" si="193"/>
        <v>-25261269</v>
      </c>
      <c r="ABP74" s="78">
        <f t="shared" si="193"/>
        <v>-28843123</v>
      </c>
      <c r="ABQ74" s="78">
        <f t="shared" si="193"/>
        <v>5714184</v>
      </c>
      <c r="ABR74" s="78">
        <f t="shared" si="193"/>
        <v>-18355075</v>
      </c>
      <c r="ABS74" s="78">
        <f t="shared" si="193"/>
        <v>-3391308</v>
      </c>
      <c r="ABT74" s="78">
        <f t="shared" si="193"/>
        <v>-25164780</v>
      </c>
      <c r="ABU74" s="78">
        <f t="shared" si="193"/>
        <v>-8292859</v>
      </c>
      <c r="ABV74" s="78">
        <f t="shared" si="193"/>
        <v>20089564.948848963</v>
      </c>
      <c r="ABW74" s="78">
        <f t="shared" si="193"/>
        <v>39018618.051151037</v>
      </c>
      <c r="ABX74" s="78">
        <f t="shared" si="193"/>
        <v>19019446</v>
      </c>
      <c r="ABY74" s="78">
        <f t="shared" si="193"/>
        <v>11520306</v>
      </c>
      <c r="ABZ74" s="78">
        <f t="shared" si="193"/>
        <v>19065381</v>
      </c>
      <c r="ACA74" s="78">
        <f t="shared" si="193"/>
        <v>-9162184</v>
      </c>
      <c r="ACB74" s="78">
        <f t="shared" si="193"/>
        <v>-28501709</v>
      </c>
      <c r="ACC74" s="78">
        <f t="shared" si="193"/>
        <v>-936733</v>
      </c>
      <c r="ACD74" s="78">
        <f t="shared" si="193"/>
        <v>-13941037</v>
      </c>
      <c r="ACE74" s="78">
        <f t="shared" si="193"/>
        <v>4730990</v>
      </c>
      <c r="ACF74" s="78">
        <f t="shared" si="193"/>
        <v>-25792898</v>
      </c>
      <c r="ACG74" s="78">
        <f t="shared" si="193"/>
        <v>-4169914</v>
      </c>
      <c r="ACH74" s="78">
        <f t="shared" si="193"/>
        <v>49950430</v>
      </c>
      <c r="ACI74" s="78">
        <f t="shared" si="193"/>
        <v>60523755</v>
      </c>
      <c r="ACJ74" s="78">
        <f t="shared" si="193"/>
        <v>39787373</v>
      </c>
      <c r="ACK74" s="78">
        <f t="shared" si="193"/>
        <v>13012865</v>
      </c>
      <c r="ACL74" s="78">
        <f t="shared" si="193"/>
        <v>22627928</v>
      </c>
      <c r="ACM74" s="78">
        <f t="shared" si="193"/>
        <v>-20904755</v>
      </c>
      <c r="ACN74" s="78">
        <f t="shared" si="193"/>
        <v>20793413</v>
      </c>
      <c r="ACO74" s="78">
        <f t="shared" si="193"/>
        <v>-5827566</v>
      </c>
      <c r="ACP74" s="78">
        <f t="shared" si="193"/>
        <v>5774660</v>
      </c>
      <c r="ACQ74" s="78">
        <f t="shared" si="193"/>
        <v>15842246</v>
      </c>
      <c r="ACR74" s="78">
        <f t="shared" ref="ACR74:AFC74" si="194">ACR58-ACQ58</f>
        <v>-82113502</v>
      </c>
      <c r="ACS74" s="78">
        <f t="shared" si="194"/>
        <v>18995916</v>
      </c>
      <c r="ACT74" s="78">
        <f t="shared" si="194"/>
        <v>43198184</v>
      </c>
      <c r="ACU74" s="78">
        <f t="shared" si="194"/>
        <v>59294113</v>
      </c>
      <c r="ACV74" s="78">
        <f t="shared" si="194"/>
        <v>29869243</v>
      </c>
      <c r="ACW74" s="78">
        <f t="shared" si="194"/>
        <v>-41079530</v>
      </c>
      <c r="ACX74" s="78">
        <f t="shared" si="194"/>
        <v>21467991</v>
      </c>
      <c r="ACY74" s="78">
        <f t="shared" si="194"/>
        <v>-33149878</v>
      </c>
      <c r="ACZ74" s="78">
        <f t="shared" si="194"/>
        <v>-64596541</v>
      </c>
      <c r="ADA74" s="78">
        <f t="shared" si="194"/>
        <v>-7119119</v>
      </c>
      <c r="ADB74" s="78">
        <f t="shared" si="194"/>
        <v>2675926</v>
      </c>
      <c r="ADC74" s="78">
        <f t="shared" si="194"/>
        <v>13925146</v>
      </c>
      <c r="ADD74" s="78">
        <f t="shared" si="194"/>
        <v>38831004</v>
      </c>
      <c r="ADE74" s="78">
        <f t="shared" si="194"/>
        <v>-2657311</v>
      </c>
      <c r="ADF74" s="78">
        <f t="shared" si="194"/>
        <v>11199745</v>
      </c>
      <c r="ADG74" s="78">
        <f t="shared" si="194"/>
        <v>50756348</v>
      </c>
      <c r="ADH74" s="78">
        <f t="shared" si="194"/>
        <v>26727517</v>
      </c>
      <c r="ADI74" s="78">
        <f t="shared" si="194"/>
        <v>6179733</v>
      </c>
      <c r="ADJ74" s="78">
        <f t="shared" si="194"/>
        <v>11604702</v>
      </c>
      <c r="ADK74" s="78">
        <f t="shared" si="194"/>
        <v>-19754830</v>
      </c>
      <c r="ADL74" s="78">
        <f t="shared" si="194"/>
        <v>-29367318</v>
      </c>
      <c r="ADM74" s="78">
        <f t="shared" si="194"/>
        <v>-15921082</v>
      </c>
      <c r="ADN74" s="78">
        <f t="shared" si="194"/>
        <v>-2361639</v>
      </c>
      <c r="ADO74" s="78">
        <f t="shared" si="194"/>
        <v>253300</v>
      </c>
      <c r="ADP74" s="78">
        <f t="shared" si="194"/>
        <v>-36142548</v>
      </c>
      <c r="ADQ74" s="78">
        <f t="shared" si="194"/>
        <v>-18939377</v>
      </c>
      <c r="ADR74" s="78">
        <f t="shared" si="194"/>
        <v>9117001</v>
      </c>
      <c r="ADS74" s="78">
        <f t="shared" si="194"/>
        <v>27375957</v>
      </c>
      <c r="ADT74" s="78">
        <f t="shared" si="194"/>
        <v>22460404</v>
      </c>
      <c r="ADU74" s="78">
        <f t="shared" si="194"/>
        <v>19531748</v>
      </c>
      <c r="ADV74" s="78">
        <f t="shared" si="194"/>
        <v>815377</v>
      </c>
      <c r="ADW74" s="78">
        <f t="shared" si="194"/>
        <v>-14146848</v>
      </c>
      <c r="ADX74" s="78">
        <f t="shared" si="194"/>
        <v>-20950121</v>
      </c>
      <c r="ADY74" s="78">
        <f t="shared" si="194"/>
        <v>6365716</v>
      </c>
      <c r="ADZ74" s="78">
        <f t="shared" si="194"/>
        <v>32359754</v>
      </c>
      <c r="AEA74" s="78">
        <f t="shared" si="194"/>
        <v>1000000</v>
      </c>
      <c r="AEB74" s="78">
        <f t="shared" si="194"/>
        <v>-23700000</v>
      </c>
      <c r="AEC74" s="78">
        <f t="shared" si="194"/>
        <v>5000000</v>
      </c>
      <c r="AED74" s="78">
        <f t="shared" si="194"/>
        <v>35600000</v>
      </c>
      <c r="AEE74" s="78">
        <f t="shared" si="194"/>
        <v>-19595239</v>
      </c>
      <c r="AEF74" s="78">
        <f t="shared" si="194"/>
        <v>35367991</v>
      </c>
      <c r="AEG74" s="78">
        <f t="shared" si="194"/>
        <v>15618240</v>
      </c>
      <c r="AEH74" s="78">
        <f t="shared" si="194"/>
        <v>8831031</v>
      </c>
      <c r="AEI74" s="78">
        <f t="shared" si="194"/>
        <v>-40615090</v>
      </c>
      <c r="AEJ74" s="78">
        <f t="shared" si="194"/>
        <v>-23707893</v>
      </c>
      <c r="AEK74" s="78">
        <f t="shared" si="194"/>
        <v>-7212812</v>
      </c>
      <c r="AEL74" s="78">
        <f t="shared" si="194"/>
        <v>13584867</v>
      </c>
      <c r="AEM74" s="78">
        <f t="shared" si="194"/>
        <v>6639160</v>
      </c>
      <c r="AEN74" s="78">
        <f t="shared" si="194"/>
        <v>-2075705</v>
      </c>
      <c r="AEO74" s="78">
        <f t="shared" si="194"/>
        <v>2460742</v>
      </c>
      <c r="AEP74" s="78">
        <f t="shared" si="194"/>
        <v>19775659</v>
      </c>
      <c r="AEQ74" s="78">
        <f t="shared" si="194"/>
        <v>44699553</v>
      </c>
      <c r="AER74" s="78">
        <f t="shared" si="194"/>
        <v>43167667</v>
      </c>
      <c r="AES74" s="78">
        <f t="shared" si="194"/>
        <v>16919545</v>
      </c>
      <c r="AET74" s="78">
        <f t="shared" si="194"/>
        <v>15277367</v>
      </c>
      <c r="AEU74" s="78">
        <f t="shared" si="194"/>
        <v>-12364258</v>
      </c>
      <c r="AEV74" s="78">
        <f t="shared" si="194"/>
        <v>-44370825</v>
      </c>
      <c r="AEW74" s="78">
        <f t="shared" si="194"/>
        <v>-44000000</v>
      </c>
      <c r="AEX74" s="78">
        <f t="shared" si="194"/>
        <v>-8900000</v>
      </c>
      <c r="AEY74" s="78">
        <f t="shared" si="194"/>
        <v>42100000</v>
      </c>
      <c r="AEZ74" s="78">
        <f t="shared" si="194"/>
        <v>22900000</v>
      </c>
      <c r="AFA74" s="78">
        <f t="shared" si="194"/>
        <v>-52900000</v>
      </c>
      <c r="AFB74" s="78">
        <f t="shared" si="194"/>
        <v>-4832332</v>
      </c>
      <c r="AFC74" s="78">
        <f t="shared" si="194"/>
        <v>19525437</v>
      </c>
      <c r="AFD74" s="78">
        <f t="shared" ref="AFD74:AGU74" si="195">AFD58-AFC58</f>
        <v>-47055348</v>
      </c>
      <c r="AFE74" s="78">
        <f t="shared" si="195"/>
        <v>-76639761</v>
      </c>
      <c r="AFF74" s="78">
        <f t="shared" si="195"/>
        <v>-8778237</v>
      </c>
      <c r="AFG74" s="78">
        <f t="shared" si="195"/>
        <v>-20329999</v>
      </c>
      <c r="AFH74" s="78">
        <f t="shared" si="195"/>
        <v>-62889760</v>
      </c>
      <c r="AFI74" s="78">
        <f t="shared" si="195"/>
        <v>-68900000</v>
      </c>
      <c r="AFJ74" s="78">
        <f t="shared" si="195"/>
        <v>-35300000</v>
      </c>
      <c r="AFK74" s="78">
        <f t="shared" si="195"/>
        <v>-6800000</v>
      </c>
      <c r="AFL74" s="78">
        <f t="shared" si="195"/>
        <v>-4200000</v>
      </c>
      <c r="AFM74" s="78">
        <f t="shared" si="195"/>
        <v>51800000</v>
      </c>
      <c r="AFN74" s="78">
        <f t="shared" si="195"/>
        <v>14500000</v>
      </c>
      <c r="AFO74" s="78">
        <f t="shared" si="195"/>
        <v>25900000</v>
      </c>
      <c r="AFP74" s="78">
        <f t="shared" si="195"/>
        <v>8800000</v>
      </c>
      <c r="AFQ74" s="78">
        <f t="shared" si="195"/>
        <v>5000000</v>
      </c>
      <c r="AFR74" s="78">
        <f t="shared" si="195"/>
        <v>-1800000</v>
      </c>
      <c r="AFS74" s="78">
        <f t="shared" si="195"/>
        <v>-17300000</v>
      </c>
      <c r="AFT74" s="78">
        <f t="shared" si="195"/>
        <v>46210165</v>
      </c>
      <c r="AFU74" s="78">
        <f t="shared" si="195"/>
        <v>57218969</v>
      </c>
      <c r="AFV74" s="78">
        <f t="shared" si="195"/>
        <v>9910014</v>
      </c>
      <c r="AFW74" s="78">
        <f t="shared" si="195"/>
        <v>17972731</v>
      </c>
      <c r="AFX74" s="78">
        <f t="shared" si="195"/>
        <v>-68319</v>
      </c>
      <c r="AFY74" s="78">
        <f t="shared" si="195"/>
        <v>-21872978</v>
      </c>
      <c r="AFZ74" s="78">
        <f t="shared" si="195"/>
        <v>-31529770</v>
      </c>
      <c r="AGA74" s="78">
        <f t="shared" si="195"/>
        <v>17479112</v>
      </c>
      <c r="AGB74" s="78">
        <f t="shared" si="195"/>
        <v>4724958</v>
      </c>
      <c r="AGC74" s="78">
        <f t="shared" si="195"/>
        <v>-4398896</v>
      </c>
      <c r="AGD74" s="78">
        <f t="shared" si="195"/>
        <v>-3493976</v>
      </c>
      <c r="AGE74" s="78">
        <f t="shared" si="195"/>
        <v>-4293652</v>
      </c>
      <c r="AGF74" s="78">
        <f t="shared" si="195"/>
        <v>-17704636</v>
      </c>
      <c r="AGG74" s="78">
        <f t="shared" si="195"/>
        <v>58901991</v>
      </c>
      <c r="AGH74" s="78">
        <f t="shared" si="195"/>
        <v>-11259871</v>
      </c>
      <c r="AGI74" s="78">
        <f t="shared" si="195"/>
        <v>112677214</v>
      </c>
      <c r="AGJ74" s="78">
        <f t="shared" si="195"/>
        <v>-3647983</v>
      </c>
      <c r="AGK74" s="78">
        <f t="shared" si="195"/>
        <v>21474942</v>
      </c>
      <c r="AGL74" s="78">
        <f t="shared" si="195"/>
        <v>11450811</v>
      </c>
      <c r="AGM74" s="78">
        <f t="shared" si="195"/>
        <v>24559886</v>
      </c>
      <c r="AGN74" s="78">
        <f t="shared" si="195"/>
        <v>2361844</v>
      </c>
      <c r="AGO74" s="78">
        <f t="shared" si="195"/>
        <v>-2901816</v>
      </c>
      <c r="AGP74" s="78">
        <f t="shared" si="195"/>
        <v>-2979136</v>
      </c>
      <c r="AGQ74" s="78">
        <f t="shared" si="195"/>
        <v>-4442551</v>
      </c>
      <c r="AGR74" s="78">
        <f t="shared" si="195"/>
        <v>-14873511</v>
      </c>
      <c r="AGS74" s="78">
        <f t="shared" si="195"/>
        <v>-10988933</v>
      </c>
      <c r="AGT74" s="78">
        <f t="shared" si="195"/>
        <v>-21714514</v>
      </c>
      <c r="AGU74" s="78">
        <f t="shared" si="195"/>
        <v>26080056</v>
      </c>
      <c r="AGV74" s="153"/>
    </row>
    <row r="75" spans="1:880" x14ac:dyDescent="0.2">
      <c r="A75" s="183" t="s">
        <v>2278</v>
      </c>
      <c r="B75" s="67"/>
      <c r="C75" s="47"/>
      <c r="D75" s="173">
        <f>100*D73/D74</f>
        <v>4132.2314049586776</v>
      </c>
      <c r="E75" s="173">
        <f t="shared" ref="E75:BP75" si="196">100*E73/E74</f>
        <v>-623.96006655574047</v>
      </c>
      <c r="F75" s="173">
        <f t="shared" si="196"/>
        <v>100</v>
      </c>
      <c r="G75" s="173">
        <f t="shared" si="196"/>
        <v>100</v>
      </c>
      <c r="H75" s="173">
        <f t="shared" si="196"/>
        <v>100</v>
      </c>
      <c r="I75" s="173">
        <f t="shared" si="196"/>
        <v>100</v>
      </c>
      <c r="J75" s="173">
        <f t="shared" si="196"/>
        <v>100</v>
      </c>
      <c r="K75" s="173">
        <f t="shared" si="196"/>
        <v>26.470588235294116</v>
      </c>
      <c r="L75" s="173">
        <f t="shared" si="196"/>
        <v>100</v>
      </c>
      <c r="M75" s="173">
        <f t="shared" si="196"/>
        <v>100</v>
      </c>
      <c r="N75" s="173">
        <f t="shared" si="196"/>
        <v>100</v>
      </c>
      <c r="O75" s="173">
        <f t="shared" si="196"/>
        <v>100</v>
      </c>
      <c r="P75" s="173">
        <f t="shared" si="196"/>
        <v>94.257674607721739</v>
      </c>
      <c r="Q75" s="173">
        <f t="shared" si="196"/>
        <v>100</v>
      </c>
      <c r="R75" s="173">
        <f t="shared" si="196"/>
        <v>-61.53846153846154</v>
      </c>
      <c r="S75" s="173">
        <f t="shared" si="196"/>
        <v>168.30766641420516</v>
      </c>
      <c r="T75" s="173">
        <f t="shared" si="196"/>
        <v>-361.4544928793465</v>
      </c>
      <c r="U75" s="173">
        <f t="shared" si="196"/>
        <v>100</v>
      </c>
      <c r="V75" s="173">
        <f t="shared" si="196"/>
        <v>168.18181818181819</v>
      </c>
      <c r="W75" s="173">
        <f t="shared" si="196"/>
        <v>36.514355191447869</v>
      </c>
      <c r="X75" s="173">
        <f t="shared" si="196"/>
        <v>36.726844826142461</v>
      </c>
      <c r="Y75" s="173">
        <f t="shared" si="196"/>
        <v>97.237955863691838</v>
      </c>
      <c r="Z75" s="173">
        <f t="shared" si="196"/>
        <v>100</v>
      </c>
      <c r="AA75" s="173">
        <f t="shared" si="196"/>
        <v>-128.14367278750456</v>
      </c>
      <c r="AB75" s="173">
        <f t="shared" si="196"/>
        <v>285.51652535040665</v>
      </c>
      <c r="AC75" s="173">
        <f t="shared" si="196"/>
        <v>1496.8676213357373</v>
      </c>
      <c r="AD75" s="173">
        <f t="shared" si="196"/>
        <v>100.0002023599214</v>
      </c>
      <c r="AE75" s="173">
        <f t="shared" si="196"/>
        <v>100</v>
      </c>
      <c r="AF75" s="173">
        <f t="shared" si="196"/>
        <v>100</v>
      </c>
      <c r="AG75" s="173">
        <f t="shared" si="196"/>
        <v>100</v>
      </c>
      <c r="AH75" s="173">
        <f t="shared" si="196"/>
        <v>100</v>
      </c>
      <c r="AI75" s="173">
        <f t="shared" si="196"/>
        <v>100</v>
      </c>
      <c r="AJ75" s="173">
        <f t="shared" si="196"/>
        <v>100.0000286016728</v>
      </c>
      <c r="AK75" s="173">
        <f t="shared" si="196"/>
        <v>13.855844599164</v>
      </c>
      <c r="AL75" s="173">
        <f t="shared" si="196"/>
        <v>99.990001487583555</v>
      </c>
      <c r="AM75" s="173">
        <f t="shared" si="196"/>
        <v>100.01610182689744</v>
      </c>
      <c r="AN75" s="173">
        <f t="shared" si="196"/>
        <v>-13.458251202044091</v>
      </c>
      <c r="AO75" s="173">
        <f t="shared" si="196"/>
        <v>12.825261737278749</v>
      </c>
      <c r="AP75" s="173">
        <f t="shared" si="196"/>
        <v>85.934799178637917</v>
      </c>
      <c r="AQ75" s="173">
        <f t="shared" si="196"/>
        <v>100</v>
      </c>
      <c r="AR75" s="173">
        <f t="shared" si="196"/>
        <v>99.999138985035557</v>
      </c>
      <c r="AS75" s="173">
        <f t="shared" si="196"/>
        <v>100.03345176025469</v>
      </c>
      <c r="AT75" s="173">
        <f t="shared" si="196"/>
        <v>100</v>
      </c>
      <c r="AU75" s="173">
        <f t="shared" si="196"/>
        <v>100</v>
      </c>
      <c r="AV75" s="173">
        <f t="shared" si="196"/>
        <v>114.44622585399912</v>
      </c>
      <c r="AW75" s="173">
        <f t="shared" si="196"/>
        <v>122.77950101696021</v>
      </c>
      <c r="AX75" s="173">
        <f t="shared" si="196"/>
        <v>188.68482642049148</v>
      </c>
      <c r="AY75" s="173">
        <f t="shared" si="196"/>
        <v>512.86362866132811</v>
      </c>
      <c r="AZ75" s="173">
        <f t="shared" si="196"/>
        <v>78.591316034451808</v>
      </c>
      <c r="BA75" s="173">
        <f t="shared" si="196"/>
        <v>115.25686232376712</v>
      </c>
      <c r="BB75" s="173">
        <f t="shared" si="196"/>
        <v>58.97099746763346</v>
      </c>
      <c r="BC75" s="173">
        <f t="shared" si="196"/>
        <v>-54.82863604838483</v>
      </c>
      <c r="BD75" s="173">
        <f t="shared" si="196"/>
        <v>1619.0314099253485</v>
      </c>
      <c r="BE75" s="173">
        <f t="shared" si="196"/>
        <v>102.52515830454499</v>
      </c>
      <c r="BF75" s="173">
        <f t="shared" si="196"/>
        <v>100.56636933862984</v>
      </c>
      <c r="BG75" s="173">
        <f t="shared" si="196"/>
        <v>236.60325220533531</v>
      </c>
      <c r="BH75" s="173">
        <f t="shared" si="196"/>
        <v>-228.43714058214633</v>
      </c>
      <c r="BI75" s="173">
        <f t="shared" si="196"/>
        <v>127.70338805029559</v>
      </c>
      <c r="BJ75" s="173">
        <f t="shared" si="196"/>
        <v>97.20798868146484</v>
      </c>
      <c r="BK75" s="173">
        <f t="shared" si="196"/>
        <v>116.29857829146</v>
      </c>
      <c r="BL75" s="173">
        <f t="shared" si="196"/>
        <v>100</v>
      </c>
      <c r="BM75" s="173">
        <f t="shared" si="196"/>
        <v>100</v>
      </c>
      <c r="BN75" s="173">
        <f t="shared" si="196"/>
        <v>99.999939748365065</v>
      </c>
      <c r="BO75" s="173">
        <f t="shared" si="196"/>
        <v>100</v>
      </c>
      <c r="BP75" s="173">
        <f t="shared" si="196"/>
        <v>100</v>
      </c>
      <c r="BQ75" s="173">
        <f t="shared" ref="BQ75:EB75" si="197">100*BQ73/BQ74</f>
        <v>100</v>
      </c>
      <c r="BR75" s="173">
        <f t="shared" si="197"/>
        <v>100</v>
      </c>
      <c r="BS75" s="173">
        <f t="shared" si="197"/>
        <v>100</v>
      </c>
      <c r="BT75" s="173">
        <f t="shared" si="197"/>
        <v>100</v>
      </c>
      <c r="BU75" s="173">
        <f t="shared" si="197"/>
        <v>100</v>
      </c>
      <c r="BV75" s="173">
        <f t="shared" si="197"/>
        <v>100</v>
      </c>
      <c r="BW75" s="173">
        <f t="shared" si="197"/>
        <v>100</v>
      </c>
      <c r="BX75" s="173">
        <f t="shared" si="197"/>
        <v>100</v>
      </c>
      <c r="BY75" s="173">
        <f t="shared" si="197"/>
        <v>100</v>
      </c>
      <c r="BZ75" s="173">
        <f t="shared" si="197"/>
        <v>2.8441410693970419</v>
      </c>
      <c r="CA75" s="173">
        <f t="shared" si="197"/>
        <v>100</v>
      </c>
      <c r="CB75" s="173">
        <f t="shared" si="197"/>
        <v>100</v>
      </c>
      <c r="CC75" s="173">
        <f t="shared" si="197"/>
        <v>100</v>
      </c>
      <c r="CD75" s="173">
        <f t="shared" si="197"/>
        <v>128.75102398875063</v>
      </c>
      <c r="CE75" s="173">
        <f t="shared" si="197"/>
        <v>32.179986036880742</v>
      </c>
      <c r="CF75" s="173">
        <f t="shared" si="197"/>
        <v>36.55600189946572</v>
      </c>
      <c r="CG75" s="173">
        <f t="shared" si="197"/>
        <v>100</v>
      </c>
      <c r="CH75" s="173">
        <f t="shared" si="197"/>
        <v>100</v>
      </c>
      <c r="CI75" s="173">
        <f t="shared" si="197"/>
        <v>100.65101596163188</v>
      </c>
      <c r="CJ75" s="173">
        <f t="shared" si="197"/>
        <v>100</v>
      </c>
      <c r="CK75" s="173">
        <f t="shared" si="197"/>
        <v>107.9042556325155</v>
      </c>
      <c r="CL75" s="173">
        <f t="shared" si="197"/>
        <v>105.26860790913989</v>
      </c>
      <c r="CM75" s="173">
        <f t="shared" si="197"/>
        <v>92.647490517164044</v>
      </c>
      <c r="CN75" s="173">
        <f t="shared" si="197"/>
        <v>100</v>
      </c>
      <c r="CO75" s="173">
        <f t="shared" si="197"/>
        <v>100</v>
      </c>
      <c r="CP75" s="173">
        <f t="shared" si="197"/>
        <v>100</v>
      </c>
      <c r="CQ75" s="173">
        <f t="shared" si="197"/>
        <v>100</v>
      </c>
      <c r="CR75" s="173">
        <f t="shared" si="197"/>
        <v>100</v>
      </c>
      <c r="CS75" s="173">
        <f t="shared" si="197"/>
        <v>66.847344868021153</v>
      </c>
      <c r="CT75" s="173">
        <f t="shared" si="197"/>
        <v>123.52403493328478</v>
      </c>
      <c r="CU75" s="173">
        <f t="shared" si="197"/>
        <v>273.85413641675132</v>
      </c>
      <c r="CV75" s="173">
        <f t="shared" si="197"/>
        <v>117.9760769296269</v>
      </c>
      <c r="CW75" s="173">
        <f t="shared" si="197"/>
        <v>157.40023974976791</v>
      </c>
      <c r="CX75" s="173">
        <f t="shared" si="197"/>
        <v>100</v>
      </c>
      <c r="CY75" s="173">
        <f t="shared" si="197"/>
        <v>100</v>
      </c>
      <c r="CZ75" s="173">
        <f t="shared" si="197"/>
        <v>64.787355894966055</v>
      </c>
      <c r="DA75" s="173">
        <f t="shared" si="197"/>
        <v>100</v>
      </c>
      <c r="DB75" s="173">
        <f t="shared" si="197"/>
        <v>100</v>
      </c>
      <c r="DC75" s="173">
        <f t="shared" si="197"/>
        <v>192.53042383550147</v>
      </c>
      <c r="DD75" s="173">
        <f t="shared" si="197"/>
        <v>-47.318448840767971</v>
      </c>
      <c r="DE75" s="173">
        <f t="shared" si="197"/>
        <v>100</v>
      </c>
      <c r="DF75" s="173">
        <f t="shared" si="197"/>
        <v>100</v>
      </c>
      <c r="DG75" s="173">
        <f t="shared" si="197"/>
        <v>206.5931072061027</v>
      </c>
      <c r="DH75" s="173">
        <f t="shared" si="197"/>
        <v>258.07149410388274</v>
      </c>
      <c r="DI75" s="173">
        <f t="shared" si="197"/>
        <v>100</v>
      </c>
      <c r="DJ75" s="173">
        <f t="shared" si="197"/>
        <v>100</v>
      </c>
      <c r="DK75" s="173">
        <f t="shared" si="197"/>
        <v>100</v>
      </c>
      <c r="DL75" s="173">
        <f t="shared" si="197"/>
        <v>111.41903586215722</v>
      </c>
      <c r="DM75" s="173">
        <f t="shared" si="197"/>
        <v>100</v>
      </c>
      <c r="DN75" s="173">
        <f t="shared" si="197"/>
        <v>100</v>
      </c>
      <c r="DO75" s="173">
        <f t="shared" si="197"/>
        <v>100</v>
      </c>
      <c r="DP75" s="173">
        <f t="shared" si="197"/>
        <v>100</v>
      </c>
      <c r="DQ75" s="173">
        <f t="shared" si="197"/>
        <v>-533.23715236848636</v>
      </c>
      <c r="DR75" s="173">
        <f t="shared" si="197"/>
        <v>100.25605965165644</v>
      </c>
      <c r="DS75" s="173">
        <f t="shared" si="197"/>
        <v>99.52144448860102</v>
      </c>
      <c r="DT75" s="173">
        <f t="shared" si="197"/>
        <v>100</v>
      </c>
      <c r="DU75" s="173">
        <f t="shared" si="197"/>
        <v>52.202874283896769</v>
      </c>
      <c r="DV75" s="173">
        <f t="shared" si="197"/>
        <v>100</v>
      </c>
      <c r="DW75" s="173">
        <f t="shared" si="197"/>
        <v>100</v>
      </c>
      <c r="DX75" s="173">
        <f t="shared" si="197"/>
        <v>100</v>
      </c>
      <c r="DY75" s="173">
        <f t="shared" si="197"/>
        <v>100</v>
      </c>
      <c r="DZ75" s="173">
        <f t="shared" si="197"/>
        <v>100.70897749847215</v>
      </c>
      <c r="EA75" s="173">
        <f t="shared" si="197"/>
        <v>100</v>
      </c>
      <c r="EB75" s="173">
        <f t="shared" si="197"/>
        <v>119.52036560788949</v>
      </c>
      <c r="EC75" s="173">
        <f t="shared" ref="EC75:GN75" si="198">100*EC73/EC74</f>
        <v>100</v>
      </c>
      <c r="ED75" s="173">
        <f t="shared" si="198"/>
        <v>100</v>
      </c>
      <c r="EE75" s="173">
        <f t="shared" si="198"/>
        <v>100</v>
      </c>
      <c r="EF75" s="173">
        <f t="shared" si="198"/>
        <v>100</v>
      </c>
      <c r="EG75" s="173">
        <f t="shared" si="198"/>
        <v>100</v>
      </c>
      <c r="EH75" s="173">
        <f t="shared" si="198"/>
        <v>100.00019240472719</v>
      </c>
      <c r="EI75" s="173">
        <f t="shared" si="198"/>
        <v>99.999176832781814</v>
      </c>
      <c r="EJ75" s="173">
        <f t="shared" si="198"/>
        <v>100.00101567181612</v>
      </c>
      <c r="EK75" s="173">
        <f t="shared" si="198"/>
        <v>99.997333973179764</v>
      </c>
      <c r="EL75" s="173">
        <f t="shared" si="198"/>
        <v>100</v>
      </c>
      <c r="EM75" s="173">
        <f t="shared" si="198"/>
        <v>100</v>
      </c>
      <c r="EN75" s="173">
        <f t="shared" si="198"/>
        <v>100</v>
      </c>
      <c r="EO75" s="173">
        <f t="shared" si="198"/>
        <v>100</v>
      </c>
      <c r="EP75" s="173">
        <f t="shared" si="198"/>
        <v>100</v>
      </c>
      <c r="EQ75" s="173">
        <f t="shared" si="198"/>
        <v>100</v>
      </c>
      <c r="ER75" s="173">
        <f t="shared" si="198"/>
        <v>99.995931320693302</v>
      </c>
      <c r="ES75" s="173">
        <f t="shared" si="198"/>
        <v>100</v>
      </c>
      <c r="ET75" s="173">
        <f t="shared" si="198"/>
        <v>100.00052467273538</v>
      </c>
      <c r="EU75" s="173">
        <f t="shared" si="198"/>
        <v>100</v>
      </c>
      <c r="EV75" s="173">
        <f t="shared" si="198"/>
        <v>100</v>
      </c>
      <c r="EW75" s="173">
        <f t="shared" si="198"/>
        <v>99.999635975785111</v>
      </c>
      <c r="EX75" s="173">
        <f t="shared" si="198"/>
        <v>99.999646455718576</v>
      </c>
      <c r="EY75" s="173">
        <f t="shared" si="198"/>
        <v>100</v>
      </c>
      <c r="EZ75" s="173">
        <f t="shared" si="198"/>
        <v>99.999678255889521</v>
      </c>
      <c r="FA75" s="173">
        <f t="shared" si="198"/>
        <v>100</v>
      </c>
      <c r="FB75" s="173">
        <f t="shared" si="198"/>
        <v>100</v>
      </c>
      <c r="FC75" s="173">
        <f t="shared" si="198"/>
        <v>100</v>
      </c>
      <c r="FD75" s="173">
        <f t="shared" si="198"/>
        <v>100</v>
      </c>
      <c r="FE75" s="173">
        <f t="shared" si="198"/>
        <v>100</v>
      </c>
      <c r="FF75" s="173">
        <f t="shared" si="198"/>
        <v>100</v>
      </c>
      <c r="FG75" s="173">
        <f t="shared" si="198"/>
        <v>100</v>
      </c>
      <c r="FH75" s="173">
        <f t="shared" si="198"/>
        <v>100</v>
      </c>
      <c r="FI75" s="173">
        <f t="shared" si="198"/>
        <v>100</v>
      </c>
      <c r="FJ75" s="173">
        <f t="shared" si="198"/>
        <v>100</v>
      </c>
      <c r="FK75" s="173">
        <f t="shared" si="198"/>
        <v>100</v>
      </c>
      <c r="FL75" s="173">
        <f t="shared" si="198"/>
        <v>100</v>
      </c>
      <c r="FM75" s="173">
        <f t="shared" si="198"/>
        <v>100</v>
      </c>
      <c r="FN75" s="173">
        <f t="shared" si="198"/>
        <v>100</v>
      </c>
      <c r="FO75" s="173">
        <f t="shared" si="198"/>
        <v>99.999289733632352</v>
      </c>
      <c r="FP75" s="173">
        <f t="shared" si="198"/>
        <v>100.00074626587214</v>
      </c>
      <c r="FQ75" s="173">
        <f t="shared" si="198"/>
        <v>100</v>
      </c>
      <c r="FR75" s="173">
        <f t="shared" si="198"/>
        <v>99.999909291992253</v>
      </c>
      <c r="FS75" s="173">
        <f t="shared" si="198"/>
        <v>99.997902816517424</v>
      </c>
      <c r="FT75" s="173">
        <f t="shared" si="198"/>
        <v>99.999730972346654</v>
      </c>
      <c r="FU75" s="173">
        <f t="shared" si="198"/>
        <v>99.999366266358251</v>
      </c>
      <c r="FV75" s="173">
        <f t="shared" si="198"/>
        <v>100.00033187088894</v>
      </c>
      <c r="FW75" s="173">
        <f t="shared" si="198"/>
        <v>100</v>
      </c>
      <c r="FX75" s="173">
        <f t="shared" si="198"/>
        <v>-62.533884701655168</v>
      </c>
      <c r="FY75" s="173">
        <f t="shared" si="198"/>
        <v>173.77806972727052</v>
      </c>
      <c r="FZ75" s="173">
        <f t="shared" si="198"/>
        <v>100</v>
      </c>
      <c r="GA75" s="173">
        <f t="shared" si="198"/>
        <v>100</v>
      </c>
      <c r="GB75" s="173">
        <f t="shared" si="198"/>
        <v>122.6538479448555</v>
      </c>
      <c r="GC75" s="173">
        <f t="shared" si="198"/>
        <v>127.7163996396868</v>
      </c>
      <c r="GD75" s="173">
        <f t="shared" si="198"/>
        <v>78.741636472448775</v>
      </c>
      <c r="GE75" s="173">
        <f t="shared" si="198"/>
        <v>100</v>
      </c>
      <c r="GF75" s="173">
        <f t="shared" si="198"/>
        <v>100</v>
      </c>
      <c r="GG75" s="173">
        <f t="shared" si="198"/>
        <v>-422.14738234475078</v>
      </c>
      <c r="GH75" s="173">
        <f t="shared" si="198"/>
        <v>72.630627277321935</v>
      </c>
      <c r="GI75" s="173">
        <f t="shared" si="198"/>
        <v>100</v>
      </c>
      <c r="GJ75" s="173">
        <f t="shared" si="198"/>
        <v>100</v>
      </c>
      <c r="GK75" s="173">
        <f t="shared" si="198"/>
        <v>99.999983034200852</v>
      </c>
      <c r="GL75" s="173">
        <f t="shared" si="198"/>
        <v>99.999993600223632</v>
      </c>
      <c r="GM75" s="173">
        <f t="shared" si="198"/>
        <v>100</v>
      </c>
      <c r="GN75" s="173">
        <f t="shared" si="198"/>
        <v>100</v>
      </c>
      <c r="GO75" s="173">
        <f t="shared" ref="GO75:IZ75" si="199">100*GO73/GO74</f>
        <v>100.00004801219895</v>
      </c>
      <c r="GP75" s="173">
        <f t="shared" si="199"/>
        <v>100.00001289257239</v>
      </c>
      <c r="GQ75" s="173">
        <f t="shared" si="199"/>
        <v>100</v>
      </c>
      <c r="GR75" s="173">
        <f t="shared" si="199"/>
        <v>100</v>
      </c>
      <c r="GS75" s="173">
        <f t="shared" si="199"/>
        <v>46.510221256577985</v>
      </c>
      <c r="GT75" s="173">
        <f t="shared" si="199"/>
        <v>85.843010879947798</v>
      </c>
      <c r="GU75" s="173">
        <f t="shared" si="199"/>
        <v>100</v>
      </c>
      <c r="GV75" s="173">
        <f t="shared" si="199"/>
        <v>100</v>
      </c>
      <c r="GW75" s="173">
        <f t="shared" si="199"/>
        <v>100.58576773435445</v>
      </c>
      <c r="GX75" s="173">
        <f t="shared" si="199"/>
        <v>105.23534209912269</v>
      </c>
      <c r="GY75" s="173">
        <f t="shared" si="199"/>
        <v>99.759798729932896</v>
      </c>
      <c r="GZ75" s="173">
        <f t="shared" si="199"/>
        <v>130.07269809997291</v>
      </c>
      <c r="HA75" s="173">
        <f t="shared" si="199"/>
        <v>187.0697015725685</v>
      </c>
      <c r="HB75" s="173">
        <f t="shared" si="199"/>
        <v>114.27649780605583</v>
      </c>
      <c r="HC75" s="173">
        <f t="shared" si="199"/>
        <v>100.29070633511955</v>
      </c>
      <c r="HD75" s="173">
        <f t="shared" si="199"/>
        <v>99.999919780020775</v>
      </c>
      <c r="HE75" s="173">
        <f t="shared" si="199"/>
        <v>99.960985241395335</v>
      </c>
      <c r="HF75" s="173">
        <f t="shared" si="199"/>
        <v>65.947229620688304</v>
      </c>
      <c r="HG75" s="173">
        <f t="shared" si="199"/>
        <v>401.83029893272806</v>
      </c>
      <c r="HH75" s="173">
        <f t="shared" si="199"/>
        <v>111.09705315682461</v>
      </c>
      <c r="HI75" s="173">
        <f t="shared" si="199"/>
        <v>100</v>
      </c>
      <c r="HJ75" s="173">
        <f t="shared" si="199"/>
        <v>100.10354701351395</v>
      </c>
      <c r="HK75" s="173">
        <f t="shared" si="199"/>
        <v>100.18102725923646</v>
      </c>
      <c r="HL75" s="173">
        <f t="shared" si="199"/>
        <v>100</v>
      </c>
      <c r="HM75" s="173">
        <f t="shared" si="199"/>
        <v>100</v>
      </c>
      <c r="HN75" s="173">
        <f t="shared" si="199"/>
        <v>99.999944790150124</v>
      </c>
      <c r="HO75" s="173">
        <f t="shared" si="199"/>
        <v>100</v>
      </c>
      <c r="HP75" s="173">
        <f t="shared" si="199"/>
        <v>114.04528903449172</v>
      </c>
      <c r="HQ75" s="173">
        <f t="shared" si="199"/>
        <v>93.337031280972397</v>
      </c>
      <c r="HR75" s="173">
        <f t="shared" si="199"/>
        <v>60.735320364090668</v>
      </c>
      <c r="HS75" s="173">
        <f t="shared" si="199"/>
        <v>95.206116218766866</v>
      </c>
      <c r="HT75" s="173">
        <f t="shared" si="199"/>
        <v>54.780508980411305</v>
      </c>
      <c r="HU75" s="173">
        <f t="shared" si="199"/>
        <v>110.78186150313198</v>
      </c>
      <c r="HV75" s="173">
        <f t="shared" si="199"/>
        <v>100</v>
      </c>
      <c r="HW75" s="173">
        <f t="shared" si="199"/>
        <v>111.22437857130839</v>
      </c>
      <c r="HX75" s="173">
        <f t="shared" si="199"/>
        <v>100</v>
      </c>
      <c r="HY75" s="173">
        <f t="shared" si="199"/>
        <v>99.999935102693499</v>
      </c>
      <c r="HZ75" s="173">
        <f t="shared" si="199"/>
        <v>139.18655163063497</v>
      </c>
      <c r="IA75" s="173">
        <f t="shared" si="199"/>
        <v>51.795524200543575</v>
      </c>
      <c r="IB75" s="173">
        <f t="shared" si="199"/>
        <v>26.014938944995709</v>
      </c>
      <c r="IC75" s="173">
        <f t="shared" si="199"/>
        <v>52.231391141311484</v>
      </c>
      <c r="ID75" s="173">
        <f t="shared" si="199"/>
        <v>95.778564283594832</v>
      </c>
      <c r="IE75" s="173">
        <f t="shared" si="199"/>
        <v>117.39698130844589</v>
      </c>
      <c r="IF75" s="173">
        <f t="shared" si="199"/>
        <v>477.83946242486286</v>
      </c>
      <c r="IG75" s="173">
        <f t="shared" si="199"/>
        <v>96.061332923711959</v>
      </c>
      <c r="IH75" s="173">
        <f t="shared" si="199"/>
        <v>100</v>
      </c>
      <c r="II75" s="173">
        <f t="shared" si="199"/>
        <v>100.23977838664266</v>
      </c>
      <c r="IJ75" s="173">
        <f t="shared" si="199"/>
        <v>99.86490912068119</v>
      </c>
      <c r="IK75" s="173">
        <f t="shared" si="199"/>
        <v>100</v>
      </c>
      <c r="IL75" s="173">
        <f t="shared" si="199"/>
        <v>100</v>
      </c>
      <c r="IM75" s="173">
        <f t="shared" si="199"/>
        <v>100</v>
      </c>
      <c r="IN75" s="173">
        <f t="shared" si="199"/>
        <v>100</v>
      </c>
      <c r="IO75" s="173">
        <f t="shared" si="199"/>
        <v>100</v>
      </c>
      <c r="IP75" s="173">
        <f t="shared" si="199"/>
        <v>100</v>
      </c>
      <c r="IQ75" s="173">
        <f t="shared" si="199"/>
        <v>100</v>
      </c>
      <c r="IR75" s="173">
        <f t="shared" si="199"/>
        <v>100</v>
      </c>
      <c r="IS75" s="173">
        <f t="shared" si="199"/>
        <v>100</v>
      </c>
      <c r="IT75" s="173">
        <f t="shared" si="199"/>
        <v>100</v>
      </c>
      <c r="IU75" s="173">
        <f t="shared" si="199"/>
        <v>100</v>
      </c>
      <c r="IV75" s="173">
        <f t="shared" si="199"/>
        <v>100</v>
      </c>
      <c r="IW75" s="173">
        <f t="shared" si="199"/>
        <v>101.18872612146403</v>
      </c>
      <c r="IX75" s="173">
        <f t="shared" si="199"/>
        <v>102.47186706298935</v>
      </c>
      <c r="IY75" s="173">
        <f t="shared" si="199"/>
        <v>100.4772855055074</v>
      </c>
      <c r="IZ75" s="173">
        <f t="shared" si="199"/>
        <v>101.00396566437428</v>
      </c>
      <c r="JA75" s="173">
        <f t="shared" ref="JA75:LL75" si="200">100*JA73/JA74</f>
        <v>100</v>
      </c>
      <c r="JB75" s="173">
        <f t="shared" si="200"/>
        <v>100</v>
      </c>
      <c r="JC75" s="173">
        <f t="shared" si="200"/>
        <v>-117.34405564007824</v>
      </c>
      <c r="JD75" s="173">
        <f t="shared" si="200"/>
        <v>98.197248099223458</v>
      </c>
      <c r="JE75" s="173">
        <f t="shared" si="200"/>
        <v>101.59190231132277</v>
      </c>
      <c r="JF75" s="173">
        <f t="shared" si="200"/>
        <v>88.00548962118495</v>
      </c>
      <c r="JG75" s="173">
        <f t="shared" si="200"/>
        <v>108.68219477201642</v>
      </c>
      <c r="JH75" s="173">
        <f t="shared" si="200"/>
        <v>100</v>
      </c>
      <c r="JI75" s="173">
        <f t="shared" si="200"/>
        <v>100</v>
      </c>
      <c r="JJ75" s="173">
        <f t="shared" si="200"/>
        <v>98.451830037862848</v>
      </c>
      <c r="JK75" s="173">
        <f t="shared" si="200"/>
        <v>101.26864966722079</v>
      </c>
      <c r="JL75" s="173">
        <f t="shared" si="200"/>
        <v>100</v>
      </c>
      <c r="JM75" s="173">
        <f t="shared" si="200"/>
        <v>79.391325185717704</v>
      </c>
      <c r="JN75" s="173">
        <f t="shared" si="200"/>
        <v>101.43899457783496</v>
      </c>
      <c r="JO75" s="173">
        <f t="shared" si="200"/>
        <v>100</v>
      </c>
      <c r="JP75" s="173">
        <f t="shared" si="200"/>
        <v>107.97750859820253</v>
      </c>
      <c r="JQ75" s="173">
        <f t="shared" si="200"/>
        <v>73.046252502962034</v>
      </c>
      <c r="JR75" s="173">
        <f t="shared" si="200"/>
        <v>105.36303132058607</v>
      </c>
      <c r="JS75" s="173">
        <f t="shared" si="200"/>
        <v>325.4631900682993</v>
      </c>
      <c r="JT75" s="173">
        <f t="shared" si="200"/>
        <v>100</v>
      </c>
      <c r="JU75" s="173">
        <f t="shared" si="200"/>
        <v>91.229378075199307</v>
      </c>
      <c r="JV75" s="173">
        <f t="shared" si="200"/>
        <v>103.92174856650286</v>
      </c>
      <c r="JW75" s="173">
        <f t="shared" si="200"/>
        <v>100</v>
      </c>
      <c r="JX75" s="173">
        <f t="shared" si="200"/>
        <v>116.72338682029884</v>
      </c>
      <c r="JY75" s="173">
        <f t="shared" si="200"/>
        <v>101.71819165482904</v>
      </c>
      <c r="JZ75" s="173">
        <f t="shared" si="200"/>
        <v>99.924515768655922</v>
      </c>
      <c r="KA75" s="173">
        <f t="shared" si="200"/>
        <v>100</v>
      </c>
      <c r="KB75" s="173">
        <f t="shared" si="200"/>
        <v>100</v>
      </c>
      <c r="KC75" s="173">
        <f t="shared" si="200"/>
        <v>100</v>
      </c>
      <c r="KD75" s="173">
        <f t="shared" si="200"/>
        <v>100</v>
      </c>
      <c r="KE75" s="173">
        <f t="shared" si="200"/>
        <v>109.44965719651887</v>
      </c>
      <c r="KF75" s="173">
        <f t="shared" si="200"/>
        <v>90.859974814152821</v>
      </c>
      <c r="KG75" s="173">
        <f t="shared" si="200"/>
        <v>100</v>
      </c>
      <c r="KH75" s="173">
        <f t="shared" si="200"/>
        <v>88.590427140179159</v>
      </c>
      <c r="KI75" s="173">
        <f t="shared" si="200"/>
        <v>90.633836389980829</v>
      </c>
      <c r="KJ75" s="173">
        <f t="shared" si="200"/>
        <v>100</v>
      </c>
      <c r="KK75" s="173">
        <f t="shared" si="200"/>
        <v>100.08907352841624</v>
      </c>
      <c r="KL75" s="173">
        <f t="shared" si="200"/>
        <v>90.119826741281742</v>
      </c>
      <c r="KM75" s="173">
        <f t="shared" si="200"/>
        <v>120.63438348589021</v>
      </c>
      <c r="KN75" s="173">
        <f t="shared" si="200"/>
        <v>100</v>
      </c>
      <c r="KO75" s="173">
        <f t="shared" si="200"/>
        <v>100</v>
      </c>
      <c r="KP75" s="173">
        <f t="shared" si="200"/>
        <v>100</v>
      </c>
      <c r="KQ75" s="173">
        <f t="shared" si="200"/>
        <v>100.06332159773055</v>
      </c>
      <c r="KR75" s="173">
        <f t="shared" si="200"/>
        <v>100</v>
      </c>
      <c r="KS75" s="173">
        <f t="shared" si="200"/>
        <v>100</v>
      </c>
      <c r="KT75" s="173">
        <f t="shared" si="200"/>
        <v>100</v>
      </c>
      <c r="KU75" s="173">
        <f t="shared" si="200"/>
        <v>98.590141422913874</v>
      </c>
      <c r="KV75" s="173">
        <f t="shared" si="200"/>
        <v>102.81888653981677</v>
      </c>
      <c r="KW75" s="173">
        <f t="shared" si="200"/>
        <v>101.34040889004231</v>
      </c>
      <c r="KX75" s="173">
        <f t="shared" si="200"/>
        <v>100</v>
      </c>
      <c r="KY75" s="173">
        <f t="shared" si="200"/>
        <v>100</v>
      </c>
      <c r="KZ75" s="173">
        <f t="shared" si="200"/>
        <v>137.44569438172292</v>
      </c>
      <c r="LA75" s="173">
        <f t="shared" si="200"/>
        <v>71.142736107247444</v>
      </c>
      <c r="LB75" s="173">
        <f t="shared" si="200"/>
        <v>100</v>
      </c>
      <c r="LC75" s="173">
        <f t="shared" si="200"/>
        <v>100.47863770536145</v>
      </c>
      <c r="LD75" s="173">
        <f t="shared" si="200"/>
        <v>100</v>
      </c>
      <c r="LE75" s="173">
        <f t="shared" si="200"/>
        <v>97.000260977294971</v>
      </c>
      <c r="LF75" s="173">
        <f t="shared" si="200"/>
        <v>94.990973017802801</v>
      </c>
      <c r="LG75" s="173">
        <f t="shared" si="200"/>
        <v>100</v>
      </c>
      <c r="LH75" s="173">
        <f t="shared" si="200"/>
        <v>100</v>
      </c>
      <c r="LI75" s="173">
        <f t="shared" si="200"/>
        <v>118.08524440635185</v>
      </c>
      <c r="LJ75" s="173">
        <f t="shared" si="200"/>
        <v>65.024737049614004</v>
      </c>
      <c r="LK75" s="173">
        <f t="shared" si="200"/>
        <v>101.65017590875188</v>
      </c>
      <c r="LL75" s="173">
        <f t="shared" si="200"/>
        <v>98.599588839283214</v>
      </c>
      <c r="LM75" s="173">
        <f t="shared" ref="LM75:NX75" si="201">100*LM73/LM74</f>
        <v>119.24325884588555</v>
      </c>
      <c r="LN75" s="173">
        <f t="shared" si="201"/>
        <v>102.29126569517001</v>
      </c>
      <c r="LO75" s="173">
        <f t="shared" si="201"/>
        <v>104.97105229084586</v>
      </c>
      <c r="LP75" s="173">
        <f t="shared" si="201"/>
        <v>100</v>
      </c>
      <c r="LQ75" s="173">
        <f t="shared" si="201"/>
        <v>151.60424702953054</v>
      </c>
      <c r="LR75" s="173">
        <f t="shared" si="201"/>
        <v>94.076308987621459</v>
      </c>
      <c r="LS75" s="173">
        <f t="shared" si="201"/>
        <v>124.73924832267896</v>
      </c>
      <c r="LT75" s="173">
        <f t="shared" si="201"/>
        <v>95.011851464600426</v>
      </c>
      <c r="LU75" s="173">
        <f t="shared" si="201"/>
        <v>100</v>
      </c>
      <c r="LV75" s="173">
        <f t="shared" si="201"/>
        <v>92.914130942296495</v>
      </c>
      <c r="LW75" s="173">
        <f t="shared" si="201"/>
        <v>8431.4596756276387</v>
      </c>
      <c r="LX75" s="173">
        <f t="shared" si="201"/>
        <v>100</v>
      </c>
      <c r="LY75" s="173">
        <f t="shared" si="201"/>
        <v>100</v>
      </c>
      <c r="LZ75" s="173">
        <f t="shared" si="201"/>
        <v>45.318587579117171</v>
      </c>
      <c r="MA75" s="173">
        <f t="shared" si="201"/>
        <v>85.724533459909139</v>
      </c>
      <c r="MB75" s="173">
        <f t="shared" si="201"/>
        <v>100</v>
      </c>
      <c r="MC75" s="173">
        <f t="shared" si="201"/>
        <v>100</v>
      </c>
      <c r="MD75" s="173">
        <f t="shared" si="201"/>
        <v>100</v>
      </c>
      <c r="ME75" s="173">
        <f t="shared" si="201"/>
        <v>100.0000080056366</v>
      </c>
      <c r="MF75" s="173">
        <f t="shared" si="201"/>
        <v>99.999992393991832</v>
      </c>
      <c r="MG75" s="173">
        <f t="shared" si="201"/>
        <v>97.245596397240092</v>
      </c>
      <c r="MH75" s="173">
        <f t="shared" si="201"/>
        <v>102.67705977759752</v>
      </c>
      <c r="MI75" s="173">
        <f t="shared" si="201"/>
        <v>100</v>
      </c>
      <c r="MJ75" s="173">
        <f t="shared" si="201"/>
        <v>100</v>
      </c>
      <c r="MK75" s="173">
        <f t="shared" si="201"/>
        <v>155.15207292488387</v>
      </c>
      <c r="ML75" s="173">
        <f t="shared" si="201"/>
        <v>65.850826012413449</v>
      </c>
      <c r="MM75" s="173">
        <f t="shared" si="201"/>
        <v>84.178924729201981</v>
      </c>
      <c r="MN75" s="173">
        <f t="shared" si="201"/>
        <v>99.995883926733896</v>
      </c>
      <c r="MO75" s="173">
        <f t="shared" si="201"/>
        <v>100.00021475587626</v>
      </c>
      <c r="MP75" s="173">
        <f t="shared" si="201"/>
        <v>99.999921112627504</v>
      </c>
      <c r="MQ75" s="173">
        <f t="shared" si="201"/>
        <v>100</v>
      </c>
      <c r="MR75" s="173">
        <f t="shared" si="201"/>
        <v>99.999546916768608</v>
      </c>
      <c r="MS75" s="173">
        <f t="shared" si="201"/>
        <v>99.999927288168621</v>
      </c>
      <c r="MT75" s="173">
        <f t="shared" si="201"/>
        <v>100.00039522098781</v>
      </c>
      <c r="MU75" s="173">
        <f t="shared" si="201"/>
        <v>99.998252038560025</v>
      </c>
      <c r="MV75" s="173">
        <f t="shared" si="201"/>
        <v>101.23438676056341</v>
      </c>
      <c r="MW75" s="173">
        <f t="shared" si="201"/>
        <v>107.09701179033382</v>
      </c>
      <c r="MX75" s="173">
        <f t="shared" si="201"/>
        <v>-175.08743617368614</v>
      </c>
      <c r="MY75" s="173">
        <f t="shared" si="201"/>
        <v>263.75529419335868</v>
      </c>
      <c r="MZ75" s="173">
        <f t="shared" si="201"/>
        <v>102.15953803162428</v>
      </c>
      <c r="NA75" s="173">
        <f t="shared" si="201"/>
        <v>100.16716594829633</v>
      </c>
      <c r="NB75" s="173">
        <f t="shared" si="201"/>
        <v>100.02010570237931</v>
      </c>
      <c r="NC75" s="173">
        <f t="shared" si="201"/>
        <v>100</v>
      </c>
      <c r="ND75" s="173">
        <f t="shared" si="201"/>
        <v>100</v>
      </c>
      <c r="NE75" s="173">
        <f t="shared" si="201"/>
        <v>100</v>
      </c>
      <c r="NF75" s="173">
        <f t="shared" si="201"/>
        <v>100</v>
      </c>
      <c r="NG75" s="173">
        <f t="shared" si="201"/>
        <v>215.9364281918748</v>
      </c>
      <c r="NH75" s="173">
        <f t="shared" si="201"/>
        <v>100.27067818961766</v>
      </c>
      <c r="NI75" s="173">
        <f t="shared" si="201"/>
        <v>98.684691652264036</v>
      </c>
      <c r="NJ75" s="173">
        <f t="shared" si="201"/>
        <v>91.483599541817654</v>
      </c>
      <c r="NK75" s="173">
        <f t="shared" si="201"/>
        <v>100</v>
      </c>
      <c r="NL75" s="173">
        <f t="shared" si="201"/>
        <v>100.69098153927654</v>
      </c>
      <c r="NM75" s="173">
        <f t="shared" si="201"/>
        <v>87.128330544471623</v>
      </c>
      <c r="NN75" s="173">
        <f t="shared" si="201"/>
        <v>109.92653262906423</v>
      </c>
      <c r="NO75" s="173">
        <f t="shared" si="201"/>
        <v>99.820625067826143</v>
      </c>
      <c r="NP75" s="173">
        <f t="shared" si="201"/>
        <v>100.07974033357773</v>
      </c>
      <c r="NQ75" s="173">
        <f t="shared" si="201"/>
        <v>100</v>
      </c>
      <c r="NR75" s="173">
        <f t="shared" si="201"/>
        <v>100</v>
      </c>
      <c r="NS75" s="173">
        <f t="shared" si="201"/>
        <v>100</v>
      </c>
      <c r="NT75" s="173">
        <f t="shared" si="201"/>
        <v>83.659610069275089</v>
      </c>
      <c r="NU75" s="173">
        <f t="shared" si="201"/>
        <v>135.3704971146517</v>
      </c>
      <c r="NV75" s="173">
        <f t="shared" si="201"/>
        <v>100</v>
      </c>
      <c r="NW75" s="173">
        <f t="shared" si="201"/>
        <v>100</v>
      </c>
      <c r="NX75" s="173">
        <f t="shared" si="201"/>
        <v>100</v>
      </c>
      <c r="NY75" s="173">
        <f t="shared" ref="NY75:QJ75" si="202">100*NY73/NY74</f>
        <v>100</v>
      </c>
      <c r="NZ75" s="173">
        <f t="shared" si="202"/>
        <v>92.997125319943834</v>
      </c>
      <c r="OA75" s="173">
        <f t="shared" si="202"/>
        <v>90.990585161493755</v>
      </c>
      <c r="OB75" s="173">
        <f t="shared" si="202"/>
        <v>100</v>
      </c>
      <c r="OC75" s="173">
        <f t="shared" si="202"/>
        <v>100</v>
      </c>
      <c r="OD75" s="173">
        <f t="shared" si="202"/>
        <v>100</v>
      </c>
      <c r="OE75" s="173">
        <f t="shared" si="202"/>
        <v>100</v>
      </c>
      <c r="OF75" s="173">
        <f t="shared" si="202"/>
        <v>112.39359325590229</v>
      </c>
      <c r="OG75" s="173">
        <f t="shared" si="202"/>
        <v>106.56274917938291</v>
      </c>
      <c r="OH75" s="173">
        <f t="shared" si="202"/>
        <v>134.93557958523527</v>
      </c>
      <c r="OI75" s="173">
        <f t="shared" si="202"/>
        <v>100</v>
      </c>
      <c r="OJ75" s="173">
        <f t="shared" si="202"/>
        <v>100</v>
      </c>
      <c r="OK75" s="173">
        <f t="shared" si="202"/>
        <v>157.02350561946756</v>
      </c>
      <c r="OL75" s="173">
        <f t="shared" si="202"/>
        <v>145.87767730922087</v>
      </c>
      <c r="OM75" s="173">
        <f t="shared" si="202"/>
        <v>100</v>
      </c>
      <c r="ON75" s="173">
        <f t="shared" si="202"/>
        <v>100</v>
      </c>
      <c r="OO75" s="173">
        <f t="shared" si="202"/>
        <v>100</v>
      </c>
      <c r="OP75" s="173">
        <f t="shared" si="202"/>
        <v>100</v>
      </c>
      <c r="OQ75" s="173">
        <f t="shared" si="202"/>
        <v>100</v>
      </c>
      <c r="OR75" s="173">
        <f t="shared" si="202"/>
        <v>94.745668460437074</v>
      </c>
      <c r="OS75" s="173">
        <f t="shared" si="202"/>
        <v>104.29620008263025</v>
      </c>
      <c r="OT75" s="173">
        <f t="shared" si="202"/>
        <v>102.74168401543385</v>
      </c>
      <c r="OU75" s="173">
        <f t="shared" si="202"/>
        <v>95.497037050379149</v>
      </c>
      <c r="OV75" s="173">
        <f t="shared" si="202"/>
        <v>44.537442268519449</v>
      </c>
      <c r="OW75" s="173">
        <f t="shared" si="202"/>
        <v>100</v>
      </c>
      <c r="OX75" s="173">
        <f t="shared" si="202"/>
        <v>100</v>
      </c>
      <c r="OY75" s="173">
        <f t="shared" si="202"/>
        <v>100</v>
      </c>
      <c r="OZ75" s="173">
        <f t="shared" si="202"/>
        <v>107.94788729259989</v>
      </c>
      <c r="PA75" s="173">
        <f t="shared" si="202"/>
        <v>95.371819149205081</v>
      </c>
      <c r="PB75" s="173">
        <f t="shared" si="202"/>
        <v>108.05416455493432</v>
      </c>
      <c r="PC75" s="173">
        <f t="shared" si="202"/>
        <v>88.676831097951066</v>
      </c>
      <c r="PD75" s="173">
        <f t="shared" si="202"/>
        <v>-53.669458063569735</v>
      </c>
      <c r="PE75" s="173">
        <f t="shared" si="202"/>
        <v>97.056343065553762</v>
      </c>
      <c r="PF75" s="173">
        <f t="shared" si="202"/>
        <v>109.54983661821186</v>
      </c>
      <c r="PG75" s="173">
        <f t="shared" si="202"/>
        <v>152.25388420539261</v>
      </c>
      <c r="PH75" s="173">
        <f t="shared" si="202"/>
        <v>100</v>
      </c>
      <c r="PI75" s="173">
        <f t="shared" si="202"/>
        <v>106.07659856318827</v>
      </c>
      <c r="PJ75" s="173">
        <f t="shared" si="202"/>
        <v>101.92393714497348</v>
      </c>
      <c r="PK75" s="173">
        <f t="shared" si="202"/>
        <v>103.78778409327646</v>
      </c>
      <c r="PL75" s="173">
        <f t="shared" si="202"/>
        <v>256.78158757035573</v>
      </c>
      <c r="PM75" s="173">
        <f t="shared" si="202"/>
        <v>114.3473794859292</v>
      </c>
      <c r="PN75" s="173">
        <f t="shared" si="202"/>
        <v>64.66975109960967</v>
      </c>
      <c r="PO75" s="173">
        <f t="shared" si="202"/>
        <v>100</v>
      </c>
      <c r="PP75" s="173">
        <f t="shared" si="202"/>
        <v>100</v>
      </c>
      <c r="PQ75" s="173">
        <f t="shared" si="202"/>
        <v>100</v>
      </c>
      <c r="PR75" s="173">
        <f t="shared" si="202"/>
        <v>100</v>
      </c>
      <c r="PS75" s="173">
        <f t="shared" si="202"/>
        <v>92.209335164139574</v>
      </c>
      <c r="PT75" s="173">
        <f t="shared" si="202"/>
        <v>95.998939719025543</v>
      </c>
      <c r="PU75" s="173">
        <f t="shared" si="202"/>
        <v>100</v>
      </c>
      <c r="PV75" s="173">
        <f t="shared" si="202"/>
        <v>100</v>
      </c>
      <c r="PW75" s="173">
        <f t="shared" si="202"/>
        <v>100</v>
      </c>
      <c r="PX75" s="173">
        <f t="shared" si="202"/>
        <v>100</v>
      </c>
      <c r="PY75" s="173">
        <f t="shared" si="202"/>
        <v>100</v>
      </c>
      <c r="PZ75" s="173">
        <f t="shared" si="202"/>
        <v>100</v>
      </c>
      <c r="QA75" s="173">
        <f t="shared" si="202"/>
        <v>100</v>
      </c>
      <c r="QB75" s="173">
        <f t="shared" si="202"/>
        <v>100.84355084291818</v>
      </c>
      <c r="QC75" s="173">
        <f t="shared" si="202"/>
        <v>101.06863637723718</v>
      </c>
      <c r="QD75" s="173">
        <f t="shared" si="202"/>
        <v>100</v>
      </c>
      <c r="QE75" s="173">
        <f t="shared" si="202"/>
        <v>100</v>
      </c>
      <c r="QF75" s="173">
        <f t="shared" si="202"/>
        <v>100</v>
      </c>
      <c r="QG75" s="173">
        <f t="shared" si="202"/>
        <v>100</v>
      </c>
      <c r="QH75" s="173">
        <f t="shared" si="202"/>
        <v>100</v>
      </c>
      <c r="QI75" s="173">
        <f t="shared" si="202"/>
        <v>100.96466650820975</v>
      </c>
      <c r="QJ75" s="173">
        <f t="shared" si="202"/>
        <v>101.42</v>
      </c>
      <c r="QK75" s="173">
        <f t="shared" ref="QK75:SV75" si="203">100*QK73/QK74</f>
        <v>100.36282678958035</v>
      </c>
      <c r="QL75" s="173">
        <f t="shared" si="203"/>
        <v>111.5781332446674</v>
      </c>
      <c r="QM75" s="173">
        <f t="shared" si="203"/>
        <v>97.277777777777771</v>
      </c>
      <c r="QN75" s="173">
        <f t="shared" si="203"/>
        <v>101.58944629255866</v>
      </c>
      <c r="QO75" s="173">
        <f t="shared" si="203"/>
        <v>99.130670068644463</v>
      </c>
      <c r="QP75" s="173">
        <f t="shared" si="203"/>
        <v>-714.03093317546063</v>
      </c>
      <c r="QQ75" s="173">
        <f t="shared" si="203"/>
        <v>86.432467459305514</v>
      </c>
      <c r="QR75" s="173">
        <f t="shared" si="203"/>
        <v>86.041640721757773</v>
      </c>
      <c r="QS75" s="173">
        <f t="shared" si="203"/>
        <v>100.48245073052779</v>
      </c>
      <c r="QT75" s="173">
        <f t="shared" si="203"/>
        <v>100.23827586048641</v>
      </c>
      <c r="QU75" s="173">
        <f t="shared" si="203"/>
        <v>99.972972972972968</v>
      </c>
      <c r="QV75" s="173">
        <f t="shared" si="203"/>
        <v>100.34188034188034</v>
      </c>
      <c r="QW75" s="173">
        <f t="shared" si="203"/>
        <v>96.84615384615384</v>
      </c>
      <c r="QX75" s="173">
        <f t="shared" si="203"/>
        <v>128</v>
      </c>
      <c r="QY75" s="173">
        <f t="shared" si="203"/>
        <v>100.6</v>
      </c>
      <c r="QZ75" s="173">
        <f t="shared" si="203"/>
        <v>99.20067050876176</v>
      </c>
      <c r="RA75" s="173">
        <f t="shared" si="203"/>
        <v>92.873221378767965</v>
      </c>
      <c r="RB75" s="173">
        <f t="shared" si="203"/>
        <v>100</v>
      </c>
      <c r="RC75" s="173">
        <f t="shared" si="203"/>
        <v>106.01676390759935</v>
      </c>
      <c r="RD75" s="173">
        <f t="shared" si="203"/>
        <v>100.23603563980804</v>
      </c>
      <c r="RE75" s="173">
        <f t="shared" si="203"/>
        <v>100.62021722074461</v>
      </c>
      <c r="RF75" s="173">
        <f t="shared" si="203"/>
        <v>99.978310254266859</v>
      </c>
      <c r="RG75" s="173">
        <f t="shared" si="203"/>
        <v>100.92307692307692</v>
      </c>
      <c r="RH75" s="173">
        <f t="shared" si="203"/>
        <v>100.47499999999999</v>
      </c>
      <c r="RI75" s="173">
        <f t="shared" si="203"/>
        <v>98.294117647058826</v>
      </c>
      <c r="RJ75" s="173">
        <f t="shared" si="203"/>
        <v>99.954198473282446</v>
      </c>
      <c r="RK75" s="173">
        <f t="shared" si="203"/>
        <v>99.777777777777771</v>
      </c>
      <c r="RL75" s="173">
        <f t="shared" si="203"/>
        <v>100.12648221343873</v>
      </c>
      <c r="RM75" s="173">
        <f t="shared" si="203"/>
        <v>100.35714285714286</v>
      </c>
      <c r="RN75" s="173">
        <f t="shared" si="203"/>
        <v>100.28</v>
      </c>
      <c r="RO75" s="173">
        <f t="shared" si="203"/>
        <v>100.08277638190955</v>
      </c>
      <c r="RP75" s="173">
        <f t="shared" si="203"/>
        <v>100.82792682926829</v>
      </c>
      <c r="RQ75" s="173">
        <f t="shared" si="203"/>
        <v>99.806451612903231</v>
      </c>
      <c r="RR75" s="173">
        <f t="shared" si="203"/>
        <v>94.542881279078586</v>
      </c>
      <c r="RS75" s="173">
        <f t="shared" si="203"/>
        <v>107.32772762170273</v>
      </c>
      <c r="RT75" s="173">
        <f t="shared" si="203"/>
        <v>102.73392860072066</v>
      </c>
      <c r="RU75" s="173">
        <f t="shared" si="203"/>
        <v>100</v>
      </c>
      <c r="RV75" s="173">
        <f t="shared" si="203"/>
        <v>100</v>
      </c>
      <c r="RW75" s="173">
        <f t="shared" si="203"/>
        <v>100</v>
      </c>
      <c r="RX75" s="173">
        <f t="shared" si="203"/>
        <v>101.98535010160029</v>
      </c>
      <c r="RY75" s="173">
        <f t="shared" si="203"/>
        <v>114.89783279098128</v>
      </c>
      <c r="RZ75" s="173">
        <f t="shared" si="203"/>
        <v>143.5706979134587</v>
      </c>
      <c r="SA75" s="173">
        <f t="shared" si="203"/>
        <v>100.12563754415295</v>
      </c>
      <c r="SB75" s="173">
        <f t="shared" si="203"/>
        <v>106.80654938668775</v>
      </c>
      <c r="SC75" s="173">
        <f t="shared" si="203"/>
        <v>110.10657591976764</v>
      </c>
      <c r="SD75" s="173">
        <f t="shared" si="203"/>
        <v>99.756576851702675</v>
      </c>
      <c r="SE75" s="173">
        <f t="shared" si="203"/>
        <v>100.74</v>
      </c>
      <c r="SF75" s="173">
        <f t="shared" si="203"/>
        <v>96.692307692307693</v>
      </c>
      <c r="SG75" s="173">
        <f t="shared" si="203"/>
        <v>99.605504587155963</v>
      </c>
      <c r="SH75" s="173">
        <f t="shared" si="203"/>
        <v>98.358974358974365</v>
      </c>
      <c r="SI75" s="173">
        <f t="shared" si="203"/>
        <v>65.5</v>
      </c>
      <c r="SJ75" s="173">
        <f t="shared" si="203"/>
        <v>99.980392156862749</v>
      </c>
      <c r="SK75" s="173">
        <f t="shared" si="203"/>
        <v>99.432692307692307</v>
      </c>
      <c r="SL75" s="173">
        <f t="shared" si="203"/>
        <v>99.912087912087912</v>
      </c>
      <c r="SM75" s="173">
        <f t="shared" si="203"/>
        <v>100.33576394924199</v>
      </c>
      <c r="SN75" s="173">
        <f t="shared" si="203"/>
        <v>100</v>
      </c>
      <c r="SO75" s="173">
        <f t="shared" si="203"/>
        <v>96.629068135381686</v>
      </c>
      <c r="SP75" s="173">
        <f t="shared" si="203"/>
        <v>101.19136173390787</v>
      </c>
      <c r="SQ75" s="173">
        <f t="shared" si="203"/>
        <v>100</v>
      </c>
      <c r="SR75" s="173">
        <f t="shared" si="203"/>
        <v>99.622221446629283</v>
      </c>
      <c r="SS75" s="173">
        <f t="shared" si="203"/>
        <v>100.31621668918385</v>
      </c>
      <c r="ST75" s="173">
        <f t="shared" si="203"/>
        <v>100</v>
      </c>
      <c r="SU75" s="173">
        <f t="shared" si="203"/>
        <v>99.773738519635998</v>
      </c>
      <c r="SV75" s="173">
        <f t="shared" si="203"/>
        <v>99.921628045679029</v>
      </c>
      <c r="SW75" s="173">
        <f t="shared" ref="SW75:VH75" si="204">100*SW73/SW74</f>
        <v>99.690820019845347</v>
      </c>
      <c r="SX75" s="173">
        <f t="shared" si="204"/>
        <v>92.65054159702585</v>
      </c>
      <c r="SY75" s="173">
        <f t="shared" si="204"/>
        <v>100.34748681895624</v>
      </c>
      <c r="SZ75" s="173">
        <f t="shared" si="204"/>
        <v>100.7955860158051</v>
      </c>
      <c r="TA75" s="173">
        <f t="shared" si="204"/>
        <v>94.220124314837719</v>
      </c>
      <c r="TB75" s="173">
        <f t="shared" si="204"/>
        <v>101.46897252386883</v>
      </c>
      <c r="TC75" s="173">
        <f t="shared" si="204"/>
        <v>101.39412472789655</v>
      </c>
      <c r="TD75" s="173">
        <f t="shared" si="204"/>
        <v>100</v>
      </c>
      <c r="TE75" s="173">
        <f t="shared" si="204"/>
        <v>99.744638170864008</v>
      </c>
      <c r="TF75" s="173">
        <f t="shared" si="204"/>
        <v>100.23582048076555</v>
      </c>
      <c r="TG75" s="173">
        <f t="shared" si="204"/>
        <v>100</v>
      </c>
      <c r="TH75" s="173">
        <f t="shared" si="204"/>
        <v>65.110431499746142</v>
      </c>
      <c r="TI75" s="173">
        <f t="shared" si="204"/>
        <v>97.652169596535401</v>
      </c>
      <c r="TJ75" s="173">
        <f t="shared" si="204"/>
        <v>101.18297220346554</v>
      </c>
      <c r="TK75" s="173">
        <f t="shared" si="204"/>
        <v>103.31818285076319</v>
      </c>
      <c r="TL75" s="173">
        <f t="shared" si="204"/>
        <v>103.45715319567718</v>
      </c>
      <c r="TM75" s="173">
        <f t="shared" si="204"/>
        <v>97.743705219599534</v>
      </c>
      <c r="TN75" s="173">
        <f t="shared" si="204"/>
        <v>97.87013594591761</v>
      </c>
      <c r="TO75" s="173">
        <f t="shared" si="204"/>
        <v>104.05615387139009</v>
      </c>
      <c r="TP75" s="173">
        <f t="shared" si="204"/>
        <v>100</v>
      </c>
      <c r="TQ75" s="173">
        <f t="shared" si="204"/>
        <v>100</v>
      </c>
      <c r="TR75" s="173">
        <f t="shared" si="204"/>
        <v>95.347950074200199</v>
      </c>
      <c r="TS75" s="173">
        <f t="shared" si="204"/>
        <v>100.92091800790701</v>
      </c>
      <c r="TT75" s="173">
        <f t="shared" si="204"/>
        <v>90.398367173754806</v>
      </c>
      <c r="TU75" s="173">
        <f t="shared" si="204"/>
        <v>85.893562224840494</v>
      </c>
      <c r="TV75" s="173">
        <f t="shared" si="204"/>
        <v>105.04395173442585</v>
      </c>
      <c r="TW75" s="173">
        <f t="shared" si="204"/>
        <v>99.660227987020704</v>
      </c>
      <c r="TX75" s="173">
        <f t="shared" si="204"/>
        <v>102.08302232652764</v>
      </c>
      <c r="TY75" s="173">
        <f t="shared" si="204"/>
        <v>106.57645840036488</v>
      </c>
      <c r="TZ75" s="173">
        <f t="shared" si="204"/>
        <v>99.839170279471801</v>
      </c>
      <c r="UA75" s="173">
        <f t="shared" si="204"/>
        <v>101.90859234802664</v>
      </c>
      <c r="UB75" s="173">
        <f t="shared" si="204"/>
        <v>97.308988650659629</v>
      </c>
      <c r="UC75" s="173">
        <f t="shared" si="204"/>
        <v>98.984865872865612</v>
      </c>
      <c r="UD75" s="173">
        <f t="shared" si="204"/>
        <v>97.66478284698934</v>
      </c>
      <c r="UE75" s="173">
        <f t="shared" si="204"/>
        <v>100.02155631638863</v>
      </c>
      <c r="UF75" s="173">
        <f t="shared" si="204"/>
        <v>105.90488977676979</v>
      </c>
      <c r="UG75" s="173">
        <f t="shared" si="204"/>
        <v>86.225422005673352</v>
      </c>
      <c r="UH75" s="173">
        <f t="shared" si="204"/>
        <v>77.058990054154549</v>
      </c>
      <c r="UI75" s="173">
        <f t="shared" si="204"/>
        <v>103.80477152715183</v>
      </c>
      <c r="UJ75" s="173">
        <f t="shared" si="204"/>
        <v>87.35722443314711</v>
      </c>
      <c r="UK75" s="173">
        <f t="shared" si="204"/>
        <v>99.656811435042982</v>
      </c>
      <c r="UL75" s="173">
        <f t="shared" si="204"/>
        <v>94.439432210423007</v>
      </c>
      <c r="UM75" s="173">
        <f t="shared" si="204"/>
        <v>100.68311038602738</v>
      </c>
      <c r="UN75" s="173">
        <f t="shared" si="204"/>
        <v>100</v>
      </c>
      <c r="UO75" s="173">
        <f t="shared" si="204"/>
        <v>100</v>
      </c>
      <c r="UP75" s="173">
        <f t="shared" si="204"/>
        <v>98.219960649263413</v>
      </c>
      <c r="UQ75" s="173">
        <f t="shared" si="204"/>
        <v>106.36988498235917</v>
      </c>
      <c r="UR75" s="173">
        <f t="shared" si="204"/>
        <v>98.662351859648609</v>
      </c>
      <c r="US75" s="173">
        <f t="shared" si="204"/>
        <v>44.370999620413883</v>
      </c>
      <c r="UT75" s="173">
        <f t="shared" si="204"/>
        <v>109.27534695594707</v>
      </c>
      <c r="UU75" s="173">
        <f t="shared" si="204"/>
        <v>102.83389769881209</v>
      </c>
      <c r="UV75" s="173">
        <f t="shared" si="204"/>
        <v>99.728715418676202</v>
      </c>
      <c r="UW75" s="173">
        <f t="shared" si="204"/>
        <v>97.562747914235601</v>
      </c>
      <c r="UX75" s="173">
        <f t="shared" si="204"/>
        <v>100.31813566139708</v>
      </c>
      <c r="UY75" s="173">
        <f t="shared" si="204"/>
        <v>100.90100114742496</v>
      </c>
      <c r="UZ75" s="173">
        <f t="shared" si="204"/>
        <v>142.60939963355915</v>
      </c>
      <c r="VA75" s="173">
        <f t="shared" si="204"/>
        <v>99.999410104194169</v>
      </c>
      <c r="VB75" s="173">
        <f t="shared" si="204"/>
        <v>112.61213925496554</v>
      </c>
      <c r="VC75" s="173">
        <f t="shared" si="204"/>
        <v>100.80016318248522</v>
      </c>
      <c r="VD75" s="173">
        <f t="shared" si="204"/>
        <v>98.708952581836627</v>
      </c>
      <c r="VE75" s="173">
        <f t="shared" si="204"/>
        <v>97.875876286133078</v>
      </c>
      <c r="VF75" s="173">
        <f t="shared" si="204"/>
        <v>88.472582966981776</v>
      </c>
      <c r="VG75" s="173">
        <f t="shared" si="204"/>
        <v>98.567597614166829</v>
      </c>
      <c r="VH75" s="173">
        <f t="shared" si="204"/>
        <v>99.840408146589581</v>
      </c>
      <c r="VI75" s="173">
        <f t="shared" ref="VI75:XT75" si="205">100*VI73/VI74</f>
        <v>101.39710952011383</v>
      </c>
      <c r="VJ75" s="173">
        <f t="shared" si="205"/>
        <v>95.850179200087766</v>
      </c>
      <c r="VK75" s="173">
        <f t="shared" si="205"/>
        <v>107.27322802345664</v>
      </c>
      <c r="VL75" s="173">
        <f t="shared" si="205"/>
        <v>102.78435711050557</v>
      </c>
      <c r="VM75" s="173">
        <f t="shared" si="205"/>
        <v>99.49263264548695</v>
      </c>
      <c r="VN75" s="173">
        <f t="shared" si="205"/>
        <v>99.54669708994038</v>
      </c>
      <c r="VO75" s="173">
        <f t="shared" si="205"/>
        <v>104.98266117652773</v>
      </c>
      <c r="VP75" s="173">
        <f t="shared" si="205"/>
        <v>99.304514742548747</v>
      </c>
      <c r="VQ75" s="173">
        <f t="shared" si="205"/>
        <v>96.858355970995277</v>
      </c>
      <c r="VR75" s="173">
        <f t="shared" si="205"/>
        <v>102.87543775321019</v>
      </c>
      <c r="VS75" s="173">
        <f t="shared" si="205"/>
        <v>95.839761930376469</v>
      </c>
      <c r="VT75" s="173">
        <f t="shared" si="205"/>
        <v>82.645314980753923</v>
      </c>
      <c r="VU75" s="173">
        <f t="shared" si="205"/>
        <v>92.662696244655052</v>
      </c>
      <c r="VV75" s="173">
        <f t="shared" si="205"/>
        <v>98.500614511305287</v>
      </c>
      <c r="VW75" s="173">
        <f t="shared" si="205"/>
        <v>105.59407699128163</v>
      </c>
      <c r="VX75" s="173">
        <f t="shared" si="205"/>
        <v>100</v>
      </c>
      <c r="VY75" s="173">
        <f t="shared" si="205"/>
        <v>102.9751851251729</v>
      </c>
      <c r="VZ75" s="173">
        <f t="shared" si="205"/>
        <v>90.577933835110699</v>
      </c>
      <c r="WA75" s="173">
        <f t="shared" si="205"/>
        <v>108.84472072227351</v>
      </c>
      <c r="WB75" s="173">
        <f t="shared" si="205"/>
        <v>99.441400223439913</v>
      </c>
      <c r="WC75" s="173">
        <f t="shared" si="205"/>
        <v>109.24552451894611</v>
      </c>
      <c r="WD75" s="173">
        <f t="shared" si="205"/>
        <v>100.81051858600169</v>
      </c>
      <c r="WE75" s="173">
        <f t="shared" si="205"/>
        <v>100.36054533202559</v>
      </c>
      <c r="WF75" s="173">
        <f t="shared" si="205"/>
        <v>99.506877821583458</v>
      </c>
      <c r="WG75" s="173">
        <f t="shared" si="205"/>
        <v>80.536368304202043</v>
      </c>
      <c r="WH75" s="173">
        <f t="shared" si="205"/>
        <v>103.74731368168018</v>
      </c>
      <c r="WI75" s="173">
        <f t="shared" si="205"/>
        <v>100.48822691647882</v>
      </c>
      <c r="WJ75" s="173">
        <f t="shared" si="205"/>
        <v>100.51307425435078</v>
      </c>
      <c r="WK75" s="173">
        <f t="shared" si="205"/>
        <v>47.229625710289241</v>
      </c>
      <c r="WL75" s="173">
        <f t="shared" si="205"/>
        <v>94.87846063723164</v>
      </c>
      <c r="WM75" s="173">
        <f t="shared" si="205"/>
        <v>103.18165019958737</v>
      </c>
      <c r="WN75" s="173">
        <f t="shared" si="205"/>
        <v>106.46842641909616</v>
      </c>
      <c r="WO75" s="173">
        <f t="shared" si="205"/>
        <v>84.738744048265275</v>
      </c>
      <c r="WP75" s="173">
        <f t="shared" si="205"/>
        <v>62.42769515754155</v>
      </c>
      <c r="WQ75" s="173">
        <f t="shared" si="205"/>
        <v>130.86167615209359</v>
      </c>
      <c r="WR75" s="173">
        <f t="shared" si="205"/>
        <v>102.3567608115395</v>
      </c>
      <c r="WS75" s="173">
        <f t="shared" si="205"/>
        <v>87.6800628549246</v>
      </c>
      <c r="WT75" s="173">
        <f t="shared" si="205"/>
        <v>96.007656713425732</v>
      </c>
      <c r="WU75" s="173">
        <f t="shared" si="205"/>
        <v>103.06240860624315</v>
      </c>
      <c r="WV75" s="173">
        <f t="shared" si="205"/>
        <v>96.978059437201793</v>
      </c>
      <c r="WW75" s="173">
        <f t="shared" si="205"/>
        <v>105.73886807927769</v>
      </c>
      <c r="WX75" s="173">
        <f t="shared" si="205"/>
        <v>-65.992257870538566</v>
      </c>
      <c r="WY75" s="173">
        <f t="shared" si="205"/>
        <v>100.96131729133647</v>
      </c>
      <c r="WZ75" s="173">
        <f t="shared" si="205"/>
        <v>108.42796736691035</v>
      </c>
      <c r="XA75" s="173">
        <f t="shared" si="205"/>
        <v>96.893302815211328</v>
      </c>
      <c r="XB75" s="173">
        <f t="shared" si="205"/>
        <v>98.014286809264703</v>
      </c>
      <c r="XC75" s="173">
        <f t="shared" si="205"/>
        <v>102.45356492078257</v>
      </c>
      <c r="XD75" s="173">
        <f t="shared" si="205"/>
        <v>99.93858496052637</v>
      </c>
      <c r="XE75" s="173">
        <f t="shared" si="205"/>
        <v>93.714617849717669</v>
      </c>
      <c r="XF75" s="173">
        <f t="shared" si="205"/>
        <v>102.07519088833368</v>
      </c>
      <c r="XG75" s="173">
        <f t="shared" si="205"/>
        <v>100.27077394640165</v>
      </c>
      <c r="XH75" s="173">
        <f t="shared" si="205"/>
        <v>100.15555079915778</v>
      </c>
      <c r="XI75" s="173">
        <f t="shared" si="205"/>
        <v>99.905117389240445</v>
      </c>
      <c r="XJ75" s="173">
        <f t="shared" si="205"/>
        <v>98.111857347046282</v>
      </c>
      <c r="XK75" s="173">
        <f t="shared" si="205"/>
        <v>103.30557497934015</v>
      </c>
      <c r="XL75" s="173">
        <f t="shared" si="205"/>
        <v>100.5653470524218</v>
      </c>
      <c r="XM75" s="173">
        <f t="shared" si="205"/>
        <v>172.50617129808612</v>
      </c>
      <c r="XN75" s="173">
        <f t="shared" si="205"/>
        <v>78.516634184552032</v>
      </c>
      <c r="XO75" s="173">
        <f t="shared" si="205"/>
        <v>102.38361215042607</v>
      </c>
      <c r="XP75" s="173">
        <f t="shared" si="205"/>
        <v>103.86379504122569</v>
      </c>
      <c r="XQ75" s="173">
        <f t="shared" si="205"/>
        <v>106.43183217640588</v>
      </c>
      <c r="XR75" s="173">
        <f t="shared" si="205"/>
        <v>98.604854775818282</v>
      </c>
      <c r="XS75" s="173">
        <f t="shared" si="205"/>
        <v>100.31701468538829</v>
      </c>
      <c r="XT75" s="173">
        <f t="shared" si="205"/>
        <v>102.41904795576491</v>
      </c>
      <c r="XU75" s="173">
        <f t="shared" ref="XU75:AAF75" si="206">100*XU73/XU74</f>
        <v>99.124618876185707</v>
      </c>
      <c r="XV75" s="173">
        <f t="shared" si="206"/>
        <v>94.812235342943666</v>
      </c>
      <c r="XW75" s="173">
        <f t="shared" si="206"/>
        <v>100.2300574683556</v>
      </c>
      <c r="XX75" s="173">
        <f t="shared" si="206"/>
        <v>87.237131030071168</v>
      </c>
      <c r="XY75" s="173">
        <f t="shared" si="206"/>
        <v>61.415121842470803</v>
      </c>
      <c r="XZ75" s="173">
        <f t="shared" si="206"/>
        <v>90.606094765716009</v>
      </c>
      <c r="YA75" s="173">
        <f t="shared" si="206"/>
        <v>107.81371411009177</v>
      </c>
      <c r="YB75" s="173">
        <f t="shared" si="206"/>
        <v>101.34261618161301</v>
      </c>
      <c r="YC75" s="173">
        <f t="shared" si="206"/>
        <v>100.23810969475528</v>
      </c>
      <c r="YD75" s="173">
        <f t="shared" si="206"/>
        <v>100.40486041844595</v>
      </c>
      <c r="YE75" s="173">
        <f t="shared" si="206"/>
        <v>99.054187765554971</v>
      </c>
      <c r="YF75" s="173">
        <f t="shared" si="206"/>
        <v>100.85851206123594</v>
      </c>
      <c r="YG75" s="173">
        <f t="shared" si="206"/>
        <v>104.0548134754123</v>
      </c>
      <c r="YH75" s="173">
        <f t="shared" si="206"/>
        <v>106.63361718179218</v>
      </c>
      <c r="YI75" s="173">
        <f t="shared" si="206"/>
        <v>100.28291348709891</v>
      </c>
      <c r="YJ75" s="173">
        <f t="shared" si="206"/>
        <v>99.841270877068354</v>
      </c>
      <c r="YK75" s="173">
        <f t="shared" si="206"/>
        <v>88.513853904282115</v>
      </c>
      <c r="YL75" s="173">
        <f t="shared" si="206"/>
        <v>115.95531351828443</v>
      </c>
      <c r="YM75" s="173">
        <f t="shared" si="206"/>
        <v>106.9232132571226</v>
      </c>
      <c r="YN75" s="173">
        <f t="shared" si="206"/>
        <v>103.61784850663726</v>
      </c>
      <c r="YO75" s="173">
        <f t="shared" si="206"/>
        <v>101.6150696645514</v>
      </c>
      <c r="YP75" s="173">
        <f t="shared" si="206"/>
        <v>99.436829325135804</v>
      </c>
      <c r="YQ75" s="173">
        <f t="shared" si="206"/>
        <v>97.268347307464538</v>
      </c>
      <c r="YR75" s="173">
        <f t="shared" si="206"/>
        <v>100.89521610499327</v>
      </c>
      <c r="YS75" s="173">
        <f t="shared" si="206"/>
        <v>106.53351135350003</v>
      </c>
      <c r="YT75" s="173">
        <f t="shared" si="206"/>
        <v>100.00631016246933</v>
      </c>
      <c r="YU75" s="173">
        <f t="shared" si="206"/>
        <v>105.25478721110451</v>
      </c>
      <c r="YV75" s="173">
        <f t="shared" si="206"/>
        <v>100.81829019551091</v>
      </c>
      <c r="YW75" s="173">
        <f t="shared" si="206"/>
        <v>96.742305165381524</v>
      </c>
      <c r="YX75" s="173">
        <f t="shared" si="206"/>
        <v>132.08415078021426</v>
      </c>
      <c r="YY75" s="173">
        <f t="shared" si="206"/>
        <v>96.523849760181164</v>
      </c>
      <c r="YZ75" s="173">
        <f t="shared" si="206"/>
        <v>103.04966864138699</v>
      </c>
      <c r="ZA75" s="173">
        <f t="shared" si="206"/>
        <v>100.38124824641579</v>
      </c>
      <c r="ZB75" s="173">
        <f t="shared" si="206"/>
        <v>99.128196976240218</v>
      </c>
      <c r="ZC75" s="173">
        <f t="shared" si="206"/>
        <v>100.64294234737491</v>
      </c>
      <c r="ZD75" s="173">
        <f t="shared" si="206"/>
        <v>99.985006438085549</v>
      </c>
      <c r="ZE75" s="173">
        <f t="shared" si="206"/>
        <v>100.05048385408551</v>
      </c>
      <c r="ZF75" s="173">
        <f t="shared" si="206"/>
        <v>100</v>
      </c>
      <c r="ZG75" s="173">
        <f t="shared" si="206"/>
        <v>100</v>
      </c>
      <c r="ZH75" s="173">
        <f t="shared" si="206"/>
        <v>172.456008919825</v>
      </c>
      <c r="ZI75" s="173">
        <f t="shared" si="206"/>
        <v>-344.05613336953297</v>
      </c>
      <c r="ZJ75" s="173">
        <f t="shared" si="206"/>
        <v>100</v>
      </c>
      <c r="ZK75" s="173">
        <f t="shared" si="206"/>
        <v>100</v>
      </c>
      <c r="ZL75" s="173">
        <f t="shared" si="206"/>
        <v>100</v>
      </c>
      <c r="ZM75" s="173">
        <f t="shared" si="206"/>
        <v>100</v>
      </c>
      <c r="ZN75" s="173">
        <f t="shared" si="206"/>
        <v>100</v>
      </c>
      <c r="ZO75" s="173">
        <f t="shared" si="206"/>
        <v>100</v>
      </c>
      <c r="ZP75" s="173">
        <f t="shared" si="206"/>
        <v>100</v>
      </c>
      <c r="ZQ75" s="173">
        <f t="shared" si="206"/>
        <v>147.72182775805916</v>
      </c>
      <c r="ZR75" s="173">
        <f t="shared" si="206"/>
        <v>100</v>
      </c>
      <c r="ZS75" s="173">
        <f t="shared" si="206"/>
        <v>100</v>
      </c>
      <c r="ZT75" s="173">
        <f t="shared" si="206"/>
        <v>100</v>
      </c>
      <c r="ZU75" s="173">
        <f t="shared" si="206"/>
        <v>60.92816698655907</v>
      </c>
      <c r="ZV75" s="173">
        <f t="shared" si="206"/>
        <v>100</v>
      </c>
      <c r="ZW75" s="173">
        <f t="shared" si="206"/>
        <v>68.062123731895213</v>
      </c>
      <c r="ZX75" s="173">
        <f t="shared" si="206"/>
        <v>47.525014812884876</v>
      </c>
      <c r="ZY75" s="173">
        <f t="shared" si="206"/>
        <v>34.02044436634143</v>
      </c>
      <c r="ZZ75" s="173">
        <f t="shared" si="206"/>
        <v>37.081593496615284</v>
      </c>
      <c r="AAA75" s="173">
        <f t="shared" si="206"/>
        <v>10.633124692037478</v>
      </c>
      <c r="AAB75" s="173">
        <f t="shared" si="206"/>
        <v>9.4221966567471966</v>
      </c>
      <c r="AAC75" s="173">
        <f t="shared" si="206"/>
        <v>75.634888470714841</v>
      </c>
      <c r="AAD75" s="173">
        <f t="shared" si="206"/>
        <v>-10.306316241865465</v>
      </c>
      <c r="AAE75" s="173">
        <f t="shared" si="206"/>
        <v>100</v>
      </c>
      <c r="AAF75" s="173">
        <f t="shared" si="206"/>
        <v>100</v>
      </c>
      <c r="AAG75" s="173">
        <f t="shared" ref="AAG75:ACR75" si="207">100*AAG73/AAG74</f>
        <v>100</v>
      </c>
      <c r="AAH75" s="173">
        <f t="shared" si="207"/>
        <v>100</v>
      </c>
      <c r="AAI75" s="173">
        <f t="shared" si="207"/>
        <v>101.93689200158485</v>
      </c>
      <c r="AAJ75" s="173">
        <f t="shared" si="207"/>
        <v>96.642712748006602</v>
      </c>
      <c r="AAK75" s="173">
        <f t="shared" si="207"/>
        <v>87.829766012376851</v>
      </c>
      <c r="AAL75" s="173">
        <f t="shared" si="207"/>
        <v>79.823741822663436</v>
      </c>
      <c r="AAM75" s="173">
        <f t="shared" si="207"/>
        <v>138.38415525378392</v>
      </c>
      <c r="AAN75" s="173">
        <f t="shared" si="207"/>
        <v>29.053213367544441</v>
      </c>
      <c r="AAO75" s="173">
        <f t="shared" si="207"/>
        <v>100</v>
      </c>
      <c r="AAP75" s="173">
        <f t="shared" si="207"/>
        <v>111.42204513818031</v>
      </c>
      <c r="AAQ75" s="173">
        <f t="shared" si="207"/>
        <v>174.43917219834603</v>
      </c>
      <c r="AAR75" s="173">
        <f t="shared" si="207"/>
        <v>19.192101254715848</v>
      </c>
      <c r="AAS75" s="173">
        <f t="shared" si="207"/>
        <v>214.61311206812391</v>
      </c>
      <c r="AAT75" s="173">
        <f t="shared" si="207"/>
        <v>-35.81570753270509</v>
      </c>
      <c r="AAU75" s="173">
        <f t="shared" si="207"/>
        <v>73.536514773885358</v>
      </c>
      <c r="AAV75" s="173">
        <f t="shared" si="207"/>
        <v>99.07585668662739</v>
      </c>
      <c r="AAW75" s="173">
        <f t="shared" si="207"/>
        <v>-376.58910410185638</v>
      </c>
      <c r="AAX75" s="173">
        <f t="shared" si="207"/>
        <v>98.745927194094435</v>
      </c>
      <c r="AAY75" s="173">
        <f t="shared" si="207"/>
        <v>100.68701164635883</v>
      </c>
      <c r="AAZ75" s="173">
        <f t="shared" si="207"/>
        <v>57.457389892691694</v>
      </c>
      <c r="ABA75" s="173">
        <f t="shared" si="207"/>
        <v>-110.89718233722091</v>
      </c>
      <c r="ABB75" s="173">
        <f t="shared" si="207"/>
        <v>-79.38752137638339</v>
      </c>
      <c r="ABC75" s="173">
        <f t="shared" si="207"/>
        <v>169.13801875136275</v>
      </c>
      <c r="ABD75" s="173">
        <f t="shared" si="207"/>
        <v>100</v>
      </c>
      <c r="ABE75" s="173">
        <f t="shared" si="207"/>
        <v>99.070555896154161</v>
      </c>
      <c r="ABF75" s="173">
        <f t="shared" si="207"/>
        <v>99.838576255487297</v>
      </c>
      <c r="ABG75" s="173">
        <f t="shared" si="207"/>
        <v>106.11048725863168</v>
      </c>
      <c r="ABH75" s="173">
        <f t="shared" si="207"/>
        <v>39.095020757932943</v>
      </c>
      <c r="ABI75" s="173">
        <f t="shared" si="207"/>
        <v>2541.6913521374981</v>
      </c>
      <c r="ABJ75" s="173">
        <f t="shared" si="207"/>
        <v>100</v>
      </c>
      <c r="ABK75" s="173">
        <f t="shared" si="207"/>
        <v>100.66234421955242</v>
      </c>
      <c r="ABL75" s="173">
        <f t="shared" si="207"/>
        <v>99.999982668959447</v>
      </c>
      <c r="ABM75" s="173">
        <f t="shared" si="207"/>
        <v>98.996846143820335</v>
      </c>
      <c r="ABN75" s="173">
        <f t="shared" si="207"/>
        <v>100.06127988881639</v>
      </c>
      <c r="ABO75" s="173">
        <f t="shared" si="207"/>
        <v>100</v>
      </c>
      <c r="ABP75" s="173">
        <f t="shared" si="207"/>
        <v>-177.36247562373879</v>
      </c>
      <c r="ABQ75" s="173">
        <f t="shared" si="207"/>
        <v>105.9938566906491</v>
      </c>
      <c r="ABR75" s="173">
        <f t="shared" si="207"/>
        <v>-118.37284783636133</v>
      </c>
      <c r="ABS75" s="173">
        <f t="shared" si="207"/>
        <v>100</v>
      </c>
      <c r="ABT75" s="173">
        <f t="shared" si="207"/>
        <v>179.47615675559254</v>
      </c>
      <c r="ABU75" s="173">
        <f t="shared" si="207"/>
        <v>823.51404985904139</v>
      </c>
      <c r="ABV75" s="173">
        <f t="shared" si="207"/>
        <v>-100.29876232414119</v>
      </c>
      <c r="ABW75" s="173">
        <f t="shared" si="207"/>
        <v>96.185538787663106</v>
      </c>
      <c r="ABX75" s="173">
        <f t="shared" si="207"/>
        <v>99.014166869003446</v>
      </c>
      <c r="ABY75" s="173">
        <f t="shared" si="207"/>
        <v>98.099008828411328</v>
      </c>
      <c r="ABZ75" s="173">
        <f t="shared" si="207"/>
        <v>90.149685442950229</v>
      </c>
      <c r="ACA75" s="173">
        <f t="shared" si="207"/>
        <v>100</v>
      </c>
      <c r="ACB75" s="173">
        <f t="shared" si="207"/>
        <v>100</v>
      </c>
      <c r="ACC75" s="173">
        <f t="shared" si="207"/>
        <v>-4170.1602270871208</v>
      </c>
      <c r="ACD75" s="173">
        <f t="shared" si="207"/>
        <v>-186.92270166128961</v>
      </c>
      <c r="ACE75" s="173">
        <f t="shared" si="207"/>
        <v>100</v>
      </c>
      <c r="ACF75" s="173">
        <f t="shared" si="207"/>
        <v>177.54072458240248</v>
      </c>
      <c r="ACG75" s="173">
        <f t="shared" si="207"/>
        <v>1530.9647633020729</v>
      </c>
      <c r="ACH75" s="173">
        <f t="shared" si="207"/>
        <v>100.4604564965707</v>
      </c>
      <c r="ACI75" s="173">
        <f t="shared" si="207"/>
        <v>100</v>
      </c>
      <c r="ACJ75" s="173">
        <f t="shared" si="207"/>
        <v>98.220540974142722</v>
      </c>
      <c r="ACK75" s="173">
        <f t="shared" si="207"/>
        <v>100</v>
      </c>
      <c r="ACL75" s="173">
        <f t="shared" si="207"/>
        <v>100</v>
      </c>
      <c r="ACM75" s="173">
        <f t="shared" si="207"/>
        <v>100</v>
      </c>
      <c r="ACN75" s="173">
        <f t="shared" si="207"/>
        <v>100</v>
      </c>
      <c r="ACO75" s="173">
        <f t="shared" si="207"/>
        <v>100</v>
      </c>
      <c r="ACP75" s="173">
        <f t="shared" si="207"/>
        <v>100</v>
      </c>
      <c r="ACQ75" s="173">
        <f t="shared" si="207"/>
        <v>100</v>
      </c>
      <c r="ACR75" s="173">
        <f t="shared" si="207"/>
        <v>100</v>
      </c>
      <c r="ACS75" s="173">
        <f t="shared" ref="ACS75:AFD75" si="208">100*ACS73/ACS74</f>
        <v>102.52685893115131</v>
      </c>
      <c r="ACT75" s="173">
        <f t="shared" si="208"/>
        <v>101.06485957835635</v>
      </c>
      <c r="ACU75" s="173">
        <f t="shared" si="208"/>
        <v>101.75396839143205</v>
      </c>
      <c r="ACV75" s="173">
        <f t="shared" si="208"/>
        <v>102.3703312467611</v>
      </c>
      <c r="ACW75" s="173">
        <f t="shared" si="208"/>
        <v>99.466887766242706</v>
      </c>
      <c r="ACX75" s="173">
        <f t="shared" si="208"/>
        <v>-123.59800691177857</v>
      </c>
      <c r="ACY75" s="173">
        <f t="shared" si="208"/>
        <v>140.12081130434325</v>
      </c>
      <c r="ACZ75" s="173">
        <f t="shared" si="208"/>
        <v>123.31548991144898</v>
      </c>
      <c r="ADA75" s="173">
        <f t="shared" si="208"/>
        <v>100</v>
      </c>
      <c r="ADB75" s="173">
        <f t="shared" si="208"/>
        <v>847.40482360125054</v>
      </c>
      <c r="ADC75" s="173">
        <f t="shared" si="208"/>
        <v>100</v>
      </c>
      <c r="ADD75" s="173">
        <f t="shared" si="208"/>
        <v>-268.3242390539271</v>
      </c>
      <c r="ADE75" s="173">
        <f t="shared" si="208"/>
        <v>852.64054527302221</v>
      </c>
      <c r="ADF75" s="173">
        <f t="shared" si="208"/>
        <v>100.00032143588983</v>
      </c>
      <c r="ADG75" s="173">
        <f t="shared" si="208"/>
        <v>99.695508037733532</v>
      </c>
      <c r="ADH75" s="173">
        <f t="shared" si="208"/>
        <v>106.68695112980379</v>
      </c>
      <c r="ADI75" s="173">
        <f t="shared" si="208"/>
        <v>216.72955773331955</v>
      </c>
      <c r="ADJ75" s="173">
        <f t="shared" si="208"/>
        <v>134.30678357789799</v>
      </c>
      <c r="ADK75" s="173">
        <f t="shared" si="208"/>
        <v>92.642493000445967</v>
      </c>
      <c r="ADL75" s="173">
        <f t="shared" si="208"/>
        <v>-37.31407818718754</v>
      </c>
      <c r="ADM75" s="173">
        <f t="shared" si="208"/>
        <v>-212.02574674258949</v>
      </c>
      <c r="ADN75" s="173">
        <f t="shared" si="208"/>
        <v>100.84238107517703</v>
      </c>
      <c r="ADO75" s="173">
        <f t="shared" si="208"/>
        <v>-3574.6000789577574</v>
      </c>
      <c r="ADP75" s="173">
        <f t="shared" si="208"/>
        <v>58.037208666085192</v>
      </c>
      <c r="ADQ75" s="173">
        <f t="shared" si="208"/>
        <v>-12.105060266765902</v>
      </c>
      <c r="ADR75" s="173">
        <f t="shared" si="208"/>
        <v>-641.40464611114987</v>
      </c>
      <c r="ADS75" s="173">
        <f t="shared" si="208"/>
        <v>132.53225448885678</v>
      </c>
      <c r="ADT75" s="173">
        <f t="shared" si="208"/>
        <v>94.316384513831537</v>
      </c>
      <c r="ADU75" s="173">
        <f t="shared" si="208"/>
        <v>86.750131119856761</v>
      </c>
      <c r="ADV75" s="173">
        <f t="shared" si="208"/>
        <v>76.75921690212013</v>
      </c>
      <c r="ADW75" s="173">
        <f t="shared" si="208"/>
        <v>100</v>
      </c>
      <c r="ADX75" s="173">
        <f t="shared" si="208"/>
        <v>-279.47274862994823</v>
      </c>
      <c r="ADY75" s="173">
        <f t="shared" si="208"/>
        <v>100</v>
      </c>
      <c r="ADZ75" s="173">
        <f t="shared" si="208"/>
        <v>84.399810332303517</v>
      </c>
      <c r="AEA75" s="173">
        <f t="shared" si="208"/>
        <v>-4440</v>
      </c>
      <c r="AEB75" s="173">
        <f t="shared" si="208"/>
        <v>184.38818565400845</v>
      </c>
      <c r="AEC75" s="173">
        <f t="shared" si="208"/>
        <v>100</v>
      </c>
      <c r="AED75" s="173">
        <f t="shared" si="208"/>
        <v>99.719101123595507</v>
      </c>
      <c r="AEE75" s="173">
        <f t="shared" si="208"/>
        <v>101.62165411710467</v>
      </c>
      <c r="AEF75" s="173">
        <f t="shared" si="208"/>
        <v>-14.578885750112297</v>
      </c>
      <c r="AEG75" s="173">
        <f t="shared" si="208"/>
        <v>102.04536490667323</v>
      </c>
      <c r="AEH75" s="173">
        <f t="shared" si="208"/>
        <v>-222.72562512802864</v>
      </c>
      <c r="AEI75" s="173">
        <f t="shared" si="208"/>
        <v>100</v>
      </c>
      <c r="AEJ75" s="173">
        <f t="shared" si="208"/>
        <v>57.365991992624565</v>
      </c>
      <c r="AEK75" s="173">
        <f t="shared" si="208"/>
        <v>-110.91384331104152</v>
      </c>
      <c r="AEL75" s="173">
        <f t="shared" si="208"/>
        <v>102.4223130046102</v>
      </c>
      <c r="AEM75" s="173">
        <f t="shared" si="208"/>
        <v>-658.09147542761434</v>
      </c>
      <c r="AEN75" s="173">
        <f t="shared" si="208"/>
        <v>1605.9004049226648</v>
      </c>
      <c r="AEO75" s="173">
        <f t="shared" si="208"/>
        <v>-2485.6111286758223</v>
      </c>
      <c r="AEP75" s="173">
        <f t="shared" si="208"/>
        <v>-204.97712870150119</v>
      </c>
      <c r="AEQ75" s="173">
        <f t="shared" si="208"/>
        <v>101.35266900767442</v>
      </c>
      <c r="AER75" s="173">
        <f t="shared" si="208"/>
        <v>14.177896155472103</v>
      </c>
      <c r="AES75" s="173">
        <f t="shared" si="208"/>
        <v>153.58373998827983</v>
      </c>
      <c r="AET75" s="173">
        <f t="shared" si="208"/>
        <v>-87.186378385751937</v>
      </c>
      <c r="AEU75" s="173">
        <f t="shared" si="208"/>
        <v>428.89715662678668</v>
      </c>
      <c r="AEV75" s="173">
        <f t="shared" si="208"/>
        <v>78.729383553269514</v>
      </c>
      <c r="AEW75" s="173">
        <f t="shared" si="208"/>
        <v>71.36363636363636</v>
      </c>
      <c r="AEX75" s="173">
        <f t="shared" si="208"/>
        <v>187.64044943820224</v>
      </c>
      <c r="AEY75" s="173">
        <f t="shared" si="208"/>
        <v>102.37529691211401</v>
      </c>
      <c r="AEZ75" s="173">
        <f t="shared" si="208"/>
        <v>-30.567685589519652</v>
      </c>
      <c r="AFA75" s="173">
        <f t="shared" si="208"/>
        <v>101.13421550094517</v>
      </c>
      <c r="AFB75" s="173">
        <f t="shared" si="208"/>
        <v>465.96663888160003</v>
      </c>
      <c r="AFC75" s="173">
        <f t="shared" si="208"/>
        <v>159.22981903042682</v>
      </c>
      <c r="AFD75" s="173">
        <f t="shared" si="208"/>
        <v>44.007146647815674</v>
      </c>
      <c r="AFE75" s="173">
        <f t="shared" ref="AFE75:AGU75" si="209">100*AFE73/AFE74</f>
        <v>63.15613118887466</v>
      </c>
      <c r="AFF75" s="173">
        <f t="shared" si="209"/>
        <v>-1255.0555538657704</v>
      </c>
      <c r="AFG75" s="173">
        <f t="shared" si="209"/>
        <v>-128.00005548450838</v>
      </c>
      <c r="AFH75" s="173">
        <f t="shared" si="209"/>
        <v>-269.42860014094504</v>
      </c>
      <c r="AFI75" s="173">
        <f t="shared" si="209"/>
        <v>2.0319303338171264</v>
      </c>
      <c r="AFJ75" s="173">
        <f t="shared" si="209"/>
        <v>-10.76487252124646</v>
      </c>
      <c r="AFK75" s="173">
        <f t="shared" si="209"/>
        <v>205.88235294117646</v>
      </c>
      <c r="AFL75" s="173">
        <f t="shared" si="209"/>
        <v>2340.4761904761904</v>
      </c>
      <c r="AFM75" s="173">
        <f t="shared" si="209"/>
        <v>3.0888030888030888</v>
      </c>
      <c r="AFN75" s="173">
        <f t="shared" si="209"/>
        <v>164.13793103448276</v>
      </c>
      <c r="AFO75" s="173">
        <f t="shared" si="209"/>
        <v>130.5019305019305</v>
      </c>
      <c r="AFP75" s="173">
        <f t="shared" si="209"/>
        <v>153.40909090909091</v>
      </c>
      <c r="AFQ75" s="173">
        <f t="shared" si="209"/>
        <v>38</v>
      </c>
      <c r="AFR75" s="173">
        <f t="shared" si="209"/>
        <v>-44.444444444444443</v>
      </c>
      <c r="AFS75" s="173">
        <f t="shared" si="209"/>
        <v>12.716763005780347</v>
      </c>
      <c r="AFT75" s="173">
        <f t="shared" si="209"/>
        <v>-17.944504201618845</v>
      </c>
      <c r="AFU75" s="173">
        <f t="shared" si="209"/>
        <v>-8.2796947984155391</v>
      </c>
      <c r="AFV75" s="173">
        <f t="shared" si="209"/>
        <v>93.499514733278886</v>
      </c>
      <c r="AFW75" s="173">
        <f t="shared" si="209"/>
        <v>91.372390762427813</v>
      </c>
      <c r="AFX75" s="173">
        <f t="shared" si="209"/>
        <v>3371.3900964592572</v>
      </c>
      <c r="AFY75" s="173">
        <f t="shared" si="209"/>
        <v>44.675384394388367</v>
      </c>
      <c r="AFZ75" s="173">
        <f t="shared" si="209"/>
        <v>-27.927799663619492</v>
      </c>
      <c r="AGA75" s="173">
        <f t="shared" si="209"/>
        <v>132.2163791844803</v>
      </c>
      <c r="AGB75" s="173">
        <f t="shared" si="209"/>
        <v>186.33814311153665</v>
      </c>
      <c r="AGC75" s="173">
        <f t="shared" si="209"/>
        <v>11.933448756233382</v>
      </c>
      <c r="AGD75" s="173">
        <f t="shared" si="209"/>
        <v>-96.081684590850074</v>
      </c>
      <c r="AGE75" s="173">
        <f t="shared" si="209"/>
        <v>94.7635253159781</v>
      </c>
      <c r="AGF75" s="173">
        <f t="shared" si="209"/>
        <v>86.375252222073357</v>
      </c>
      <c r="AGG75" s="173">
        <f t="shared" si="209"/>
        <v>-2.0127604854647445</v>
      </c>
      <c r="AGH75" s="173">
        <f t="shared" si="209"/>
        <v>62.057762473477716</v>
      </c>
      <c r="AGI75" s="173">
        <f t="shared" si="209"/>
        <v>-0.66677633687322091</v>
      </c>
      <c r="AGJ75" s="173">
        <f t="shared" si="209"/>
        <v>97.967315088913523</v>
      </c>
      <c r="AGK75" s="173">
        <f t="shared" si="209"/>
        <v>117.97848394654569</v>
      </c>
      <c r="AGL75" s="173">
        <f t="shared" si="209"/>
        <v>129.53065944412148</v>
      </c>
      <c r="AGM75" s="173">
        <f t="shared" si="209"/>
        <v>119.04830095709728</v>
      </c>
      <c r="AGN75" s="173">
        <f t="shared" si="209"/>
        <v>463.1345253962582</v>
      </c>
      <c r="AGO75" s="173">
        <f t="shared" si="209"/>
        <v>-59.1590576383892</v>
      </c>
      <c r="AGP75" s="173">
        <f t="shared" si="209"/>
        <v>-192.55065898300717</v>
      </c>
      <c r="AGQ75" s="173">
        <f t="shared" si="209"/>
        <v>16.385810765031174</v>
      </c>
      <c r="AGR75" s="173">
        <f t="shared" si="209"/>
        <v>111.20931702003649</v>
      </c>
      <c r="AGS75" s="173">
        <f t="shared" si="209"/>
        <v>29.668685758662829</v>
      </c>
      <c r="AGT75" s="173">
        <f t="shared" si="209"/>
        <v>17.394651337810277</v>
      </c>
      <c r="AGU75" s="173">
        <f t="shared" si="209"/>
        <v>111.02640270404328</v>
      </c>
      <c r="AGV75" s="153"/>
    </row>
    <row r="76" spans="1:880" x14ac:dyDescent="0.2">
      <c r="A76" s="183" t="s">
        <v>2279</v>
      </c>
      <c r="B76" s="67"/>
      <c r="C76" s="47"/>
      <c r="D76" s="78">
        <f t="shared" ref="D76:BO76" si="210">ABS(D64-C64)</f>
        <v>4000780</v>
      </c>
      <c r="E76" s="78">
        <f t="shared" si="210"/>
        <v>348080</v>
      </c>
      <c r="F76" s="78">
        <f t="shared" si="210"/>
        <v>0</v>
      </c>
      <c r="G76" s="78">
        <f t="shared" si="210"/>
        <v>0</v>
      </c>
      <c r="H76" s="78">
        <f t="shared" si="210"/>
        <v>0</v>
      </c>
      <c r="I76" s="78">
        <f t="shared" si="210"/>
        <v>0</v>
      </c>
      <c r="J76" s="78">
        <f t="shared" si="210"/>
        <v>0</v>
      </c>
      <c r="K76" s="78">
        <f t="shared" si="210"/>
        <v>2500000</v>
      </c>
      <c r="L76" s="78">
        <f t="shared" si="210"/>
        <v>0</v>
      </c>
      <c r="M76" s="78">
        <f t="shared" si="210"/>
        <v>0</v>
      </c>
      <c r="N76" s="78">
        <f t="shared" si="210"/>
        <v>0</v>
      </c>
      <c r="O76" s="78">
        <f t="shared" si="210"/>
        <v>0</v>
      </c>
      <c r="P76" s="78">
        <f t="shared" si="210"/>
        <v>124280</v>
      </c>
      <c r="Q76" s="78">
        <f t="shared" si="210"/>
        <v>0</v>
      </c>
      <c r="R76" s="78">
        <f t="shared" si="210"/>
        <v>2100000</v>
      </c>
      <c r="S76" s="78">
        <f t="shared" si="210"/>
        <v>81170</v>
      </c>
      <c r="T76" s="78">
        <f t="shared" si="210"/>
        <v>638330</v>
      </c>
      <c r="U76" s="78">
        <f t="shared" si="210"/>
        <v>0</v>
      </c>
      <c r="V76" s="78">
        <f t="shared" si="210"/>
        <v>1500000</v>
      </c>
      <c r="W76" s="78">
        <f t="shared" si="210"/>
        <v>8171650</v>
      </c>
      <c r="X76" s="78">
        <f t="shared" si="210"/>
        <v>861402</v>
      </c>
      <c r="Y76" s="78">
        <f t="shared" si="210"/>
        <v>11362</v>
      </c>
      <c r="Z76" s="78">
        <f t="shared" si="210"/>
        <v>0</v>
      </c>
      <c r="AA76" s="78">
        <f t="shared" si="210"/>
        <v>4807010</v>
      </c>
      <c r="AB76" s="78">
        <f t="shared" si="210"/>
        <v>2144200</v>
      </c>
      <c r="AC76" s="78">
        <f t="shared" si="210"/>
        <v>3378031</v>
      </c>
      <c r="AD76" s="78">
        <f t="shared" si="210"/>
        <v>1</v>
      </c>
      <c r="AE76" s="78">
        <f t="shared" si="210"/>
        <v>0</v>
      </c>
      <c r="AF76" s="78">
        <f t="shared" si="210"/>
        <v>0</v>
      </c>
      <c r="AG76" s="78">
        <f t="shared" si="210"/>
        <v>0</v>
      </c>
      <c r="AH76" s="78">
        <f t="shared" si="210"/>
        <v>0</v>
      </c>
      <c r="AI76" s="78">
        <f t="shared" si="210"/>
        <v>0</v>
      </c>
      <c r="AJ76" s="78">
        <f t="shared" si="210"/>
        <v>1</v>
      </c>
      <c r="AK76" s="78">
        <f t="shared" si="210"/>
        <v>5350000</v>
      </c>
      <c r="AL76" s="78">
        <f t="shared" si="210"/>
        <v>41</v>
      </c>
      <c r="AM76" s="78">
        <f t="shared" si="210"/>
        <v>122</v>
      </c>
      <c r="AN76" s="78">
        <f t="shared" si="210"/>
        <v>4056786</v>
      </c>
      <c r="AO76" s="78">
        <f t="shared" si="210"/>
        <v>1452067</v>
      </c>
      <c r="AP76" s="78">
        <f t="shared" si="210"/>
        <v>1452067</v>
      </c>
      <c r="AQ76" s="78">
        <f t="shared" si="210"/>
        <v>0</v>
      </c>
      <c r="AR76" s="78">
        <f t="shared" si="210"/>
        <v>10</v>
      </c>
      <c r="AS76" s="78">
        <f t="shared" si="210"/>
        <v>580</v>
      </c>
      <c r="AT76" s="78">
        <f t="shared" si="210"/>
        <v>0</v>
      </c>
      <c r="AU76" s="78">
        <f t="shared" si="210"/>
        <v>0</v>
      </c>
      <c r="AV76" s="78">
        <f t="shared" si="210"/>
        <v>625688</v>
      </c>
      <c r="AW76" s="78">
        <f t="shared" si="210"/>
        <v>1117740</v>
      </c>
      <c r="AX76" s="78">
        <f t="shared" si="210"/>
        <v>272830</v>
      </c>
      <c r="AY76" s="78">
        <f t="shared" si="210"/>
        <v>977619.95833340287</v>
      </c>
      <c r="AZ76" s="78">
        <f t="shared" si="210"/>
        <v>260699.95833340287</v>
      </c>
      <c r="BA76" s="78">
        <f t="shared" si="210"/>
        <v>1299340</v>
      </c>
      <c r="BB76" s="78">
        <f t="shared" si="210"/>
        <v>3342440</v>
      </c>
      <c r="BC76" s="78">
        <f t="shared" si="210"/>
        <v>1265769</v>
      </c>
      <c r="BD76" s="78">
        <f t="shared" si="210"/>
        <v>2588308</v>
      </c>
      <c r="BE76" s="78">
        <f t="shared" si="210"/>
        <v>218329</v>
      </c>
      <c r="BF76" s="78">
        <f t="shared" si="210"/>
        <v>49976</v>
      </c>
      <c r="BG76" s="78">
        <f t="shared" si="210"/>
        <v>899710</v>
      </c>
      <c r="BH76" s="78">
        <f t="shared" si="210"/>
        <v>4454790</v>
      </c>
      <c r="BI76" s="78">
        <f t="shared" si="210"/>
        <v>2769480</v>
      </c>
      <c r="BJ76" s="78">
        <f t="shared" si="210"/>
        <v>52690</v>
      </c>
      <c r="BK76" s="78">
        <f t="shared" si="210"/>
        <v>1086680</v>
      </c>
      <c r="BL76" s="78">
        <f t="shared" si="210"/>
        <v>0</v>
      </c>
      <c r="BM76" s="78">
        <f t="shared" si="210"/>
        <v>0</v>
      </c>
      <c r="BN76" s="78">
        <f t="shared" si="210"/>
        <v>2</v>
      </c>
      <c r="BO76" s="78">
        <f t="shared" si="210"/>
        <v>0</v>
      </c>
      <c r="BP76" s="78">
        <f t="shared" ref="BP76:EA76" si="211">ABS(BP64-BO64)</f>
        <v>0</v>
      </c>
      <c r="BQ76" s="78">
        <f t="shared" si="211"/>
        <v>0</v>
      </c>
      <c r="BR76" s="78">
        <f t="shared" si="211"/>
        <v>0</v>
      </c>
      <c r="BS76" s="78">
        <f t="shared" si="211"/>
        <v>0</v>
      </c>
      <c r="BT76" s="78">
        <f t="shared" si="211"/>
        <v>0</v>
      </c>
      <c r="BU76" s="78">
        <f t="shared" si="211"/>
        <v>0</v>
      </c>
      <c r="BV76" s="78">
        <f t="shared" si="211"/>
        <v>0</v>
      </c>
      <c r="BW76" s="78">
        <f t="shared" si="211"/>
        <v>0</v>
      </c>
      <c r="BX76" s="78">
        <f t="shared" si="211"/>
        <v>0</v>
      </c>
      <c r="BY76" s="78">
        <f t="shared" si="211"/>
        <v>0</v>
      </c>
      <c r="BZ76" s="78">
        <f t="shared" si="211"/>
        <v>44408</v>
      </c>
      <c r="CA76" s="78">
        <f t="shared" si="211"/>
        <v>0</v>
      </c>
      <c r="CB76" s="78">
        <f t="shared" si="211"/>
        <v>0</v>
      </c>
      <c r="CC76" s="78">
        <f t="shared" si="211"/>
        <v>0</v>
      </c>
      <c r="CD76" s="78">
        <f t="shared" si="211"/>
        <v>445730</v>
      </c>
      <c r="CE76" s="78">
        <f t="shared" si="211"/>
        <v>4269375</v>
      </c>
      <c r="CF76" s="78">
        <f t="shared" si="211"/>
        <v>1893167</v>
      </c>
      <c r="CG76" s="78">
        <f t="shared" si="211"/>
        <v>0</v>
      </c>
      <c r="CH76" s="78">
        <f t="shared" si="211"/>
        <v>0</v>
      </c>
      <c r="CI76" s="78">
        <f t="shared" si="211"/>
        <v>43167</v>
      </c>
      <c r="CJ76" s="78">
        <f t="shared" si="211"/>
        <v>0</v>
      </c>
      <c r="CK76" s="78">
        <f t="shared" si="211"/>
        <v>421289</v>
      </c>
      <c r="CL76" s="78">
        <f t="shared" si="211"/>
        <v>210642</v>
      </c>
      <c r="CM76" s="78">
        <f t="shared" si="211"/>
        <v>210643</v>
      </c>
      <c r="CN76" s="78">
        <f t="shared" si="211"/>
        <v>0</v>
      </c>
      <c r="CO76" s="78">
        <f t="shared" si="211"/>
        <v>0</v>
      </c>
      <c r="CP76" s="78">
        <f t="shared" si="211"/>
        <v>0</v>
      </c>
      <c r="CQ76" s="78">
        <f t="shared" si="211"/>
        <v>0</v>
      </c>
      <c r="CR76" s="78">
        <f t="shared" si="211"/>
        <v>0</v>
      </c>
      <c r="CS76" s="78">
        <f t="shared" si="211"/>
        <v>554140</v>
      </c>
      <c r="CT76" s="78">
        <f t="shared" si="211"/>
        <v>1127997</v>
      </c>
      <c r="CU76" s="78">
        <f t="shared" si="211"/>
        <v>2256997</v>
      </c>
      <c r="CV76" s="78">
        <f t="shared" si="211"/>
        <v>1258224</v>
      </c>
      <c r="CW76" s="78">
        <f t="shared" si="211"/>
        <v>3519913</v>
      </c>
      <c r="CX76" s="78">
        <f t="shared" si="211"/>
        <v>0</v>
      </c>
      <c r="CY76" s="78">
        <f t="shared" si="211"/>
        <v>0</v>
      </c>
      <c r="CZ76" s="78">
        <f t="shared" si="211"/>
        <v>1801500</v>
      </c>
      <c r="DA76" s="78">
        <f t="shared" si="211"/>
        <v>0</v>
      </c>
      <c r="DB76" s="78">
        <f t="shared" si="211"/>
        <v>0</v>
      </c>
      <c r="DC76" s="78">
        <f t="shared" si="211"/>
        <v>396900</v>
      </c>
      <c r="DD76" s="78">
        <f t="shared" si="211"/>
        <v>2421245</v>
      </c>
      <c r="DE76" s="78">
        <f t="shared" si="211"/>
        <v>0</v>
      </c>
      <c r="DF76" s="78">
        <f t="shared" si="211"/>
        <v>0</v>
      </c>
      <c r="DG76" s="78">
        <f t="shared" si="211"/>
        <v>1878000</v>
      </c>
      <c r="DH76" s="78">
        <f t="shared" si="211"/>
        <v>1878000</v>
      </c>
      <c r="DI76" s="78">
        <f t="shared" si="211"/>
        <v>0</v>
      </c>
      <c r="DJ76" s="78">
        <f t="shared" si="211"/>
        <v>0</v>
      </c>
      <c r="DK76" s="78">
        <f t="shared" si="211"/>
        <v>0</v>
      </c>
      <c r="DL76" s="78">
        <f t="shared" si="211"/>
        <v>585348</v>
      </c>
      <c r="DM76" s="78">
        <f t="shared" si="211"/>
        <v>0</v>
      </c>
      <c r="DN76" s="78">
        <f t="shared" si="211"/>
        <v>0</v>
      </c>
      <c r="DO76" s="78">
        <f t="shared" si="211"/>
        <v>0</v>
      </c>
      <c r="DP76" s="78">
        <f t="shared" si="211"/>
        <v>0</v>
      </c>
      <c r="DQ76" s="78">
        <f t="shared" si="211"/>
        <v>26269400</v>
      </c>
      <c r="DR76" s="78">
        <f t="shared" si="211"/>
        <v>10000</v>
      </c>
      <c r="DS76" s="78">
        <f t="shared" si="211"/>
        <v>23000</v>
      </c>
      <c r="DT76" s="78">
        <f t="shared" si="211"/>
        <v>0</v>
      </c>
      <c r="DU76" s="78">
        <f t="shared" si="211"/>
        <v>1438129</v>
      </c>
      <c r="DV76" s="78">
        <f t="shared" si="211"/>
        <v>0</v>
      </c>
      <c r="DW76" s="78">
        <f t="shared" si="211"/>
        <v>0</v>
      </c>
      <c r="DX76" s="78">
        <f t="shared" si="211"/>
        <v>0</v>
      </c>
      <c r="DY76" s="78">
        <f t="shared" si="211"/>
        <v>0</v>
      </c>
      <c r="DZ76" s="78">
        <f t="shared" si="211"/>
        <v>25000</v>
      </c>
      <c r="EA76" s="78">
        <f t="shared" si="211"/>
        <v>0</v>
      </c>
      <c r="EB76" s="78">
        <f t="shared" ref="EB76:GM76" si="212">ABS(EB64-EA64)</f>
        <v>691100</v>
      </c>
      <c r="EC76" s="78">
        <f t="shared" si="212"/>
        <v>0</v>
      </c>
      <c r="ED76" s="78">
        <f t="shared" si="212"/>
        <v>0</v>
      </c>
      <c r="EE76" s="78">
        <f t="shared" si="212"/>
        <v>0</v>
      </c>
      <c r="EF76" s="78">
        <f t="shared" si="212"/>
        <v>0</v>
      </c>
      <c r="EG76" s="78">
        <f t="shared" si="212"/>
        <v>0</v>
      </c>
      <c r="EH76" s="78">
        <f t="shared" si="212"/>
        <v>12</v>
      </c>
      <c r="EI76" s="78">
        <f t="shared" si="212"/>
        <v>10</v>
      </c>
      <c r="EJ76" s="78">
        <f t="shared" si="212"/>
        <v>10</v>
      </c>
      <c r="EK76" s="78">
        <f t="shared" si="212"/>
        <v>10</v>
      </c>
      <c r="EL76" s="78">
        <f t="shared" si="212"/>
        <v>0</v>
      </c>
      <c r="EM76" s="78">
        <f t="shared" si="212"/>
        <v>0</v>
      </c>
      <c r="EN76" s="78">
        <f t="shared" si="212"/>
        <v>0</v>
      </c>
      <c r="EO76" s="78">
        <f t="shared" si="212"/>
        <v>0</v>
      </c>
      <c r="EP76" s="78">
        <f t="shared" si="212"/>
        <v>0</v>
      </c>
      <c r="EQ76" s="78">
        <f t="shared" si="212"/>
        <v>0</v>
      </c>
      <c r="ER76" s="78">
        <f t="shared" si="212"/>
        <v>10</v>
      </c>
      <c r="ES76" s="78">
        <f t="shared" si="212"/>
        <v>0</v>
      </c>
      <c r="ET76" s="78">
        <f t="shared" si="212"/>
        <v>10</v>
      </c>
      <c r="EU76" s="78">
        <f t="shared" si="212"/>
        <v>0</v>
      </c>
      <c r="EV76" s="78">
        <f t="shared" si="212"/>
        <v>0</v>
      </c>
      <c r="EW76" s="78">
        <f t="shared" si="212"/>
        <v>10</v>
      </c>
      <c r="EX76" s="78">
        <f t="shared" si="212"/>
        <v>10</v>
      </c>
      <c r="EY76" s="78">
        <f t="shared" si="212"/>
        <v>0</v>
      </c>
      <c r="EZ76" s="78">
        <f t="shared" si="212"/>
        <v>2</v>
      </c>
      <c r="FA76" s="78">
        <f t="shared" si="212"/>
        <v>0</v>
      </c>
      <c r="FB76" s="78">
        <f t="shared" si="212"/>
        <v>0</v>
      </c>
      <c r="FC76" s="78">
        <f t="shared" si="212"/>
        <v>0</v>
      </c>
      <c r="FD76" s="78">
        <f t="shared" si="212"/>
        <v>0</v>
      </c>
      <c r="FE76" s="78">
        <f t="shared" si="212"/>
        <v>0</v>
      </c>
      <c r="FF76" s="78">
        <f t="shared" si="212"/>
        <v>0</v>
      </c>
      <c r="FG76" s="78">
        <f t="shared" si="212"/>
        <v>0</v>
      </c>
      <c r="FH76" s="78">
        <f t="shared" si="212"/>
        <v>0</v>
      </c>
      <c r="FI76" s="78">
        <f t="shared" si="212"/>
        <v>0</v>
      </c>
      <c r="FJ76" s="78">
        <f t="shared" si="212"/>
        <v>0</v>
      </c>
      <c r="FK76" s="78">
        <f t="shared" si="212"/>
        <v>0</v>
      </c>
      <c r="FL76" s="78">
        <f t="shared" si="212"/>
        <v>0</v>
      </c>
      <c r="FM76" s="78">
        <f t="shared" si="212"/>
        <v>0</v>
      </c>
      <c r="FN76" s="78">
        <f t="shared" si="212"/>
        <v>0</v>
      </c>
      <c r="FO76" s="78">
        <f t="shared" si="212"/>
        <v>20</v>
      </c>
      <c r="FP76" s="78">
        <f t="shared" si="212"/>
        <v>20</v>
      </c>
      <c r="FQ76" s="78">
        <f t="shared" si="212"/>
        <v>0</v>
      </c>
      <c r="FR76" s="78">
        <f t="shared" si="212"/>
        <v>8</v>
      </c>
      <c r="FS76" s="78">
        <f t="shared" si="212"/>
        <v>10</v>
      </c>
      <c r="FT76" s="78">
        <f t="shared" si="212"/>
        <v>10</v>
      </c>
      <c r="FU76" s="78">
        <f t="shared" si="212"/>
        <v>10</v>
      </c>
      <c r="FV76" s="78">
        <f t="shared" si="212"/>
        <v>10</v>
      </c>
      <c r="FW76" s="78">
        <f t="shared" si="212"/>
        <v>0</v>
      </c>
      <c r="FX76" s="78">
        <f t="shared" si="212"/>
        <v>1070258</v>
      </c>
      <c r="FY76" s="78">
        <f t="shared" si="212"/>
        <v>1971125</v>
      </c>
      <c r="FZ76" s="78">
        <f t="shared" si="212"/>
        <v>0</v>
      </c>
      <c r="GA76" s="78">
        <f t="shared" si="212"/>
        <v>0</v>
      </c>
      <c r="GB76" s="78">
        <f t="shared" si="212"/>
        <v>900000</v>
      </c>
      <c r="GC76" s="78">
        <f t="shared" si="212"/>
        <v>900000</v>
      </c>
      <c r="GD76" s="78">
        <f t="shared" si="212"/>
        <v>3048437</v>
      </c>
      <c r="GE76" s="78">
        <f t="shared" si="212"/>
        <v>0</v>
      </c>
      <c r="GF76" s="78">
        <f t="shared" si="212"/>
        <v>0</v>
      </c>
      <c r="GG76" s="78">
        <f t="shared" si="212"/>
        <v>3000050</v>
      </c>
      <c r="GH76" s="78">
        <f t="shared" si="212"/>
        <v>3000050</v>
      </c>
      <c r="GI76" s="78">
        <f t="shared" si="212"/>
        <v>0</v>
      </c>
      <c r="GJ76" s="78">
        <f t="shared" si="212"/>
        <v>0</v>
      </c>
      <c r="GK76" s="78">
        <f t="shared" si="212"/>
        <v>1</v>
      </c>
      <c r="GL76" s="78">
        <f t="shared" si="212"/>
        <v>1</v>
      </c>
      <c r="GM76" s="78">
        <f t="shared" si="212"/>
        <v>0</v>
      </c>
      <c r="GN76" s="78">
        <f t="shared" ref="GN76:IY76" si="213">ABS(GN64-GM64)</f>
        <v>0</v>
      </c>
      <c r="GO76" s="78">
        <f t="shared" si="213"/>
        <v>1</v>
      </c>
      <c r="GP76" s="78">
        <f t="shared" si="213"/>
        <v>1</v>
      </c>
      <c r="GQ76" s="78">
        <f t="shared" si="213"/>
        <v>0</v>
      </c>
      <c r="GR76" s="78">
        <f t="shared" si="213"/>
        <v>0</v>
      </c>
      <c r="GS76" s="78">
        <f t="shared" si="213"/>
        <v>2454026</v>
      </c>
      <c r="GT76" s="78">
        <f t="shared" si="213"/>
        <v>590914</v>
      </c>
      <c r="GU76" s="78">
        <f t="shared" si="213"/>
        <v>0</v>
      </c>
      <c r="GV76" s="78">
        <f t="shared" si="213"/>
        <v>0</v>
      </c>
      <c r="GW76" s="78">
        <f t="shared" si="213"/>
        <v>31236</v>
      </c>
      <c r="GX76" s="78">
        <f t="shared" si="213"/>
        <v>26251</v>
      </c>
      <c r="GY76" s="78">
        <f t="shared" si="213"/>
        <v>18754</v>
      </c>
      <c r="GZ76" s="78">
        <f t="shared" si="213"/>
        <v>351988</v>
      </c>
      <c r="HA76" s="78">
        <f t="shared" si="213"/>
        <v>466031</v>
      </c>
      <c r="HB76" s="78">
        <f t="shared" si="213"/>
        <v>811907</v>
      </c>
      <c r="HC76" s="78">
        <f t="shared" si="213"/>
        <v>12197</v>
      </c>
      <c r="HD76" s="78">
        <f t="shared" si="213"/>
        <v>4</v>
      </c>
      <c r="HE76" s="78">
        <f t="shared" si="213"/>
        <v>2300</v>
      </c>
      <c r="HF76" s="78">
        <f t="shared" si="213"/>
        <v>1297700</v>
      </c>
      <c r="HG76" s="78">
        <f t="shared" si="213"/>
        <v>1250000</v>
      </c>
      <c r="HH76" s="78">
        <f t="shared" si="213"/>
        <v>49994</v>
      </c>
      <c r="HI76" s="78">
        <f t="shared" si="213"/>
        <v>0</v>
      </c>
      <c r="HJ76" s="78">
        <f t="shared" si="213"/>
        <v>9800</v>
      </c>
      <c r="HK76" s="78">
        <f t="shared" si="213"/>
        <v>16700</v>
      </c>
      <c r="HL76" s="78">
        <f t="shared" si="213"/>
        <v>0</v>
      </c>
      <c r="HM76" s="78">
        <f t="shared" si="213"/>
        <v>0</v>
      </c>
      <c r="HN76" s="78">
        <f t="shared" si="213"/>
        <v>3</v>
      </c>
      <c r="HO76" s="78">
        <f t="shared" si="213"/>
        <v>0</v>
      </c>
      <c r="HP76" s="78">
        <f t="shared" si="213"/>
        <v>200000</v>
      </c>
      <c r="HQ76" s="78">
        <f t="shared" si="213"/>
        <v>200000</v>
      </c>
      <c r="HR76" s="78">
        <f t="shared" si="213"/>
        <v>550000</v>
      </c>
      <c r="HS76" s="78">
        <f t="shared" si="213"/>
        <v>450007</v>
      </c>
      <c r="HT76" s="78">
        <f t="shared" si="213"/>
        <v>1000020</v>
      </c>
      <c r="HU76" s="78">
        <f t="shared" si="213"/>
        <v>200010</v>
      </c>
      <c r="HV76" s="78">
        <f t="shared" si="213"/>
        <v>0</v>
      </c>
      <c r="HW76" s="78">
        <f t="shared" si="213"/>
        <v>153434</v>
      </c>
      <c r="HX76" s="78">
        <f t="shared" si="213"/>
        <v>0</v>
      </c>
      <c r="HY76" s="78">
        <f t="shared" si="213"/>
        <v>1</v>
      </c>
      <c r="HZ76" s="78">
        <f t="shared" si="213"/>
        <v>2000091</v>
      </c>
      <c r="IA76" s="78">
        <f t="shared" si="213"/>
        <v>3000960</v>
      </c>
      <c r="IB76" s="78">
        <f t="shared" si="213"/>
        <v>5199130</v>
      </c>
      <c r="IC76" s="78">
        <f t="shared" si="213"/>
        <v>6200000</v>
      </c>
      <c r="ID76" s="78">
        <f t="shared" si="213"/>
        <v>69000</v>
      </c>
      <c r="IE76" s="78">
        <f t="shared" si="213"/>
        <v>469000</v>
      </c>
      <c r="IF76" s="78">
        <f t="shared" si="213"/>
        <v>575782</v>
      </c>
      <c r="IG76" s="78">
        <f t="shared" si="213"/>
        <v>100000</v>
      </c>
      <c r="IH76" s="78">
        <f t="shared" si="213"/>
        <v>0</v>
      </c>
      <c r="II76" s="78">
        <f t="shared" si="213"/>
        <v>3960</v>
      </c>
      <c r="IJ76" s="78">
        <f t="shared" si="213"/>
        <v>3960</v>
      </c>
      <c r="IK76" s="78">
        <f t="shared" si="213"/>
        <v>0</v>
      </c>
      <c r="IL76" s="78">
        <f t="shared" si="213"/>
        <v>0</v>
      </c>
      <c r="IM76" s="78">
        <f t="shared" si="213"/>
        <v>0</v>
      </c>
      <c r="IN76" s="78">
        <f t="shared" si="213"/>
        <v>0</v>
      </c>
      <c r="IO76" s="78">
        <f t="shared" si="213"/>
        <v>0</v>
      </c>
      <c r="IP76" s="78">
        <f t="shared" si="213"/>
        <v>0</v>
      </c>
      <c r="IQ76" s="78">
        <f t="shared" si="213"/>
        <v>0</v>
      </c>
      <c r="IR76" s="78">
        <f t="shared" si="213"/>
        <v>0</v>
      </c>
      <c r="IS76" s="78">
        <f t="shared" si="213"/>
        <v>0</v>
      </c>
      <c r="IT76" s="78">
        <f t="shared" si="213"/>
        <v>0</v>
      </c>
      <c r="IU76" s="78">
        <f t="shared" si="213"/>
        <v>0</v>
      </c>
      <c r="IV76" s="78">
        <f t="shared" si="213"/>
        <v>0</v>
      </c>
      <c r="IW76" s="78">
        <f t="shared" si="213"/>
        <v>30000</v>
      </c>
      <c r="IX76" s="78">
        <f t="shared" si="213"/>
        <v>20000</v>
      </c>
      <c r="IY76" s="78">
        <f t="shared" si="213"/>
        <v>25000</v>
      </c>
      <c r="IZ76" s="78">
        <f t="shared" ref="IZ76:LK76" si="214">ABS(IZ64-IY64)</f>
        <v>25000</v>
      </c>
      <c r="JA76" s="78">
        <f t="shared" si="214"/>
        <v>0</v>
      </c>
      <c r="JB76" s="78">
        <f t="shared" si="214"/>
        <v>0</v>
      </c>
      <c r="JC76" s="78">
        <f t="shared" si="214"/>
        <v>200000</v>
      </c>
      <c r="JD76" s="78">
        <f t="shared" si="214"/>
        <v>200000</v>
      </c>
      <c r="JE76" s="78">
        <f t="shared" si="214"/>
        <v>200000</v>
      </c>
      <c r="JF76" s="78">
        <f t="shared" si="214"/>
        <v>199966</v>
      </c>
      <c r="JG76" s="78">
        <f t="shared" si="214"/>
        <v>400000</v>
      </c>
      <c r="JH76" s="78">
        <f t="shared" si="214"/>
        <v>0</v>
      </c>
      <c r="JI76" s="78">
        <f t="shared" si="214"/>
        <v>0</v>
      </c>
      <c r="JJ76" s="78">
        <f t="shared" si="214"/>
        <v>92000</v>
      </c>
      <c r="JK76" s="78">
        <f t="shared" si="214"/>
        <v>92000</v>
      </c>
      <c r="JL76" s="78">
        <f t="shared" si="214"/>
        <v>0</v>
      </c>
      <c r="JM76" s="78">
        <f t="shared" si="214"/>
        <v>86000</v>
      </c>
      <c r="JN76" s="78">
        <f t="shared" si="214"/>
        <v>86000</v>
      </c>
      <c r="JO76" s="78">
        <f t="shared" si="214"/>
        <v>0</v>
      </c>
      <c r="JP76" s="78">
        <f t="shared" si="214"/>
        <v>501250</v>
      </c>
      <c r="JQ76" s="78">
        <f t="shared" si="214"/>
        <v>422000</v>
      </c>
      <c r="JR76" s="78">
        <f t="shared" si="214"/>
        <v>222000</v>
      </c>
      <c r="JS76" s="78">
        <f t="shared" si="214"/>
        <v>298750</v>
      </c>
      <c r="JT76" s="78">
        <f t="shared" si="214"/>
        <v>0</v>
      </c>
      <c r="JU76" s="78">
        <f t="shared" si="214"/>
        <v>500000</v>
      </c>
      <c r="JV76" s="78">
        <f t="shared" si="214"/>
        <v>500000</v>
      </c>
      <c r="JW76" s="78">
        <f t="shared" si="214"/>
        <v>0</v>
      </c>
      <c r="JX76" s="78">
        <f t="shared" si="214"/>
        <v>200000</v>
      </c>
      <c r="JY76" s="78">
        <f t="shared" si="214"/>
        <v>200000</v>
      </c>
      <c r="JZ76" s="78">
        <f t="shared" si="214"/>
        <v>1250</v>
      </c>
      <c r="KA76" s="78">
        <f t="shared" si="214"/>
        <v>0</v>
      </c>
      <c r="KB76" s="78">
        <f t="shared" si="214"/>
        <v>0</v>
      </c>
      <c r="KC76" s="78">
        <f t="shared" si="214"/>
        <v>0</v>
      </c>
      <c r="KD76" s="78">
        <f t="shared" si="214"/>
        <v>0</v>
      </c>
      <c r="KE76" s="78">
        <f t="shared" si="214"/>
        <v>361250</v>
      </c>
      <c r="KF76" s="78">
        <f t="shared" si="214"/>
        <v>360000</v>
      </c>
      <c r="KG76" s="78">
        <f t="shared" si="214"/>
        <v>0</v>
      </c>
      <c r="KH76" s="78">
        <f t="shared" si="214"/>
        <v>500000</v>
      </c>
      <c r="KI76" s="78">
        <f t="shared" si="214"/>
        <v>500000</v>
      </c>
      <c r="KJ76" s="78">
        <f t="shared" si="214"/>
        <v>0</v>
      </c>
      <c r="KK76" s="78">
        <f t="shared" si="214"/>
        <v>1250</v>
      </c>
      <c r="KL76" s="78">
        <f t="shared" si="214"/>
        <v>250000</v>
      </c>
      <c r="KM76" s="78">
        <f t="shared" si="214"/>
        <v>250000</v>
      </c>
      <c r="KN76" s="78">
        <f t="shared" si="214"/>
        <v>0</v>
      </c>
      <c r="KO76" s="78">
        <f t="shared" si="214"/>
        <v>0</v>
      </c>
      <c r="KP76" s="78">
        <f t="shared" si="214"/>
        <v>0</v>
      </c>
      <c r="KQ76" s="78">
        <f t="shared" si="214"/>
        <v>1250</v>
      </c>
      <c r="KR76" s="78">
        <f t="shared" si="214"/>
        <v>0</v>
      </c>
      <c r="KS76" s="78">
        <f t="shared" si="214"/>
        <v>0</v>
      </c>
      <c r="KT76" s="78">
        <f t="shared" si="214"/>
        <v>0</v>
      </c>
      <c r="KU76" s="78">
        <f t="shared" si="214"/>
        <v>200000</v>
      </c>
      <c r="KV76" s="78">
        <f t="shared" si="214"/>
        <v>50000</v>
      </c>
      <c r="KW76" s="78">
        <f t="shared" si="214"/>
        <v>148750</v>
      </c>
      <c r="KX76" s="78">
        <f t="shared" si="214"/>
        <v>0</v>
      </c>
      <c r="KY76" s="78">
        <f t="shared" si="214"/>
        <v>0</v>
      </c>
      <c r="KZ76" s="78">
        <f t="shared" si="214"/>
        <v>2500000</v>
      </c>
      <c r="LA76" s="78">
        <f t="shared" si="214"/>
        <v>2500000</v>
      </c>
      <c r="LB76" s="78">
        <f t="shared" si="214"/>
        <v>0</v>
      </c>
      <c r="LC76" s="78">
        <f t="shared" si="214"/>
        <v>1221</v>
      </c>
      <c r="LD76" s="78">
        <f t="shared" si="214"/>
        <v>0</v>
      </c>
      <c r="LE76" s="78">
        <f t="shared" si="214"/>
        <v>150000</v>
      </c>
      <c r="LF76" s="78">
        <f t="shared" si="214"/>
        <v>350000</v>
      </c>
      <c r="LG76" s="78">
        <f t="shared" si="214"/>
        <v>0</v>
      </c>
      <c r="LH76" s="78">
        <f t="shared" si="214"/>
        <v>0</v>
      </c>
      <c r="LI76" s="78">
        <f t="shared" si="214"/>
        <v>1150000</v>
      </c>
      <c r="LJ76" s="78">
        <f t="shared" si="214"/>
        <v>1100000</v>
      </c>
      <c r="LK76" s="78">
        <f t="shared" si="214"/>
        <v>200000</v>
      </c>
      <c r="LL76" s="78">
        <f t="shared" ref="LL76:NW76" si="215">ABS(LL64-LK64)</f>
        <v>50000</v>
      </c>
      <c r="LM76" s="78">
        <f t="shared" si="215"/>
        <v>200000</v>
      </c>
      <c r="LN76" s="78">
        <f t="shared" si="215"/>
        <v>100000</v>
      </c>
      <c r="LO76" s="78">
        <f t="shared" si="215"/>
        <v>430000</v>
      </c>
      <c r="LP76" s="78">
        <f t="shared" si="215"/>
        <v>0</v>
      </c>
      <c r="LQ76" s="78">
        <f t="shared" si="215"/>
        <v>200000</v>
      </c>
      <c r="LR76" s="78">
        <f t="shared" si="215"/>
        <v>300000</v>
      </c>
      <c r="LS76" s="78">
        <f t="shared" si="215"/>
        <v>500000</v>
      </c>
      <c r="LT76" s="78">
        <f t="shared" si="215"/>
        <v>179951</v>
      </c>
      <c r="LU76" s="78">
        <f t="shared" si="215"/>
        <v>0</v>
      </c>
      <c r="LV76" s="78">
        <f t="shared" si="215"/>
        <v>374999</v>
      </c>
      <c r="LW76" s="78">
        <f t="shared" si="215"/>
        <v>374999</v>
      </c>
      <c r="LX76" s="78">
        <f t="shared" si="215"/>
        <v>0</v>
      </c>
      <c r="LY76" s="78">
        <f t="shared" si="215"/>
        <v>0</v>
      </c>
      <c r="LZ76" s="78">
        <f t="shared" si="215"/>
        <v>1000000</v>
      </c>
      <c r="MA76" s="78">
        <f t="shared" si="215"/>
        <v>1000000</v>
      </c>
      <c r="MB76" s="78">
        <f t="shared" si="215"/>
        <v>0</v>
      </c>
      <c r="MC76" s="78">
        <f t="shared" si="215"/>
        <v>0</v>
      </c>
      <c r="MD76" s="78">
        <f t="shared" si="215"/>
        <v>0</v>
      </c>
      <c r="ME76" s="78">
        <f t="shared" si="215"/>
        <v>1</v>
      </c>
      <c r="MF76" s="78">
        <f t="shared" si="215"/>
        <v>1</v>
      </c>
      <c r="MG76" s="78">
        <f t="shared" si="215"/>
        <v>700000</v>
      </c>
      <c r="MH76" s="78">
        <f t="shared" si="215"/>
        <v>700000</v>
      </c>
      <c r="MI76" s="78">
        <f t="shared" si="215"/>
        <v>0</v>
      </c>
      <c r="MJ76" s="78">
        <f t="shared" si="215"/>
        <v>0</v>
      </c>
      <c r="MK76" s="78">
        <f t="shared" si="215"/>
        <v>2202305</v>
      </c>
      <c r="ML76" s="78">
        <f t="shared" si="215"/>
        <v>6423545</v>
      </c>
      <c r="MM76" s="78">
        <f t="shared" si="215"/>
        <v>1374130</v>
      </c>
      <c r="MN76" s="78">
        <f t="shared" si="215"/>
        <v>10</v>
      </c>
      <c r="MO76" s="78">
        <f t="shared" si="215"/>
        <v>10</v>
      </c>
      <c r="MP76" s="78">
        <f t="shared" si="215"/>
        <v>5</v>
      </c>
      <c r="MQ76" s="78">
        <f t="shared" si="215"/>
        <v>0</v>
      </c>
      <c r="MR76" s="78">
        <f t="shared" si="215"/>
        <v>5</v>
      </c>
      <c r="MS76" s="78">
        <f t="shared" si="215"/>
        <v>5</v>
      </c>
      <c r="MT76" s="78">
        <f t="shared" si="215"/>
        <v>10</v>
      </c>
      <c r="MU76" s="78">
        <f t="shared" si="215"/>
        <v>20</v>
      </c>
      <c r="MV76" s="78">
        <f t="shared" si="215"/>
        <v>125017</v>
      </c>
      <c r="MW76" s="78">
        <f t="shared" si="215"/>
        <v>1474999</v>
      </c>
      <c r="MX76" s="78">
        <f t="shared" si="215"/>
        <v>4271687</v>
      </c>
      <c r="MY76" s="78">
        <f t="shared" si="215"/>
        <v>7328354</v>
      </c>
      <c r="MZ76" s="78">
        <f t="shared" si="215"/>
        <v>25000</v>
      </c>
      <c r="NA76" s="78">
        <f t="shared" si="215"/>
        <v>22000</v>
      </c>
      <c r="NB76" s="78">
        <f t="shared" si="215"/>
        <v>3000</v>
      </c>
      <c r="NC76" s="78">
        <f t="shared" si="215"/>
        <v>0</v>
      </c>
      <c r="ND76" s="78">
        <f t="shared" si="215"/>
        <v>0</v>
      </c>
      <c r="NE76" s="78">
        <f t="shared" si="215"/>
        <v>0</v>
      </c>
      <c r="NF76" s="78">
        <f t="shared" si="215"/>
        <v>0</v>
      </c>
      <c r="NG76" s="78">
        <f t="shared" si="215"/>
        <v>600000</v>
      </c>
      <c r="NH76" s="78">
        <f t="shared" si="215"/>
        <v>75000</v>
      </c>
      <c r="NI76" s="78">
        <f t="shared" si="215"/>
        <v>75000</v>
      </c>
      <c r="NJ76" s="78">
        <f t="shared" si="215"/>
        <v>700000</v>
      </c>
      <c r="NK76" s="78">
        <f t="shared" si="215"/>
        <v>0</v>
      </c>
      <c r="NL76" s="78">
        <f t="shared" si="215"/>
        <v>150000</v>
      </c>
      <c r="NM76" s="78">
        <f t="shared" si="215"/>
        <v>1150000</v>
      </c>
      <c r="NN76" s="78">
        <f t="shared" si="215"/>
        <v>1350000</v>
      </c>
      <c r="NO76" s="78">
        <f t="shared" si="215"/>
        <v>10000</v>
      </c>
      <c r="NP76" s="78">
        <f t="shared" si="215"/>
        <v>10000</v>
      </c>
      <c r="NQ76" s="78">
        <f t="shared" si="215"/>
        <v>0</v>
      </c>
      <c r="NR76" s="78">
        <f t="shared" si="215"/>
        <v>0</v>
      </c>
      <c r="NS76" s="78">
        <f t="shared" si="215"/>
        <v>0</v>
      </c>
      <c r="NT76" s="78">
        <f t="shared" si="215"/>
        <v>1000000</v>
      </c>
      <c r="NU76" s="78">
        <f t="shared" si="215"/>
        <v>1000000</v>
      </c>
      <c r="NV76" s="78">
        <f t="shared" si="215"/>
        <v>0</v>
      </c>
      <c r="NW76" s="78">
        <f t="shared" si="215"/>
        <v>0</v>
      </c>
      <c r="NX76" s="78">
        <f t="shared" ref="NX76:QI76" si="216">ABS(NX64-NW64)</f>
        <v>0</v>
      </c>
      <c r="NY76" s="78">
        <f t="shared" si="216"/>
        <v>0</v>
      </c>
      <c r="NZ76" s="78">
        <f t="shared" si="216"/>
        <v>200000</v>
      </c>
      <c r="OA76" s="78">
        <f t="shared" si="216"/>
        <v>200000</v>
      </c>
      <c r="OB76" s="78">
        <f t="shared" si="216"/>
        <v>0</v>
      </c>
      <c r="OC76" s="78">
        <f t="shared" si="216"/>
        <v>0</v>
      </c>
      <c r="OD76" s="78">
        <f t="shared" si="216"/>
        <v>0</v>
      </c>
      <c r="OE76" s="78">
        <f t="shared" si="216"/>
        <v>0</v>
      </c>
      <c r="OF76" s="78">
        <f t="shared" si="216"/>
        <v>1000000</v>
      </c>
      <c r="OG76" s="78">
        <f t="shared" si="216"/>
        <v>1200000</v>
      </c>
      <c r="OH76" s="78">
        <f t="shared" si="216"/>
        <v>2200000</v>
      </c>
      <c r="OI76" s="78">
        <f t="shared" si="216"/>
        <v>0</v>
      </c>
      <c r="OJ76" s="78">
        <f t="shared" si="216"/>
        <v>0</v>
      </c>
      <c r="OK76" s="78">
        <f t="shared" si="216"/>
        <v>2150000</v>
      </c>
      <c r="OL76" s="78">
        <f t="shared" si="216"/>
        <v>2150000</v>
      </c>
      <c r="OM76" s="78">
        <f t="shared" si="216"/>
        <v>0</v>
      </c>
      <c r="ON76" s="78">
        <f t="shared" si="216"/>
        <v>0</v>
      </c>
      <c r="OO76" s="78">
        <f t="shared" si="216"/>
        <v>0</v>
      </c>
      <c r="OP76" s="78">
        <f t="shared" si="216"/>
        <v>0</v>
      </c>
      <c r="OQ76" s="78">
        <f t="shared" si="216"/>
        <v>0</v>
      </c>
      <c r="OR76" s="78">
        <f t="shared" si="216"/>
        <v>300000</v>
      </c>
      <c r="OS76" s="78">
        <f t="shared" si="216"/>
        <v>300000</v>
      </c>
      <c r="OT76" s="78">
        <f t="shared" si="216"/>
        <v>300000</v>
      </c>
      <c r="OU76" s="78">
        <f t="shared" si="216"/>
        <v>25000</v>
      </c>
      <c r="OV76" s="78">
        <f t="shared" si="216"/>
        <v>275000</v>
      </c>
      <c r="OW76" s="78">
        <f t="shared" si="216"/>
        <v>0</v>
      </c>
      <c r="OX76" s="78">
        <f t="shared" si="216"/>
        <v>0</v>
      </c>
      <c r="OY76" s="78">
        <f t="shared" si="216"/>
        <v>0</v>
      </c>
      <c r="OZ76" s="78">
        <f t="shared" si="216"/>
        <v>1000000</v>
      </c>
      <c r="PA76" s="78">
        <f t="shared" si="216"/>
        <v>650000</v>
      </c>
      <c r="PB76" s="78">
        <f t="shared" si="216"/>
        <v>1350000</v>
      </c>
      <c r="PC76" s="78">
        <f t="shared" si="216"/>
        <v>700000</v>
      </c>
      <c r="PD76" s="78">
        <f t="shared" si="216"/>
        <v>20699946</v>
      </c>
      <c r="PE76" s="78">
        <f t="shared" si="216"/>
        <v>300000</v>
      </c>
      <c r="PF76" s="78">
        <f t="shared" si="216"/>
        <v>600000</v>
      </c>
      <c r="PG76" s="78">
        <f t="shared" si="216"/>
        <v>600000</v>
      </c>
      <c r="PH76" s="78">
        <f t="shared" si="216"/>
        <v>0</v>
      </c>
      <c r="PI76" s="78">
        <f t="shared" si="216"/>
        <v>600000</v>
      </c>
      <c r="PJ76" s="78">
        <f t="shared" si="216"/>
        <v>100000</v>
      </c>
      <c r="PK76" s="78">
        <f t="shared" si="216"/>
        <v>500000</v>
      </c>
      <c r="PL76" s="78">
        <f t="shared" si="216"/>
        <v>1000000</v>
      </c>
      <c r="PM76" s="78">
        <f t="shared" si="216"/>
        <v>179485</v>
      </c>
      <c r="PN76" s="78">
        <f t="shared" si="216"/>
        <v>820515</v>
      </c>
      <c r="PO76" s="78">
        <f t="shared" si="216"/>
        <v>0</v>
      </c>
      <c r="PP76" s="78">
        <f t="shared" si="216"/>
        <v>0</v>
      </c>
      <c r="PQ76" s="78">
        <f t="shared" si="216"/>
        <v>0</v>
      </c>
      <c r="PR76" s="78">
        <f t="shared" si="216"/>
        <v>0</v>
      </c>
      <c r="PS76" s="78">
        <f t="shared" si="216"/>
        <v>200000</v>
      </c>
      <c r="PT76" s="78">
        <f t="shared" si="216"/>
        <v>200000</v>
      </c>
      <c r="PU76" s="78">
        <f t="shared" si="216"/>
        <v>0</v>
      </c>
      <c r="PV76" s="78">
        <f t="shared" si="216"/>
        <v>0</v>
      </c>
      <c r="PW76" s="78">
        <f t="shared" si="216"/>
        <v>0</v>
      </c>
      <c r="PX76" s="78">
        <f t="shared" si="216"/>
        <v>0</v>
      </c>
      <c r="PY76" s="78">
        <f t="shared" si="216"/>
        <v>0</v>
      </c>
      <c r="PZ76" s="78">
        <f t="shared" si="216"/>
        <v>0</v>
      </c>
      <c r="QA76" s="78">
        <f t="shared" si="216"/>
        <v>0</v>
      </c>
      <c r="QB76" s="78">
        <f t="shared" si="216"/>
        <v>50000</v>
      </c>
      <c r="QC76" s="78">
        <f t="shared" si="216"/>
        <v>50000</v>
      </c>
      <c r="QD76" s="78">
        <f t="shared" si="216"/>
        <v>0</v>
      </c>
      <c r="QE76" s="78">
        <f t="shared" si="216"/>
        <v>0</v>
      </c>
      <c r="QF76" s="78">
        <f t="shared" si="216"/>
        <v>0</v>
      </c>
      <c r="QG76" s="78">
        <f t="shared" si="216"/>
        <v>0</v>
      </c>
      <c r="QH76" s="78">
        <f t="shared" si="216"/>
        <v>0</v>
      </c>
      <c r="QI76" s="78">
        <f t="shared" si="216"/>
        <v>12054</v>
      </c>
      <c r="QJ76" s="78">
        <f t="shared" ref="QJ76:SU76" si="217">ABS(QJ64-QI64)</f>
        <v>71000</v>
      </c>
      <c r="QK76" s="78">
        <f t="shared" si="217"/>
        <v>41054</v>
      </c>
      <c r="QL76" s="78">
        <f t="shared" si="217"/>
        <v>48054</v>
      </c>
      <c r="QM76" s="78">
        <f t="shared" si="217"/>
        <v>98000</v>
      </c>
      <c r="QN76" s="78">
        <f t="shared" si="217"/>
        <v>166054</v>
      </c>
      <c r="QO76" s="78">
        <f t="shared" si="217"/>
        <v>80000</v>
      </c>
      <c r="QP76" s="78">
        <f t="shared" si="217"/>
        <v>1100000</v>
      </c>
      <c r="QQ76" s="78">
        <f t="shared" si="217"/>
        <v>2300000</v>
      </c>
      <c r="QR76" s="78">
        <f t="shared" si="217"/>
        <v>1364054</v>
      </c>
      <c r="QS76" s="78">
        <f t="shared" si="217"/>
        <v>35946</v>
      </c>
      <c r="QT76" s="78">
        <f t="shared" si="217"/>
        <v>42054</v>
      </c>
      <c r="QU76" s="78">
        <f t="shared" si="217"/>
        <v>1000</v>
      </c>
      <c r="QV76" s="78">
        <f t="shared" si="217"/>
        <v>80000</v>
      </c>
      <c r="QW76" s="78">
        <f t="shared" si="217"/>
        <v>41000</v>
      </c>
      <c r="QX76" s="78">
        <f t="shared" si="217"/>
        <v>28000</v>
      </c>
      <c r="QY76" s="78">
        <f t="shared" si="217"/>
        <v>3000</v>
      </c>
      <c r="QZ76" s="78">
        <f t="shared" si="217"/>
        <v>22946</v>
      </c>
      <c r="RA76" s="78">
        <f t="shared" si="217"/>
        <v>1000000</v>
      </c>
      <c r="RB76" s="78">
        <f t="shared" si="217"/>
        <v>0</v>
      </c>
      <c r="RC76" s="78">
        <f t="shared" si="217"/>
        <v>1000000</v>
      </c>
      <c r="RD76" s="78">
        <f t="shared" si="217"/>
        <v>30000</v>
      </c>
      <c r="RE76" s="78">
        <f t="shared" si="217"/>
        <v>30000</v>
      </c>
      <c r="RF76" s="78">
        <f t="shared" si="217"/>
        <v>5946</v>
      </c>
      <c r="RG76" s="78">
        <f t="shared" si="217"/>
        <v>12000</v>
      </c>
      <c r="RH76" s="78">
        <f t="shared" si="217"/>
        <v>38000</v>
      </c>
      <c r="RI76" s="78">
        <f t="shared" si="217"/>
        <v>58000</v>
      </c>
      <c r="RJ76" s="78">
        <f t="shared" si="217"/>
        <v>6000</v>
      </c>
      <c r="RK76" s="78">
        <f t="shared" si="217"/>
        <v>28000</v>
      </c>
      <c r="RL76" s="78">
        <f t="shared" si="217"/>
        <v>32000</v>
      </c>
      <c r="RM76" s="78">
        <f t="shared" si="217"/>
        <v>5000</v>
      </c>
      <c r="RN76" s="78">
        <f t="shared" si="217"/>
        <v>7000</v>
      </c>
      <c r="RO76" s="78">
        <f t="shared" si="217"/>
        <v>32945</v>
      </c>
      <c r="RP76" s="78">
        <f t="shared" si="217"/>
        <v>33945</v>
      </c>
      <c r="RQ76" s="78">
        <f t="shared" si="217"/>
        <v>6000</v>
      </c>
      <c r="RR76" s="78">
        <f t="shared" si="217"/>
        <v>1173054</v>
      </c>
      <c r="RS76" s="78">
        <f t="shared" si="217"/>
        <v>1100000</v>
      </c>
      <c r="RT76" s="78">
        <f t="shared" si="217"/>
        <v>100000</v>
      </c>
      <c r="RU76" s="78">
        <f t="shared" si="217"/>
        <v>0</v>
      </c>
      <c r="RV76" s="78">
        <f t="shared" si="217"/>
        <v>0</v>
      </c>
      <c r="RW76" s="78">
        <f t="shared" si="217"/>
        <v>0</v>
      </c>
      <c r="RX76" s="78">
        <f t="shared" si="217"/>
        <v>100000</v>
      </c>
      <c r="RY76" s="78">
        <f t="shared" si="217"/>
        <v>2100000</v>
      </c>
      <c r="RZ76" s="78">
        <f t="shared" si="217"/>
        <v>2200000</v>
      </c>
      <c r="SA76" s="78">
        <f t="shared" si="217"/>
        <v>36054</v>
      </c>
      <c r="SB76" s="78">
        <f t="shared" si="217"/>
        <v>1136054</v>
      </c>
      <c r="SC76" s="78">
        <f t="shared" si="217"/>
        <v>1095000</v>
      </c>
      <c r="SD76" s="78">
        <f t="shared" si="217"/>
        <v>34946</v>
      </c>
      <c r="SE76" s="78">
        <f t="shared" si="217"/>
        <v>74000</v>
      </c>
      <c r="SF76" s="78">
        <f t="shared" si="217"/>
        <v>43000</v>
      </c>
      <c r="SG76" s="78">
        <f t="shared" si="217"/>
        <v>43000</v>
      </c>
      <c r="SH76" s="78">
        <f t="shared" si="217"/>
        <v>64000</v>
      </c>
      <c r="SI76" s="78">
        <f t="shared" si="217"/>
        <v>69000</v>
      </c>
      <c r="SJ76" s="78">
        <f t="shared" si="217"/>
        <v>5000</v>
      </c>
      <c r="SK76" s="78">
        <f t="shared" si="217"/>
        <v>59000</v>
      </c>
      <c r="SL76" s="78">
        <f t="shared" si="217"/>
        <v>16000</v>
      </c>
      <c r="SM76" s="78">
        <f t="shared" si="217"/>
        <v>30946</v>
      </c>
      <c r="SN76" s="78">
        <f t="shared" si="217"/>
        <v>0</v>
      </c>
      <c r="SO76" s="78">
        <f t="shared" si="217"/>
        <v>400000</v>
      </c>
      <c r="SP76" s="78">
        <f t="shared" si="217"/>
        <v>400000</v>
      </c>
      <c r="SQ76" s="78">
        <f t="shared" si="217"/>
        <v>0</v>
      </c>
      <c r="SR76" s="78">
        <f t="shared" si="217"/>
        <v>44054</v>
      </c>
      <c r="SS76" s="78">
        <f t="shared" si="217"/>
        <v>44054</v>
      </c>
      <c r="ST76" s="78">
        <f t="shared" si="217"/>
        <v>0</v>
      </c>
      <c r="SU76" s="78">
        <f t="shared" si="217"/>
        <v>7946</v>
      </c>
      <c r="SV76" s="78">
        <f t="shared" ref="SV76:VG76" si="218">ABS(SV64-SU64)</f>
        <v>7946</v>
      </c>
      <c r="SW76" s="78">
        <f t="shared" si="218"/>
        <v>36054</v>
      </c>
      <c r="SX76" s="78">
        <f t="shared" si="218"/>
        <v>86054</v>
      </c>
      <c r="SY76" s="78">
        <f t="shared" si="218"/>
        <v>50000</v>
      </c>
      <c r="SZ76" s="78">
        <f t="shared" si="218"/>
        <v>48054</v>
      </c>
      <c r="TA76" s="78">
        <f t="shared" si="218"/>
        <v>248054</v>
      </c>
      <c r="TB76" s="78">
        <f t="shared" si="218"/>
        <v>169054</v>
      </c>
      <c r="TC76" s="78">
        <f t="shared" si="218"/>
        <v>30946</v>
      </c>
      <c r="TD76" s="78">
        <f t="shared" si="218"/>
        <v>0</v>
      </c>
      <c r="TE76" s="78">
        <f t="shared" si="218"/>
        <v>27054</v>
      </c>
      <c r="TF76" s="78">
        <f t="shared" si="218"/>
        <v>27054</v>
      </c>
      <c r="TG76" s="78">
        <f t="shared" si="218"/>
        <v>0</v>
      </c>
      <c r="TH76" s="78">
        <f t="shared" si="218"/>
        <v>725000</v>
      </c>
      <c r="TI76" s="78">
        <f t="shared" si="218"/>
        <v>175000</v>
      </c>
      <c r="TJ76" s="78">
        <f t="shared" si="218"/>
        <v>250000</v>
      </c>
      <c r="TK76" s="78">
        <f t="shared" si="218"/>
        <v>650000</v>
      </c>
      <c r="TL76" s="78">
        <f t="shared" si="218"/>
        <v>300000</v>
      </c>
      <c r="TM76" s="78">
        <f t="shared" si="218"/>
        <v>200000</v>
      </c>
      <c r="TN76" s="78">
        <f t="shared" si="218"/>
        <v>580000</v>
      </c>
      <c r="TO76" s="78">
        <f t="shared" si="218"/>
        <v>680000</v>
      </c>
      <c r="TP76" s="78">
        <f t="shared" si="218"/>
        <v>0</v>
      </c>
      <c r="TQ76" s="78">
        <f t="shared" si="218"/>
        <v>0</v>
      </c>
      <c r="TR76" s="78">
        <f t="shared" si="218"/>
        <v>400000</v>
      </c>
      <c r="TS76" s="78">
        <f t="shared" si="218"/>
        <v>100000</v>
      </c>
      <c r="TT76" s="78">
        <f t="shared" si="218"/>
        <v>1575000</v>
      </c>
      <c r="TU76" s="78">
        <f t="shared" si="218"/>
        <v>1575000</v>
      </c>
      <c r="TV76" s="78">
        <f t="shared" si="218"/>
        <v>400000</v>
      </c>
      <c r="TW76" s="78">
        <f t="shared" si="218"/>
        <v>50000</v>
      </c>
      <c r="TX76" s="78">
        <f t="shared" si="218"/>
        <v>150000</v>
      </c>
      <c r="TY76" s="78">
        <f t="shared" si="218"/>
        <v>93000</v>
      </c>
      <c r="TZ76" s="78">
        <f t="shared" si="218"/>
        <v>32000</v>
      </c>
      <c r="UA76" s="78">
        <f t="shared" si="218"/>
        <v>425000</v>
      </c>
      <c r="UB76" s="78">
        <f t="shared" si="218"/>
        <v>400000</v>
      </c>
      <c r="UC76" s="78">
        <f t="shared" si="218"/>
        <v>100000</v>
      </c>
      <c r="UD76" s="78">
        <f t="shared" si="218"/>
        <v>500000</v>
      </c>
      <c r="UE76" s="78">
        <f t="shared" si="218"/>
        <v>6946</v>
      </c>
      <c r="UF76" s="78">
        <f t="shared" si="218"/>
        <v>2318054</v>
      </c>
      <c r="UG76" s="78">
        <f t="shared" si="218"/>
        <v>2325000</v>
      </c>
      <c r="UH76" s="78">
        <f t="shared" si="218"/>
        <v>2500000</v>
      </c>
      <c r="UI76" s="78">
        <f t="shared" si="218"/>
        <v>1550000</v>
      </c>
      <c r="UJ76" s="78">
        <f t="shared" si="218"/>
        <v>900000</v>
      </c>
      <c r="UK76" s="78">
        <f t="shared" si="218"/>
        <v>50000</v>
      </c>
      <c r="UL76" s="78">
        <f t="shared" si="218"/>
        <v>200000</v>
      </c>
      <c r="UM76" s="78">
        <f t="shared" si="218"/>
        <v>200000</v>
      </c>
      <c r="UN76" s="78">
        <f t="shared" si="218"/>
        <v>0</v>
      </c>
      <c r="UO76" s="78">
        <f t="shared" si="218"/>
        <v>0</v>
      </c>
      <c r="UP76" s="78">
        <f t="shared" si="218"/>
        <v>75000</v>
      </c>
      <c r="UQ76" s="78">
        <f t="shared" si="218"/>
        <v>425000</v>
      </c>
      <c r="UR76" s="78">
        <f t="shared" si="218"/>
        <v>200000</v>
      </c>
      <c r="US76" s="78">
        <f t="shared" si="218"/>
        <v>1700000</v>
      </c>
      <c r="UT76" s="78">
        <f t="shared" si="218"/>
        <v>1400000</v>
      </c>
      <c r="UU76" s="78">
        <f t="shared" si="218"/>
        <v>450000</v>
      </c>
      <c r="UV76" s="78">
        <f t="shared" si="218"/>
        <v>50000</v>
      </c>
      <c r="UW76" s="78">
        <f t="shared" si="218"/>
        <v>780000</v>
      </c>
      <c r="UX76" s="78">
        <f t="shared" si="218"/>
        <v>80000</v>
      </c>
      <c r="UY76" s="78">
        <f t="shared" si="218"/>
        <v>200000</v>
      </c>
      <c r="UZ76" s="78">
        <f t="shared" si="218"/>
        <v>600000</v>
      </c>
      <c r="VA76" s="78">
        <f t="shared" si="218"/>
        <v>54</v>
      </c>
      <c r="VB76" s="78">
        <f t="shared" si="218"/>
        <v>360054</v>
      </c>
      <c r="VC76" s="78">
        <f t="shared" si="218"/>
        <v>315000</v>
      </c>
      <c r="VD76" s="78">
        <f t="shared" si="218"/>
        <v>225000</v>
      </c>
      <c r="VE76" s="78">
        <f t="shared" si="218"/>
        <v>780000</v>
      </c>
      <c r="VF76" s="78">
        <f t="shared" si="218"/>
        <v>1663054</v>
      </c>
      <c r="VG76" s="78">
        <f t="shared" si="218"/>
        <v>558054</v>
      </c>
      <c r="VH76" s="78">
        <f t="shared" ref="VH76:XS76" si="219">ABS(VH64-VG64)</f>
        <v>25000</v>
      </c>
      <c r="VI76" s="78">
        <f t="shared" si="219"/>
        <v>200000</v>
      </c>
      <c r="VJ76" s="78">
        <f t="shared" si="219"/>
        <v>1150000</v>
      </c>
      <c r="VK76" s="78">
        <f t="shared" si="219"/>
        <v>1500000</v>
      </c>
      <c r="VL76" s="78">
        <f t="shared" si="219"/>
        <v>300000</v>
      </c>
      <c r="VM76" s="78">
        <f t="shared" si="219"/>
        <v>100000</v>
      </c>
      <c r="VN76" s="78">
        <f t="shared" si="219"/>
        <v>125000</v>
      </c>
      <c r="VO76" s="78">
        <f t="shared" si="219"/>
        <v>595000</v>
      </c>
      <c r="VP76" s="78">
        <f t="shared" si="219"/>
        <v>170000</v>
      </c>
      <c r="VQ76" s="78">
        <f t="shared" si="219"/>
        <v>470000</v>
      </c>
      <c r="VR76" s="78">
        <f t="shared" si="219"/>
        <v>670000</v>
      </c>
      <c r="VS76" s="78">
        <f t="shared" si="219"/>
        <v>640000</v>
      </c>
      <c r="VT76" s="78">
        <f t="shared" si="219"/>
        <v>640000</v>
      </c>
      <c r="VU76" s="78">
        <f t="shared" si="219"/>
        <v>325000</v>
      </c>
      <c r="VV76" s="78">
        <f t="shared" si="219"/>
        <v>475000</v>
      </c>
      <c r="VW76" s="78">
        <f t="shared" si="219"/>
        <v>1100000</v>
      </c>
      <c r="VX76" s="78">
        <f t="shared" si="219"/>
        <v>0</v>
      </c>
      <c r="VY76" s="78">
        <f t="shared" si="219"/>
        <v>975000</v>
      </c>
      <c r="VZ76" s="78">
        <f t="shared" si="219"/>
        <v>300000</v>
      </c>
      <c r="WA76" s="78">
        <f t="shared" si="219"/>
        <v>1170000</v>
      </c>
      <c r="WB76" s="78">
        <f t="shared" si="219"/>
        <v>105000</v>
      </c>
      <c r="WC76" s="78">
        <f t="shared" si="219"/>
        <v>1250000</v>
      </c>
      <c r="WD76" s="78">
        <f t="shared" si="219"/>
        <v>200000</v>
      </c>
      <c r="WE76" s="78">
        <f t="shared" si="219"/>
        <v>150000</v>
      </c>
      <c r="WF76" s="78">
        <f t="shared" si="219"/>
        <v>150000</v>
      </c>
      <c r="WG76" s="78">
        <f t="shared" si="219"/>
        <v>1340000</v>
      </c>
      <c r="WH76" s="78">
        <f t="shared" si="219"/>
        <v>1890000</v>
      </c>
      <c r="WI76" s="78">
        <f t="shared" si="219"/>
        <v>120000</v>
      </c>
      <c r="WJ76" s="78">
        <f t="shared" si="219"/>
        <v>80000</v>
      </c>
      <c r="WK76" s="78">
        <f t="shared" si="219"/>
        <v>1875000</v>
      </c>
      <c r="WL76" s="78">
        <f t="shared" si="219"/>
        <v>1370000</v>
      </c>
      <c r="WM76" s="78">
        <f t="shared" si="219"/>
        <v>455000</v>
      </c>
      <c r="WN76" s="78">
        <f t="shared" si="219"/>
        <v>950000</v>
      </c>
      <c r="WO76" s="78">
        <f t="shared" si="219"/>
        <v>3690000</v>
      </c>
      <c r="WP76" s="78">
        <f t="shared" si="219"/>
        <v>1290000</v>
      </c>
      <c r="WQ76" s="78">
        <f t="shared" si="219"/>
        <v>3400000</v>
      </c>
      <c r="WR76" s="78">
        <f t="shared" si="219"/>
        <v>585000</v>
      </c>
      <c r="WS76" s="78">
        <f t="shared" si="219"/>
        <v>265000</v>
      </c>
      <c r="WT76" s="78">
        <f t="shared" si="219"/>
        <v>930000</v>
      </c>
      <c r="WU76" s="78">
        <f t="shared" si="219"/>
        <v>420000</v>
      </c>
      <c r="WV76" s="78">
        <f t="shared" si="219"/>
        <v>830000</v>
      </c>
      <c r="WW76" s="78">
        <f t="shared" si="219"/>
        <v>2950000</v>
      </c>
      <c r="WX76" s="78">
        <f t="shared" si="219"/>
        <v>2650000</v>
      </c>
      <c r="WY76" s="78">
        <f t="shared" si="219"/>
        <v>275000</v>
      </c>
      <c r="WZ76" s="78">
        <f t="shared" si="219"/>
        <v>175000</v>
      </c>
      <c r="XA76" s="78">
        <f t="shared" si="219"/>
        <v>200000</v>
      </c>
      <c r="XB76" s="78">
        <f t="shared" si="219"/>
        <v>250000</v>
      </c>
      <c r="XC76" s="78">
        <f t="shared" si="219"/>
        <v>225000</v>
      </c>
      <c r="XD76" s="78">
        <f t="shared" si="219"/>
        <v>4054</v>
      </c>
      <c r="XE76" s="78">
        <f t="shared" si="219"/>
        <v>879054</v>
      </c>
      <c r="XF76" s="78">
        <f t="shared" si="219"/>
        <v>710000</v>
      </c>
      <c r="XG76" s="78">
        <f t="shared" si="219"/>
        <v>140000</v>
      </c>
      <c r="XH76" s="78">
        <f t="shared" si="219"/>
        <v>150000</v>
      </c>
      <c r="XI76" s="78">
        <f t="shared" si="219"/>
        <v>50000</v>
      </c>
      <c r="XJ76" s="78">
        <f t="shared" si="219"/>
        <v>50000</v>
      </c>
      <c r="XK76" s="78">
        <f t="shared" si="219"/>
        <v>130000</v>
      </c>
      <c r="XL76" s="78">
        <f t="shared" si="219"/>
        <v>20000</v>
      </c>
      <c r="XM76" s="78">
        <f t="shared" si="219"/>
        <v>2410000</v>
      </c>
      <c r="XN76" s="78">
        <f t="shared" si="219"/>
        <v>1950000</v>
      </c>
      <c r="XO76" s="78">
        <f t="shared" si="219"/>
        <v>485000</v>
      </c>
      <c r="XP76" s="78">
        <f t="shared" si="219"/>
        <v>515500</v>
      </c>
      <c r="XQ76" s="78">
        <f t="shared" si="219"/>
        <v>1055500</v>
      </c>
      <c r="XR76" s="78">
        <f t="shared" si="219"/>
        <v>635000</v>
      </c>
      <c r="XS76" s="78">
        <f t="shared" si="219"/>
        <v>50000</v>
      </c>
      <c r="XT76" s="78">
        <f t="shared" ref="XT76:AAE76" si="220">ABS(XT64-XS64)</f>
        <v>390000</v>
      </c>
      <c r="XU76" s="78">
        <f t="shared" si="220"/>
        <v>230000</v>
      </c>
      <c r="XV76" s="78">
        <f t="shared" si="220"/>
        <v>120000</v>
      </c>
      <c r="XW76" s="78">
        <f t="shared" si="220"/>
        <v>35000</v>
      </c>
      <c r="XX76" s="78">
        <f t="shared" si="220"/>
        <v>415000</v>
      </c>
      <c r="XY76" s="78">
        <f t="shared" si="220"/>
        <v>450000</v>
      </c>
      <c r="XZ76" s="78">
        <f t="shared" si="220"/>
        <v>1650000</v>
      </c>
      <c r="YA76" s="78">
        <f t="shared" si="220"/>
        <v>2700000</v>
      </c>
      <c r="YB76" s="78">
        <f t="shared" si="220"/>
        <v>300000</v>
      </c>
      <c r="YC76" s="78">
        <f t="shared" si="220"/>
        <v>20000</v>
      </c>
      <c r="YD76" s="78">
        <f t="shared" si="220"/>
        <v>205000</v>
      </c>
      <c r="YE76" s="78">
        <f t="shared" si="220"/>
        <v>390000</v>
      </c>
      <c r="YF76" s="78">
        <f t="shared" si="220"/>
        <v>125000</v>
      </c>
      <c r="YG76" s="78">
        <f t="shared" si="220"/>
        <v>960000</v>
      </c>
      <c r="YH76" s="78">
        <f t="shared" si="220"/>
        <v>1100000</v>
      </c>
      <c r="YI76" s="78">
        <f t="shared" si="220"/>
        <v>90000</v>
      </c>
      <c r="YJ76" s="78">
        <f t="shared" si="220"/>
        <v>90000</v>
      </c>
      <c r="YK76" s="78">
        <f t="shared" si="220"/>
        <v>2850000</v>
      </c>
      <c r="YL76" s="78">
        <f t="shared" si="220"/>
        <v>3300000</v>
      </c>
      <c r="YM76" s="78">
        <f t="shared" si="220"/>
        <v>250000</v>
      </c>
      <c r="YN76" s="78">
        <f t="shared" si="220"/>
        <v>1275000</v>
      </c>
      <c r="YO76" s="78">
        <f t="shared" si="220"/>
        <v>887500</v>
      </c>
      <c r="YP76" s="78">
        <f t="shared" si="220"/>
        <v>282000</v>
      </c>
      <c r="YQ76" s="78">
        <f t="shared" si="220"/>
        <v>1692215</v>
      </c>
      <c r="YR76" s="78">
        <f t="shared" si="220"/>
        <v>518215</v>
      </c>
      <c r="YS76" s="78">
        <f t="shared" si="220"/>
        <v>2009500</v>
      </c>
      <c r="YT76" s="78">
        <f t="shared" si="220"/>
        <v>4000</v>
      </c>
      <c r="YU76" s="78">
        <f t="shared" si="220"/>
        <v>920000</v>
      </c>
      <c r="YV76" s="78">
        <f t="shared" si="220"/>
        <v>375000</v>
      </c>
      <c r="YW76" s="78">
        <f t="shared" si="220"/>
        <v>1175000</v>
      </c>
      <c r="YX76" s="78">
        <f t="shared" si="220"/>
        <v>3293500</v>
      </c>
      <c r="YY76" s="78">
        <f t="shared" si="220"/>
        <v>1320500</v>
      </c>
      <c r="YZ76" s="78">
        <f t="shared" si="220"/>
        <v>1825000</v>
      </c>
      <c r="ZA76" s="78">
        <f t="shared" si="220"/>
        <v>211500</v>
      </c>
      <c r="ZB76" s="78">
        <f t="shared" si="220"/>
        <v>286500</v>
      </c>
      <c r="ZC76" s="78">
        <f t="shared" si="220"/>
        <v>423000</v>
      </c>
      <c r="ZD76" s="78">
        <f t="shared" si="220"/>
        <v>15000</v>
      </c>
      <c r="ZE76" s="78">
        <f t="shared" si="220"/>
        <v>15000</v>
      </c>
      <c r="ZF76" s="78">
        <f t="shared" si="220"/>
        <v>0</v>
      </c>
      <c r="ZG76" s="78">
        <f t="shared" si="220"/>
        <v>0</v>
      </c>
      <c r="ZH76" s="78">
        <f t="shared" si="220"/>
        <v>26600000</v>
      </c>
      <c r="ZI76" s="78">
        <f t="shared" si="220"/>
        <v>34200000</v>
      </c>
      <c r="ZJ76" s="78">
        <f t="shared" si="220"/>
        <v>0</v>
      </c>
      <c r="ZK76" s="78">
        <f t="shared" si="220"/>
        <v>0</v>
      </c>
      <c r="ZL76" s="78">
        <f t="shared" si="220"/>
        <v>0</v>
      </c>
      <c r="ZM76" s="78">
        <f t="shared" si="220"/>
        <v>0</v>
      </c>
      <c r="ZN76" s="78">
        <f t="shared" si="220"/>
        <v>0</v>
      </c>
      <c r="ZO76" s="78">
        <f t="shared" si="220"/>
        <v>0</v>
      </c>
      <c r="ZP76" s="78">
        <f t="shared" si="220"/>
        <v>0</v>
      </c>
      <c r="ZQ76" s="78">
        <f t="shared" si="220"/>
        <v>9500000</v>
      </c>
      <c r="ZR76" s="78">
        <f t="shared" si="220"/>
        <v>0</v>
      </c>
      <c r="ZS76" s="78">
        <f t="shared" si="220"/>
        <v>0</v>
      </c>
      <c r="ZT76" s="78">
        <f t="shared" si="220"/>
        <v>0</v>
      </c>
      <c r="ZU76" s="78">
        <f t="shared" si="220"/>
        <v>14345000</v>
      </c>
      <c r="ZV76" s="78">
        <f t="shared" si="220"/>
        <v>0</v>
      </c>
      <c r="ZW76" s="78">
        <f t="shared" si="220"/>
        <v>39900000</v>
      </c>
      <c r="ZX76" s="78">
        <f t="shared" si="220"/>
        <v>41800000</v>
      </c>
      <c r="ZY76" s="78">
        <f t="shared" si="220"/>
        <v>74100000</v>
      </c>
      <c r="ZZ76" s="78">
        <f t="shared" si="220"/>
        <v>43700000</v>
      </c>
      <c r="AAA76" s="78">
        <f t="shared" si="220"/>
        <v>39471313.433621645</v>
      </c>
      <c r="AAB76" s="78">
        <f t="shared" si="220"/>
        <v>58342731.373214483</v>
      </c>
      <c r="AAC76" s="78">
        <f t="shared" si="220"/>
        <v>18161955.193163872</v>
      </c>
      <c r="AAD76" s="78">
        <f t="shared" si="220"/>
        <v>209285000</v>
      </c>
      <c r="AAE76" s="78">
        <f t="shared" si="220"/>
        <v>0</v>
      </c>
      <c r="AAF76" s="78">
        <f t="shared" ref="AAF76:ACQ76" si="221">ABS(AAF64-AAE64)</f>
        <v>0</v>
      </c>
      <c r="AAG76" s="78">
        <f t="shared" si="221"/>
        <v>0</v>
      </c>
      <c r="AAH76" s="78">
        <f t="shared" si="221"/>
        <v>0</v>
      </c>
      <c r="AAI76" s="78">
        <f t="shared" si="221"/>
        <v>296000</v>
      </c>
      <c r="AAJ76" s="78">
        <f t="shared" si="221"/>
        <v>403500</v>
      </c>
      <c r="AAK76" s="78">
        <f t="shared" si="221"/>
        <v>675000</v>
      </c>
      <c r="AAL76" s="78">
        <f t="shared" si="221"/>
        <v>10000000</v>
      </c>
      <c r="AAM76" s="78">
        <f t="shared" si="221"/>
        <v>10540000</v>
      </c>
      <c r="AAN76" s="78">
        <f t="shared" si="221"/>
        <v>11256000</v>
      </c>
      <c r="AAO76" s="78">
        <f t="shared" si="221"/>
        <v>0</v>
      </c>
      <c r="AAP76" s="78">
        <f t="shared" si="221"/>
        <v>1376875</v>
      </c>
      <c r="AAQ76" s="78">
        <f t="shared" si="221"/>
        <v>26600000</v>
      </c>
      <c r="AAR76" s="78">
        <f t="shared" si="221"/>
        <v>39991000</v>
      </c>
      <c r="AAS76" s="78">
        <f t="shared" si="221"/>
        <v>9955625</v>
      </c>
      <c r="AAT76" s="78">
        <f t="shared" si="221"/>
        <v>19928979.106434107</v>
      </c>
      <c r="AAU76" s="78">
        <f t="shared" si="221"/>
        <v>3218395.8935658932</v>
      </c>
      <c r="AAV76" s="78">
        <f t="shared" si="221"/>
        <v>80000</v>
      </c>
      <c r="AAW76" s="78">
        <f t="shared" si="221"/>
        <v>19197500</v>
      </c>
      <c r="AAX76" s="78">
        <f t="shared" si="221"/>
        <v>460000</v>
      </c>
      <c r="AAY76" s="78">
        <f t="shared" si="221"/>
        <v>300000</v>
      </c>
      <c r="AAZ76" s="78">
        <f t="shared" si="221"/>
        <v>13724500</v>
      </c>
      <c r="ABA76" s="78">
        <f t="shared" si="221"/>
        <v>28561875</v>
      </c>
      <c r="ABB76" s="78">
        <f t="shared" si="221"/>
        <v>25501800</v>
      </c>
      <c r="ABC76" s="78">
        <f t="shared" si="221"/>
        <v>9512700</v>
      </c>
      <c r="ABD76" s="78">
        <f t="shared" si="221"/>
        <v>0</v>
      </c>
      <c r="ABE76" s="78">
        <f t="shared" si="221"/>
        <v>143750</v>
      </c>
      <c r="ABF76" s="78">
        <f t="shared" si="221"/>
        <v>20000</v>
      </c>
      <c r="ABG76" s="78">
        <f t="shared" si="221"/>
        <v>468625</v>
      </c>
      <c r="ABH76" s="78">
        <f t="shared" si="221"/>
        <v>20730000</v>
      </c>
      <c r="ABI76" s="78">
        <f t="shared" si="221"/>
        <v>20532500</v>
      </c>
      <c r="ABJ76" s="78">
        <f t="shared" si="221"/>
        <v>0</v>
      </c>
      <c r="ABK76" s="78">
        <f t="shared" si="221"/>
        <v>138751</v>
      </c>
      <c r="ABL76" s="78">
        <f t="shared" si="221"/>
        <v>1</v>
      </c>
      <c r="ABM76" s="78">
        <f t="shared" si="221"/>
        <v>303250</v>
      </c>
      <c r="ABN76" s="78">
        <f t="shared" si="221"/>
        <v>9375</v>
      </c>
      <c r="ABO76" s="78">
        <f t="shared" si="221"/>
        <v>0</v>
      </c>
      <c r="ABP76" s="78">
        <f t="shared" si="221"/>
        <v>80000000</v>
      </c>
      <c r="ABQ76" s="78">
        <f t="shared" si="221"/>
        <v>342500</v>
      </c>
      <c r="ABR76" s="78">
        <f t="shared" si="221"/>
        <v>40082500</v>
      </c>
      <c r="ABS76" s="78">
        <f t="shared" si="221"/>
        <v>0</v>
      </c>
      <c r="ABT76" s="78">
        <f t="shared" si="221"/>
        <v>20000000</v>
      </c>
      <c r="ABU76" s="78">
        <f t="shared" si="221"/>
        <v>60000000</v>
      </c>
      <c r="ABV76" s="78">
        <f t="shared" si="221"/>
        <v>40239149.948848963</v>
      </c>
      <c r="ABW76" s="78">
        <f t="shared" si="221"/>
        <v>1488350.0511510372</v>
      </c>
      <c r="ABX76" s="78">
        <f t="shared" si="221"/>
        <v>187500</v>
      </c>
      <c r="ABY76" s="78">
        <f t="shared" si="221"/>
        <v>219000</v>
      </c>
      <c r="ABZ76" s="78">
        <f t="shared" si="221"/>
        <v>1878000</v>
      </c>
      <c r="ACA76" s="78">
        <f t="shared" si="221"/>
        <v>0</v>
      </c>
      <c r="ACB76" s="78">
        <f t="shared" si="221"/>
        <v>0</v>
      </c>
      <c r="ACC76" s="78">
        <f t="shared" si="221"/>
        <v>40000000</v>
      </c>
      <c r="ACD76" s="78">
        <f t="shared" si="221"/>
        <v>40000000</v>
      </c>
      <c r="ACE76" s="78">
        <f t="shared" si="221"/>
        <v>0</v>
      </c>
      <c r="ACF76" s="78">
        <f t="shared" si="221"/>
        <v>20000000</v>
      </c>
      <c r="ACG76" s="78">
        <f t="shared" si="221"/>
        <v>59670000</v>
      </c>
      <c r="ACH76" s="78">
        <f t="shared" si="221"/>
        <v>230000</v>
      </c>
      <c r="ACI76" s="78">
        <f t="shared" si="221"/>
        <v>0</v>
      </c>
      <c r="ACJ76" s="78">
        <f t="shared" si="221"/>
        <v>708000</v>
      </c>
      <c r="ACK76" s="78">
        <f t="shared" si="221"/>
        <v>0</v>
      </c>
      <c r="ACL76" s="78">
        <f t="shared" si="221"/>
        <v>0</v>
      </c>
      <c r="ACM76" s="78">
        <f t="shared" si="221"/>
        <v>0</v>
      </c>
      <c r="ACN76" s="78">
        <f t="shared" si="221"/>
        <v>0</v>
      </c>
      <c r="ACO76" s="78">
        <f t="shared" si="221"/>
        <v>0</v>
      </c>
      <c r="ACP76" s="78">
        <f t="shared" si="221"/>
        <v>0</v>
      </c>
      <c r="ACQ76" s="78">
        <f t="shared" si="221"/>
        <v>0</v>
      </c>
      <c r="ACR76" s="78">
        <f t="shared" ref="ACR76:AFC76" si="222">ABS(ACR64-ACQ64)</f>
        <v>0</v>
      </c>
      <c r="ACS76" s="78">
        <f t="shared" si="222"/>
        <v>480000</v>
      </c>
      <c r="ACT76" s="78">
        <f t="shared" si="222"/>
        <v>460000</v>
      </c>
      <c r="ACU76" s="78">
        <f t="shared" si="222"/>
        <v>1040000</v>
      </c>
      <c r="ACV76" s="78">
        <f t="shared" si="222"/>
        <v>708000</v>
      </c>
      <c r="ACW76" s="78">
        <f t="shared" si="222"/>
        <v>219000</v>
      </c>
      <c r="ACX76" s="78">
        <f t="shared" si="222"/>
        <v>48002000</v>
      </c>
      <c r="ACY76" s="78">
        <f t="shared" si="222"/>
        <v>13300000</v>
      </c>
      <c r="ACZ76" s="78">
        <f t="shared" si="222"/>
        <v>15061000</v>
      </c>
      <c r="ADA76" s="78">
        <f t="shared" si="222"/>
        <v>0</v>
      </c>
      <c r="ADB76" s="78">
        <f t="shared" si="222"/>
        <v>20000000</v>
      </c>
      <c r="ADC76" s="78">
        <f t="shared" si="222"/>
        <v>0</v>
      </c>
      <c r="ADD76" s="78">
        <f t="shared" si="222"/>
        <v>143024000</v>
      </c>
      <c r="ADE76" s="78">
        <f t="shared" si="222"/>
        <v>20000000</v>
      </c>
      <c r="ADF76" s="78">
        <f t="shared" si="222"/>
        <v>36</v>
      </c>
      <c r="ADG76" s="78">
        <f t="shared" si="222"/>
        <v>154549</v>
      </c>
      <c r="ADH76" s="78">
        <f t="shared" si="222"/>
        <v>1787256</v>
      </c>
      <c r="ADI76" s="78">
        <f t="shared" si="222"/>
        <v>7213575</v>
      </c>
      <c r="ADJ76" s="78">
        <f t="shared" si="222"/>
        <v>3981200</v>
      </c>
      <c r="ADK76" s="78">
        <f t="shared" si="222"/>
        <v>1453463</v>
      </c>
      <c r="ADL76" s="78">
        <f t="shared" si="222"/>
        <v>40325462</v>
      </c>
      <c r="ADM76" s="78">
        <f t="shared" si="222"/>
        <v>49677875</v>
      </c>
      <c r="ADN76" s="78">
        <f t="shared" si="222"/>
        <v>19894</v>
      </c>
      <c r="ADO76" s="78">
        <f t="shared" si="222"/>
        <v>9307762</v>
      </c>
      <c r="ADP76" s="78">
        <f t="shared" si="222"/>
        <v>15166422</v>
      </c>
      <c r="ADQ76" s="78">
        <f t="shared" si="222"/>
        <v>21232000</v>
      </c>
      <c r="ADR76" s="78">
        <f t="shared" si="222"/>
        <v>67593869</v>
      </c>
      <c r="ADS76" s="78">
        <f t="shared" si="222"/>
        <v>8906016</v>
      </c>
      <c r="ADT76" s="78">
        <f t="shared" si="222"/>
        <v>1276563</v>
      </c>
      <c r="ADU76" s="78">
        <f t="shared" si="222"/>
        <v>2587931</v>
      </c>
      <c r="ADV76" s="78">
        <f t="shared" si="222"/>
        <v>189500</v>
      </c>
      <c r="ADW76" s="78">
        <f t="shared" si="222"/>
        <v>0</v>
      </c>
      <c r="ADX76" s="78">
        <f t="shared" si="222"/>
        <v>79500000</v>
      </c>
      <c r="ADY76" s="78">
        <f t="shared" si="222"/>
        <v>0</v>
      </c>
      <c r="ADZ76" s="78">
        <f t="shared" si="222"/>
        <v>5048183</v>
      </c>
      <c r="AEA76" s="78">
        <f t="shared" si="222"/>
        <v>45400000</v>
      </c>
      <c r="AEB76" s="78">
        <f t="shared" si="222"/>
        <v>20000000</v>
      </c>
      <c r="AEC76" s="78">
        <f t="shared" si="222"/>
        <v>0</v>
      </c>
      <c r="AED76" s="78">
        <f t="shared" si="222"/>
        <v>100000</v>
      </c>
      <c r="AEE76" s="78">
        <f t="shared" si="222"/>
        <v>317767</v>
      </c>
      <c r="AEF76" s="78">
        <f t="shared" si="222"/>
        <v>40524250</v>
      </c>
      <c r="AEG76" s="78">
        <f t="shared" si="222"/>
        <v>319450</v>
      </c>
      <c r="AEH76" s="78">
        <f t="shared" si="222"/>
        <v>28500000</v>
      </c>
      <c r="AEI76" s="78">
        <f t="shared" si="222"/>
        <v>0</v>
      </c>
      <c r="AEJ76" s="78">
        <f t="shared" si="222"/>
        <v>10107625</v>
      </c>
      <c r="AEK76" s="78">
        <f t="shared" si="222"/>
        <v>15212819</v>
      </c>
      <c r="AEL76" s="78">
        <f t="shared" si="222"/>
        <v>329068</v>
      </c>
      <c r="AEM76" s="78">
        <f t="shared" si="222"/>
        <v>50330906</v>
      </c>
      <c r="AEN76" s="78">
        <f t="shared" si="222"/>
        <v>31258050</v>
      </c>
      <c r="AEO76" s="78">
        <f t="shared" si="222"/>
        <v>63625219</v>
      </c>
      <c r="AEP76" s="78">
        <f t="shared" si="222"/>
        <v>60311237</v>
      </c>
      <c r="AEQ76" s="78">
        <f t="shared" si="222"/>
        <v>604637</v>
      </c>
      <c r="AER76" s="78">
        <f t="shared" si="222"/>
        <v>37047400</v>
      </c>
      <c r="AES76" s="78">
        <f t="shared" si="222"/>
        <v>9066125</v>
      </c>
      <c r="AET76" s="78">
        <f t="shared" si="222"/>
        <v>28597150</v>
      </c>
      <c r="AEU76" s="78">
        <f t="shared" si="222"/>
        <v>40665693</v>
      </c>
      <c r="AEV76" s="78">
        <f t="shared" si="222"/>
        <v>9437948</v>
      </c>
      <c r="AEW76" s="78">
        <f t="shared" si="222"/>
        <v>12600000</v>
      </c>
      <c r="AEX76" s="78">
        <f t="shared" si="222"/>
        <v>7800000</v>
      </c>
      <c r="AEY76" s="78">
        <f t="shared" si="222"/>
        <v>1000000</v>
      </c>
      <c r="AEZ76" s="78">
        <f t="shared" si="222"/>
        <v>29900000</v>
      </c>
      <c r="AFA76" s="78">
        <f t="shared" si="222"/>
        <v>600000</v>
      </c>
      <c r="AFB76" s="78">
        <f t="shared" si="222"/>
        <v>17684723</v>
      </c>
      <c r="AFC76" s="78">
        <f t="shared" si="222"/>
        <v>11564881</v>
      </c>
      <c r="AFD76" s="78">
        <f t="shared" ref="AFD76:AGU76" si="223">ABS(AFD64-AFC64)</f>
        <v>26347632</v>
      </c>
      <c r="AFE76" s="78">
        <f t="shared" si="223"/>
        <v>28237053</v>
      </c>
      <c r="AFF76" s="78">
        <f t="shared" si="223"/>
        <v>118949988</v>
      </c>
      <c r="AFG76" s="78">
        <f t="shared" si="223"/>
        <v>46352409</v>
      </c>
      <c r="AFH76" s="78">
        <f t="shared" si="223"/>
        <v>232332760</v>
      </c>
      <c r="AFI76" s="78">
        <f t="shared" si="223"/>
        <v>67500000</v>
      </c>
      <c r="AFJ76" s="78">
        <f t="shared" si="223"/>
        <v>39100000</v>
      </c>
      <c r="AFK76" s="78">
        <f t="shared" si="223"/>
        <v>7200000</v>
      </c>
      <c r="AFL76" s="78">
        <f t="shared" si="223"/>
        <v>94100000</v>
      </c>
      <c r="AFM76" s="78">
        <f t="shared" si="223"/>
        <v>50200000</v>
      </c>
      <c r="AFN76" s="78">
        <f t="shared" si="223"/>
        <v>9300000</v>
      </c>
      <c r="AFO76" s="78">
        <f t="shared" si="223"/>
        <v>7900000</v>
      </c>
      <c r="AFP76" s="78">
        <f t="shared" si="223"/>
        <v>4700000</v>
      </c>
      <c r="AFQ76" s="78">
        <f t="shared" si="223"/>
        <v>3100000</v>
      </c>
      <c r="AFR76" s="78">
        <f t="shared" si="223"/>
        <v>2600000</v>
      </c>
      <c r="AFS76" s="78">
        <f t="shared" si="223"/>
        <v>15100000</v>
      </c>
      <c r="AFT76" s="78">
        <f t="shared" si="223"/>
        <v>54502350</v>
      </c>
      <c r="AFU76" s="78">
        <f t="shared" si="223"/>
        <v>61956525</v>
      </c>
      <c r="AFV76" s="78">
        <f t="shared" si="223"/>
        <v>644199</v>
      </c>
      <c r="AFW76" s="78">
        <f t="shared" si="223"/>
        <v>1550617</v>
      </c>
      <c r="AFX76" s="78">
        <f t="shared" si="223"/>
        <v>2234981</v>
      </c>
      <c r="AFY76" s="78">
        <f t="shared" si="223"/>
        <v>12101141</v>
      </c>
      <c r="AFZ76" s="78">
        <f t="shared" si="223"/>
        <v>40335341</v>
      </c>
      <c r="AGA76" s="78">
        <f t="shared" si="223"/>
        <v>5631137</v>
      </c>
      <c r="AGB76" s="78">
        <f t="shared" si="223"/>
        <v>4079441</v>
      </c>
      <c r="AGC76" s="78">
        <f t="shared" si="223"/>
        <v>3873956</v>
      </c>
      <c r="AGD76" s="78">
        <f t="shared" si="223"/>
        <v>6851047</v>
      </c>
      <c r="AGE76" s="78">
        <f t="shared" si="223"/>
        <v>224836</v>
      </c>
      <c r="AGF76" s="78">
        <f t="shared" si="223"/>
        <v>2412212</v>
      </c>
      <c r="AGG76" s="78">
        <f t="shared" si="223"/>
        <v>60087547</v>
      </c>
      <c r="AGH76" s="78">
        <f t="shared" si="223"/>
        <v>4272247</v>
      </c>
      <c r="AGI76" s="78">
        <f t="shared" si="223"/>
        <v>113428519</v>
      </c>
      <c r="AGJ76" s="78">
        <f t="shared" si="223"/>
        <v>74152</v>
      </c>
      <c r="AGK76" s="78">
        <f t="shared" si="223"/>
        <v>3860869</v>
      </c>
      <c r="AGL76" s="78">
        <f t="shared" si="223"/>
        <v>3381500</v>
      </c>
      <c r="AGM76" s="78">
        <f t="shared" si="223"/>
        <v>4678241</v>
      </c>
      <c r="AGN76" s="78">
        <f t="shared" si="223"/>
        <v>8576671</v>
      </c>
      <c r="AGO76" s="78">
        <f t="shared" si="223"/>
        <v>4618503</v>
      </c>
      <c r="AGP76" s="78">
        <f t="shared" si="223"/>
        <v>8715482</v>
      </c>
      <c r="AGQ76" s="78">
        <f t="shared" si="223"/>
        <v>3714603</v>
      </c>
      <c r="AGR76" s="78">
        <f t="shared" si="223"/>
        <v>1667219</v>
      </c>
      <c r="AGS76" s="78">
        <f t="shared" si="223"/>
        <v>7728661</v>
      </c>
      <c r="AGT76" s="78">
        <f t="shared" si="223"/>
        <v>17937350</v>
      </c>
      <c r="AGU76" s="78">
        <f t="shared" si="223"/>
        <v>2875692</v>
      </c>
      <c r="AGV76" s="153"/>
    </row>
    <row r="77" spans="1:880" x14ac:dyDescent="0.2">
      <c r="A77" s="183" t="s">
        <v>2280</v>
      </c>
      <c r="B77" s="67"/>
      <c r="C77" s="47"/>
      <c r="D77" s="78">
        <f t="shared" ref="D77:BO77" si="224">ABS(C65)</f>
        <v>36900000</v>
      </c>
      <c r="E77" s="78">
        <f t="shared" si="224"/>
        <v>41000000</v>
      </c>
      <c r="F77" s="78">
        <f t="shared" si="224"/>
        <v>41300000</v>
      </c>
      <c r="G77" s="78">
        <f t="shared" si="224"/>
        <v>42100000</v>
      </c>
      <c r="H77" s="78">
        <f t="shared" si="224"/>
        <v>42600000</v>
      </c>
      <c r="I77" s="78">
        <f t="shared" si="224"/>
        <v>42800000</v>
      </c>
      <c r="J77" s="78">
        <f t="shared" si="224"/>
        <v>42900000</v>
      </c>
      <c r="K77" s="78">
        <f t="shared" si="224"/>
        <v>45800000</v>
      </c>
      <c r="L77" s="78">
        <f t="shared" si="224"/>
        <v>44900000</v>
      </c>
      <c r="M77" s="78">
        <f t="shared" si="224"/>
        <v>45200000</v>
      </c>
      <c r="N77" s="78">
        <f t="shared" si="224"/>
        <v>45600000</v>
      </c>
      <c r="O77" s="78">
        <f t="shared" si="224"/>
        <v>47060000</v>
      </c>
      <c r="P77" s="78">
        <f t="shared" si="224"/>
        <v>49260000</v>
      </c>
      <c r="Q77" s="78">
        <f t="shared" si="224"/>
        <v>51300000</v>
      </c>
      <c r="R77" s="78">
        <f t="shared" si="224"/>
        <v>50100000</v>
      </c>
      <c r="S77" s="78">
        <f t="shared" si="224"/>
        <v>50900000</v>
      </c>
      <c r="T77" s="78">
        <f t="shared" si="224"/>
        <v>51100000</v>
      </c>
      <c r="U77" s="78">
        <f t="shared" si="224"/>
        <v>51600000</v>
      </c>
      <c r="V77" s="78">
        <f t="shared" si="224"/>
        <v>52600000</v>
      </c>
      <c r="W77" s="78">
        <f t="shared" si="224"/>
        <v>56300000</v>
      </c>
      <c r="X77" s="78">
        <f t="shared" si="224"/>
        <v>51600000</v>
      </c>
      <c r="Y77" s="78">
        <f t="shared" si="224"/>
        <v>51100000</v>
      </c>
      <c r="Z77" s="78">
        <f t="shared" si="224"/>
        <v>51500000</v>
      </c>
      <c r="AA77" s="78">
        <f t="shared" si="224"/>
        <v>50800000</v>
      </c>
      <c r="AB77" s="78">
        <f t="shared" si="224"/>
        <v>53500000</v>
      </c>
      <c r="AC77" s="78">
        <f t="shared" si="224"/>
        <v>56800000</v>
      </c>
      <c r="AD77" s="78">
        <f t="shared" si="224"/>
        <v>60419860</v>
      </c>
      <c r="AE77" s="78">
        <f t="shared" si="224"/>
        <v>59925690</v>
      </c>
      <c r="AF77" s="78">
        <f t="shared" si="224"/>
        <v>63102750</v>
      </c>
      <c r="AG77" s="78">
        <f t="shared" si="224"/>
        <v>63656530</v>
      </c>
      <c r="AH77" s="78">
        <f t="shared" si="224"/>
        <v>64795730</v>
      </c>
      <c r="AI77" s="78">
        <f t="shared" si="224"/>
        <v>70870590</v>
      </c>
      <c r="AJ77" s="78">
        <f t="shared" si="224"/>
        <v>71295040</v>
      </c>
      <c r="AK77" s="78">
        <f t="shared" si="224"/>
        <v>74791340</v>
      </c>
      <c r="AL77" s="78">
        <f t="shared" si="224"/>
        <v>73930820</v>
      </c>
      <c r="AM77" s="78">
        <f t="shared" si="224"/>
        <v>73520800</v>
      </c>
      <c r="AN77" s="78">
        <f t="shared" si="224"/>
        <v>74278600</v>
      </c>
      <c r="AO77" s="78">
        <f t="shared" si="224"/>
        <v>74759810</v>
      </c>
      <c r="AP77" s="78">
        <f t="shared" si="224"/>
        <v>74546180</v>
      </c>
      <c r="AQ77" s="78">
        <f t="shared" si="224"/>
        <v>83417940</v>
      </c>
      <c r="AR77" s="78">
        <f t="shared" si="224"/>
        <v>85774420</v>
      </c>
      <c r="AS77" s="78">
        <f t="shared" si="224"/>
        <v>86935830</v>
      </c>
      <c r="AT77" s="78">
        <f t="shared" si="224"/>
        <v>88670250</v>
      </c>
      <c r="AU77" s="78">
        <f t="shared" si="224"/>
        <v>78406110</v>
      </c>
      <c r="AV77" s="78">
        <f t="shared" si="224"/>
        <v>78293590</v>
      </c>
      <c r="AW77" s="78">
        <f t="shared" si="224"/>
        <v>73336750</v>
      </c>
      <c r="AX77" s="78">
        <f t="shared" si="224"/>
        <v>67312230</v>
      </c>
      <c r="AY77" s="78">
        <f t="shared" si="224"/>
        <v>66731760</v>
      </c>
      <c r="AZ77" s="78">
        <f t="shared" si="224"/>
        <v>67946170</v>
      </c>
      <c r="BA77" s="78">
        <f t="shared" si="224"/>
        <v>68903200</v>
      </c>
      <c r="BB77" s="78">
        <f t="shared" si="224"/>
        <v>78718970</v>
      </c>
      <c r="BC77" s="78">
        <f t="shared" si="224"/>
        <v>83523060</v>
      </c>
      <c r="BD77" s="78">
        <f t="shared" si="224"/>
        <v>83074820</v>
      </c>
      <c r="BE77" s="78">
        <f t="shared" si="224"/>
        <v>80316120</v>
      </c>
      <c r="BF77" s="78">
        <f t="shared" si="224"/>
        <v>89180600</v>
      </c>
      <c r="BG77" s="78">
        <f t="shared" si="224"/>
        <v>98054500</v>
      </c>
      <c r="BH77" s="78">
        <f t="shared" si="224"/>
        <v>96496160</v>
      </c>
      <c r="BI77" s="78">
        <f t="shared" si="224"/>
        <v>99594590</v>
      </c>
      <c r="BJ77" s="78">
        <f t="shared" si="224"/>
        <v>86828210</v>
      </c>
      <c r="BK77" s="78">
        <f t="shared" si="224"/>
        <v>88662690</v>
      </c>
      <c r="BL77" s="78">
        <f t="shared" si="224"/>
        <v>80908680</v>
      </c>
      <c r="BM77" s="78">
        <f t="shared" si="224"/>
        <v>78354890</v>
      </c>
      <c r="BN77" s="78">
        <f t="shared" si="224"/>
        <v>81937040</v>
      </c>
      <c r="BO77" s="78">
        <f t="shared" si="224"/>
        <v>85256450</v>
      </c>
      <c r="BP77" s="78">
        <f t="shared" ref="BP77:EA77" si="225">ABS(BO65)</f>
        <v>87175900</v>
      </c>
      <c r="BQ77" s="78">
        <f t="shared" si="225"/>
        <v>93862760</v>
      </c>
      <c r="BR77" s="78">
        <f t="shared" si="225"/>
        <v>95281640</v>
      </c>
      <c r="BS77" s="78">
        <f t="shared" si="225"/>
        <v>99582070</v>
      </c>
      <c r="BT77" s="78">
        <f t="shared" si="225"/>
        <v>102096660</v>
      </c>
      <c r="BU77" s="78">
        <f t="shared" si="225"/>
        <v>103236590</v>
      </c>
      <c r="BV77" s="78">
        <f t="shared" si="225"/>
        <v>101120310</v>
      </c>
      <c r="BW77" s="78">
        <f t="shared" si="225"/>
        <v>95611510</v>
      </c>
      <c r="BX77" s="78">
        <f t="shared" si="225"/>
        <v>90695690</v>
      </c>
      <c r="BY77" s="78">
        <f t="shared" si="225"/>
        <v>89163970</v>
      </c>
      <c r="BZ77" s="78">
        <f t="shared" si="225"/>
        <v>100366350</v>
      </c>
      <c r="CA77" s="78">
        <f t="shared" si="225"/>
        <v>100365050</v>
      </c>
      <c r="CB77" s="78">
        <f t="shared" si="225"/>
        <v>100580330</v>
      </c>
      <c r="CC77" s="78">
        <f t="shared" si="225"/>
        <v>101250810</v>
      </c>
      <c r="CD77" s="78">
        <f t="shared" si="225"/>
        <v>104119030</v>
      </c>
      <c r="CE77" s="78">
        <f t="shared" si="225"/>
        <v>106115070</v>
      </c>
      <c r="CF77" s="78">
        <f t="shared" si="225"/>
        <v>104089290</v>
      </c>
      <c r="CG77" s="78">
        <f t="shared" si="225"/>
        <v>102998460</v>
      </c>
      <c r="CH77" s="78">
        <f t="shared" si="225"/>
        <v>102020250</v>
      </c>
      <c r="CI77" s="78">
        <f t="shared" si="225"/>
        <v>106266840</v>
      </c>
      <c r="CJ77" s="78">
        <f t="shared" si="225"/>
        <v>99592960</v>
      </c>
      <c r="CK77" s="78">
        <f t="shared" si="225"/>
        <v>98032010</v>
      </c>
      <c r="CL77" s="78">
        <f t="shared" si="225"/>
        <v>103783200</v>
      </c>
      <c r="CM77" s="78">
        <f t="shared" si="225"/>
        <v>107991900</v>
      </c>
      <c r="CN77" s="78">
        <f t="shared" si="225"/>
        <v>105337630</v>
      </c>
      <c r="CO77" s="78">
        <f t="shared" si="225"/>
        <v>102100360</v>
      </c>
      <c r="CP77" s="78">
        <f t="shared" si="225"/>
        <v>101844930</v>
      </c>
      <c r="CQ77" s="78">
        <f t="shared" si="225"/>
        <v>107587340</v>
      </c>
      <c r="CR77" s="78">
        <f t="shared" si="225"/>
        <v>113302190</v>
      </c>
      <c r="CS77" s="78">
        <f t="shared" si="225"/>
        <v>113089780</v>
      </c>
      <c r="CT77" s="78">
        <f t="shared" si="225"/>
        <v>114207120</v>
      </c>
      <c r="CU77" s="78">
        <f t="shared" si="225"/>
        <v>108284040</v>
      </c>
      <c r="CV77" s="78">
        <f t="shared" si="225"/>
        <v>104728830</v>
      </c>
      <c r="CW77" s="78">
        <f t="shared" si="225"/>
        <v>96471170</v>
      </c>
      <c r="CX77" s="78">
        <f t="shared" si="225"/>
        <v>86819030</v>
      </c>
      <c r="CY77" s="78">
        <f t="shared" si="225"/>
        <v>87045590</v>
      </c>
      <c r="CZ77" s="78">
        <f t="shared" si="225"/>
        <v>91217360</v>
      </c>
      <c r="DA77" s="78">
        <f t="shared" si="225"/>
        <v>94531920</v>
      </c>
      <c r="DB77" s="78">
        <f t="shared" si="225"/>
        <v>100664360</v>
      </c>
      <c r="DC77" s="78">
        <f t="shared" si="225"/>
        <v>101916310</v>
      </c>
      <c r="DD77" s="78">
        <f t="shared" si="225"/>
        <v>102742150</v>
      </c>
      <c r="DE77" s="78">
        <f t="shared" si="225"/>
        <v>103519850</v>
      </c>
      <c r="DF77" s="78">
        <f t="shared" si="225"/>
        <v>107553170</v>
      </c>
      <c r="DG77" s="78">
        <f t="shared" si="225"/>
        <v>100733070</v>
      </c>
      <c r="DH77" s="78">
        <f t="shared" si="225"/>
        <v>104372910</v>
      </c>
      <c r="DI77" s="78">
        <f t="shared" si="225"/>
        <v>101306840</v>
      </c>
      <c r="DJ77" s="78">
        <f t="shared" si="225"/>
        <v>104946550</v>
      </c>
      <c r="DK77" s="78">
        <f t="shared" si="225"/>
        <v>108295260</v>
      </c>
      <c r="DL77" s="78">
        <f t="shared" si="225"/>
        <v>107214210</v>
      </c>
      <c r="DM77" s="78">
        <f t="shared" si="225"/>
        <v>112925630</v>
      </c>
      <c r="DN77" s="78">
        <f t="shared" si="225"/>
        <v>113175150</v>
      </c>
      <c r="DO77" s="78">
        <f t="shared" si="225"/>
        <v>113071600</v>
      </c>
      <c r="DP77" s="78">
        <f t="shared" si="225"/>
        <v>110877070</v>
      </c>
      <c r="DQ77" s="78">
        <f t="shared" si="225"/>
        <v>108690410</v>
      </c>
      <c r="DR77" s="78">
        <f t="shared" si="225"/>
        <v>130811380</v>
      </c>
      <c r="DS77" s="78">
        <f t="shared" si="225"/>
        <v>126896040</v>
      </c>
      <c r="DT77" s="78">
        <f t="shared" si="225"/>
        <v>131679170</v>
      </c>
      <c r="DU77" s="78">
        <f t="shared" si="225"/>
        <v>133352950</v>
      </c>
      <c r="DV77" s="78">
        <f t="shared" si="225"/>
        <v>134923640</v>
      </c>
      <c r="DW77" s="78">
        <f t="shared" si="225"/>
        <v>135080330</v>
      </c>
      <c r="DX77" s="78">
        <f t="shared" si="225"/>
        <v>134721005</v>
      </c>
      <c r="DY77" s="78">
        <f t="shared" si="225"/>
        <v>132236250</v>
      </c>
      <c r="DZ77" s="78">
        <f t="shared" si="225"/>
        <v>133531880</v>
      </c>
      <c r="EA77" s="78">
        <f t="shared" si="225"/>
        <v>129980675</v>
      </c>
      <c r="EB77" s="78">
        <f t="shared" ref="EB77:GM77" si="226">ABS(EA65)</f>
        <v>132986535</v>
      </c>
      <c r="EC77" s="78">
        <f t="shared" si="226"/>
        <v>128755030</v>
      </c>
      <c r="ED77" s="78">
        <f t="shared" si="226"/>
        <v>121561670</v>
      </c>
      <c r="EE77" s="78">
        <f t="shared" si="226"/>
        <v>115203835</v>
      </c>
      <c r="EF77" s="78">
        <f t="shared" si="226"/>
        <v>112350610</v>
      </c>
      <c r="EG77" s="78">
        <f t="shared" si="226"/>
        <v>110066330</v>
      </c>
      <c r="EH77" s="78">
        <f t="shared" si="226"/>
        <v>112056335</v>
      </c>
      <c r="EI77" s="78">
        <f t="shared" si="226"/>
        <v>118293200</v>
      </c>
      <c r="EJ77" s="78">
        <f t="shared" si="226"/>
        <v>119508010</v>
      </c>
      <c r="EK77" s="78">
        <f t="shared" si="226"/>
        <v>120492590</v>
      </c>
      <c r="EL77" s="78">
        <f t="shared" si="226"/>
        <v>120867670</v>
      </c>
      <c r="EM77" s="78">
        <f t="shared" si="226"/>
        <v>120563760</v>
      </c>
      <c r="EN77" s="78">
        <f t="shared" si="226"/>
        <v>117325250</v>
      </c>
      <c r="EO77" s="78">
        <f t="shared" si="226"/>
        <v>109107980</v>
      </c>
      <c r="EP77" s="78">
        <f t="shared" si="226"/>
        <v>99788560</v>
      </c>
      <c r="EQ77" s="78">
        <f t="shared" si="226"/>
        <v>96855580</v>
      </c>
      <c r="ER77" s="78">
        <f t="shared" si="226"/>
        <v>92497610</v>
      </c>
      <c r="ES77" s="78">
        <f t="shared" si="226"/>
        <v>92743380</v>
      </c>
      <c r="ET77" s="78">
        <f t="shared" si="226"/>
        <v>99643660</v>
      </c>
      <c r="EU77" s="78">
        <f t="shared" si="226"/>
        <v>101549620</v>
      </c>
      <c r="EV77" s="78">
        <f t="shared" si="226"/>
        <v>107338670</v>
      </c>
      <c r="EW77" s="78">
        <f t="shared" si="226"/>
        <v>108745310</v>
      </c>
      <c r="EX77" s="78">
        <f t="shared" si="226"/>
        <v>105998250</v>
      </c>
      <c r="EY77" s="78">
        <f t="shared" si="226"/>
        <v>108826740</v>
      </c>
      <c r="EZ77" s="78">
        <f t="shared" si="226"/>
        <v>110190420</v>
      </c>
      <c r="FA77" s="78">
        <f t="shared" si="226"/>
        <v>110812030</v>
      </c>
      <c r="FB77" s="78">
        <f t="shared" si="226"/>
        <v>110969325</v>
      </c>
      <c r="FC77" s="78">
        <f t="shared" si="226"/>
        <v>111267040</v>
      </c>
      <c r="FD77" s="78">
        <f t="shared" si="226"/>
        <v>112364380</v>
      </c>
      <c r="FE77" s="78">
        <f t="shared" si="226"/>
        <v>107544640</v>
      </c>
      <c r="FF77" s="78">
        <f t="shared" si="226"/>
        <v>110579605</v>
      </c>
      <c r="FG77" s="78">
        <f t="shared" si="226"/>
        <v>112851190</v>
      </c>
      <c r="FH77" s="78">
        <f t="shared" si="226"/>
        <v>111799630</v>
      </c>
      <c r="FI77" s="78">
        <f t="shared" si="226"/>
        <v>111921150</v>
      </c>
      <c r="FJ77" s="78">
        <f t="shared" si="226"/>
        <v>117676440</v>
      </c>
      <c r="FK77" s="78">
        <f t="shared" si="226"/>
        <v>120363585</v>
      </c>
      <c r="FL77" s="78">
        <f t="shared" si="226"/>
        <v>116908870</v>
      </c>
      <c r="FM77" s="78">
        <f t="shared" si="226"/>
        <v>112158630</v>
      </c>
      <c r="FN77" s="78">
        <f t="shared" si="226"/>
        <v>117701345</v>
      </c>
      <c r="FO77" s="78">
        <f t="shared" si="226"/>
        <v>112815095</v>
      </c>
      <c r="FP77" s="78">
        <f t="shared" si="226"/>
        <v>109999270</v>
      </c>
      <c r="FQ77" s="78">
        <f t="shared" si="226"/>
        <v>107319240</v>
      </c>
      <c r="FR77" s="78">
        <f t="shared" si="226"/>
        <v>107038540</v>
      </c>
      <c r="FS77" s="78">
        <f t="shared" si="226"/>
        <v>115858040</v>
      </c>
      <c r="FT77" s="78">
        <f t="shared" si="226"/>
        <v>115381220</v>
      </c>
      <c r="FU77" s="78">
        <f t="shared" si="226"/>
        <v>119098300</v>
      </c>
      <c r="FV77" s="78">
        <f t="shared" si="226"/>
        <v>117520360</v>
      </c>
      <c r="FW77" s="78">
        <f t="shared" si="226"/>
        <v>114507130</v>
      </c>
      <c r="FX77" s="78">
        <f t="shared" si="226"/>
        <v>119307880</v>
      </c>
      <c r="FY77" s="78">
        <f t="shared" si="226"/>
        <v>119719655</v>
      </c>
      <c r="FZ77" s="78">
        <f t="shared" si="226"/>
        <v>124362475</v>
      </c>
      <c r="GA77" s="78">
        <f t="shared" si="226"/>
        <v>120707480</v>
      </c>
      <c r="GB77" s="78">
        <f t="shared" si="226"/>
        <v>116178115</v>
      </c>
      <c r="GC77" s="78">
        <f t="shared" si="226"/>
        <v>111305280</v>
      </c>
      <c r="GD77" s="78">
        <f t="shared" si="226"/>
        <v>115452455</v>
      </c>
      <c r="GE77" s="78">
        <f t="shared" si="226"/>
        <v>126743960</v>
      </c>
      <c r="GF77" s="78">
        <f t="shared" si="226"/>
        <v>128520240</v>
      </c>
      <c r="GG77" s="78">
        <f t="shared" si="226"/>
        <v>121491940</v>
      </c>
      <c r="GH77" s="78">
        <f t="shared" si="226"/>
        <v>123917430</v>
      </c>
      <c r="GI77" s="78">
        <f t="shared" si="226"/>
        <v>131878720</v>
      </c>
      <c r="GJ77" s="78">
        <f t="shared" si="226"/>
        <v>147421825</v>
      </c>
      <c r="GK77" s="78">
        <f t="shared" si="226"/>
        <v>150462480</v>
      </c>
      <c r="GL77" s="78">
        <f t="shared" si="226"/>
        <v>156356690</v>
      </c>
      <c r="GM77" s="78">
        <f t="shared" si="226"/>
        <v>140731145</v>
      </c>
      <c r="GN77" s="78">
        <f t="shared" ref="GN77:IY77" si="227">ABS(GM65)</f>
        <v>135747500</v>
      </c>
      <c r="GO77" s="78">
        <f t="shared" si="227"/>
        <v>132994950</v>
      </c>
      <c r="GP77" s="78">
        <f t="shared" si="227"/>
        <v>130912145</v>
      </c>
      <c r="GQ77" s="78">
        <f t="shared" si="227"/>
        <v>138668550</v>
      </c>
      <c r="GR77" s="78">
        <f t="shared" si="227"/>
        <v>140703320</v>
      </c>
      <c r="GS77" s="78">
        <f t="shared" si="227"/>
        <v>142740275</v>
      </c>
      <c r="GT77" s="78">
        <f t="shared" si="227"/>
        <v>140606460</v>
      </c>
      <c r="GU77" s="78">
        <f t="shared" si="227"/>
        <v>137023365</v>
      </c>
      <c r="GV77" s="78">
        <f t="shared" si="227"/>
        <v>134591170</v>
      </c>
      <c r="GW77" s="78">
        <f t="shared" si="227"/>
        <v>126861370</v>
      </c>
      <c r="GX77" s="78">
        <f t="shared" si="227"/>
        <v>121497645</v>
      </c>
      <c r="GY77" s="78">
        <f t="shared" si="227"/>
        <v>122025315</v>
      </c>
      <c r="GZ77" s="78">
        <f t="shared" si="227"/>
        <v>114236450</v>
      </c>
      <c r="HA77" s="78">
        <f t="shared" si="227"/>
        <v>112714005</v>
      </c>
      <c r="HB77" s="78">
        <f t="shared" si="227"/>
        <v>111712735</v>
      </c>
      <c r="HC77" s="78">
        <f t="shared" si="227"/>
        <v>118211660</v>
      </c>
      <c r="HD77" s="78">
        <f t="shared" si="227"/>
        <v>122419500</v>
      </c>
      <c r="HE77" s="78">
        <f t="shared" si="227"/>
        <v>127405785</v>
      </c>
      <c r="HF77" s="78">
        <f t="shared" si="227"/>
        <v>133298690</v>
      </c>
      <c r="HG77" s="78">
        <f t="shared" si="227"/>
        <v>135811840</v>
      </c>
      <c r="HH77" s="78">
        <f t="shared" si="227"/>
        <v>137475980</v>
      </c>
      <c r="HI77" s="78">
        <f t="shared" si="227"/>
        <v>137976490</v>
      </c>
      <c r="HJ77" s="78">
        <f t="shared" si="227"/>
        <v>142293200</v>
      </c>
      <c r="HK77" s="78">
        <f t="shared" si="227"/>
        <v>132819100</v>
      </c>
      <c r="HL77" s="78">
        <f t="shared" si="227"/>
        <v>123577270</v>
      </c>
      <c r="HM77" s="78">
        <f t="shared" si="227"/>
        <v>128852650</v>
      </c>
      <c r="HN77" s="78">
        <f t="shared" si="227"/>
        <v>130970040</v>
      </c>
      <c r="HO77" s="78">
        <f t="shared" si="227"/>
        <v>136403850</v>
      </c>
      <c r="HP77" s="78">
        <f t="shared" si="227"/>
        <v>139118170</v>
      </c>
      <c r="HQ77" s="78">
        <f t="shared" si="227"/>
        <v>137494205</v>
      </c>
      <c r="HR77" s="78">
        <f t="shared" si="227"/>
        <v>134692540</v>
      </c>
      <c r="HS77" s="78">
        <f t="shared" si="227"/>
        <v>135543290</v>
      </c>
      <c r="HT77" s="78">
        <f t="shared" si="227"/>
        <v>144480390</v>
      </c>
      <c r="HU77" s="78">
        <f t="shared" si="227"/>
        <v>143268930</v>
      </c>
      <c r="HV77" s="78">
        <f t="shared" si="227"/>
        <v>141213860</v>
      </c>
      <c r="HW77" s="78">
        <f t="shared" si="227"/>
        <v>132496960</v>
      </c>
      <c r="HX77" s="78">
        <f t="shared" si="227"/>
        <v>134017365</v>
      </c>
      <c r="HY77" s="78">
        <f t="shared" si="227"/>
        <v>128558295</v>
      </c>
      <c r="HZ77" s="78">
        <f t="shared" si="227"/>
        <v>130099190</v>
      </c>
      <c r="IA77" s="78">
        <f t="shared" si="227"/>
        <v>137203305</v>
      </c>
      <c r="IB77" s="78">
        <f t="shared" si="227"/>
        <v>140427825</v>
      </c>
      <c r="IC77" s="78">
        <f t="shared" si="227"/>
        <v>142255965</v>
      </c>
      <c r="ID77" s="78">
        <f t="shared" si="227"/>
        <v>135476730</v>
      </c>
      <c r="IE77" s="78">
        <f t="shared" si="227"/>
        <v>133911215</v>
      </c>
      <c r="IF77" s="78">
        <f t="shared" si="227"/>
        <v>130746345</v>
      </c>
      <c r="IG77" s="78">
        <f t="shared" si="227"/>
        <v>131474515</v>
      </c>
      <c r="IH77" s="78">
        <f t="shared" si="227"/>
        <v>133913445</v>
      </c>
      <c r="II77" s="78">
        <f t="shared" si="227"/>
        <v>137416295</v>
      </c>
      <c r="IJ77" s="78">
        <f t="shared" si="227"/>
        <v>139071780</v>
      </c>
      <c r="IK77" s="78">
        <f t="shared" si="227"/>
        <v>141999180</v>
      </c>
      <c r="IL77" s="78">
        <f t="shared" si="227"/>
        <v>146725940</v>
      </c>
      <c r="IM77" s="78">
        <f t="shared" si="227"/>
        <v>149110470</v>
      </c>
      <c r="IN77" s="78">
        <f t="shared" si="227"/>
        <v>152888050</v>
      </c>
      <c r="IO77" s="78">
        <f t="shared" si="227"/>
        <v>152885405</v>
      </c>
      <c r="IP77" s="78">
        <f t="shared" si="227"/>
        <v>152792090</v>
      </c>
      <c r="IQ77" s="78">
        <f t="shared" si="227"/>
        <v>158179235</v>
      </c>
      <c r="IR77" s="78">
        <f t="shared" si="227"/>
        <v>162544140</v>
      </c>
      <c r="IS77" s="78">
        <f t="shared" si="227"/>
        <v>161614315</v>
      </c>
      <c r="IT77" s="78">
        <f t="shared" si="227"/>
        <v>153679930</v>
      </c>
      <c r="IU77" s="78">
        <f t="shared" si="227"/>
        <v>144202520</v>
      </c>
      <c r="IV77" s="78">
        <f t="shared" si="227"/>
        <v>145064075</v>
      </c>
      <c r="IW77" s="78">
        <f t="shared" si="227"/>
        <v>133487385</v>
      </c>
      <c r="IX77" s="78">
        <f t="shared" si="227"/>
        <v>130933675</v>
      </c>
      <c r="IY77" s="78">
        <f t="shared" si="227"/>
        <v>130104570</v>
      </c>
      <c r="IZ77" s="78">
        <f t="shared" ref="IZ77:LK77" si="228">ABS(IY65)</f>
        <v>135367525</v>
      </c>
      <c r="JA77" s="78">
        <f t="shared" si="228"/>
        <v>137882650</v>
      </c>
      <c r="JB77" s="78">
        <f t="shared" si="228"/>
        <v>143980155</v>
      </c>
      <c r="JC77" s="78">
        <f t="shared" si="228"/>
        <v>144856815</v>
      </c>
      <c r="JD77" s="78">
        <f t="shared" si="228"/>
        <v>144748835</v>
      </c>
      <c r="JE77" s="78">
        <f t="shared" si="228"/>
        <v>133854685</v>
      </c>
      <c r="JF77" s="78">
        <f t="shared" si="228"/>
        <v>121091100</v>
      </c>
      <c r="JG77" s="78">
        <f t="shared" si="228"/>
        <v>122558280</v>
      </c>
      <c r="JH77" s="78">
        <f t="shared" si="228"/>
        <v>127565410</v>
      </c>
      <c r="JI77" s="78">
        <f t="shared" si="228"/>
        <v>123424505</v>
      </c>
      <c r="JJ77" s="78">
        <f t="shared" si="228"/>
        <v>132412765</v>
      </c>
      <c r="JK77" s="78">
        <f t="shared" si="228"/>
        <v>138263265</v>
      </c>
      <c r="JL77" s="78">
        <f t="shared" si="228"/>
        <v>145607070</v>
      </c>
      <c r="JM77" s="78">
        <f t="shared" si="228"/>
        <v>149726115</v>
      </c>
      <c r="JN77" s="78">
        <f t="shared" si="228"/>
        <v>150057415</v>
      </c>
      <c r="JO77" s="78">
        <f t="shared" si="228"/>
        <v>156119810</v>
      </c>
      <c r="JP77" s="78">
        <f t="shared" si="228"/>
        <v>157627420</v>
      </c>
      <c r="JQ77" s="78">
        <f t="shared" si="228"/>
        <v>150842880</v>
      </c>
      <c r="JR77" s="78">
        <f t="shared" si="228"/>
        <v>149699235</v>
      </c>
      <c r="JS77" s="78">
        <f t="shared" si="228"/>
        <v>145337785</v>
      </c>
      <c r="JT77" s="78">
        <f t="shared" si="228"/>
        <v>145769040</v>
      </c>
      <c r="JU77" s="78">
        <f t="shared" si="228"/>
        <v>130178470</v>
      </c>
      <c r="JV77" s="78">
        <f t="shared" si="228"/>
        <v>135379320</v>
      </c>
      <c r="JW77" s="78">
        <f t="shared" si="228"/>
        <v>148628735</v>
      </c>
      <c r="JX77" s="78">
        <f t="shared" si="228"/>
        <v>145035865</v>
      </c>
      <c r="JY77" s="78">
        <f t="shared" si="228"/>
        <v>143639935</v>
      </c>
      <c r="JZ77" s="78">
        <f t="shared" si="228"/>
        <v>155480080</v>
      </c>
      <c r="KA77" s="78">
        <f t="shared" si="228"/>
        <v>157134805</v>
      </c>
      <c r="KB77" s="78">
        <f t="shared" si="228"/>
        <v>156374280</v>
      </c>
      <c r="KC77" s="78">
        <f t="shared" si="228"/>
        <v>151968670</v>
      </c>
      <c r="KD77" s="78">
        <f t="shared" si="228"/>
        <v>154114640</v>
      </c>
      <c r="KE77" s="78">
        <f t="shared" si="228"/>
        <v>145556860</v>
      </c>
      <c r="KF77" s="78">
        <f t="shared" si="228"/>
        <v>141372720</v>
      </c>
      <c r="KG77" s="78">
        <f t="shared" si="228"/>
        <v>137794000</v>
      </c>
      <c r="KH77" s="78">
        <f t="shared" si="228"/>
        <v>141687830</v>
      </c>
      <c r="KI77" s="78">
        <f t="shared" si="228"/>
        <v>137805545</v>
      </c>
      <c r="KJ77" s="78">
        <f t="shared" si="228"/>
        <v>142643910</v>
      </c>
      <c r="KK77" s="78">
        <f t="shared" si="228"/>
        <v>144444880</v>
      </c>
      <c r="KL77" s="78">
        <f t="shared" si="228"/>
        <v>143040295</v>
      </c>
      <c r="KM77" s="78">
        <f t="shared" si="228"/>
        <v>145320615</v>
      </c>
      <c r="KN77" s="78">
        <f t="shared" si="228"/>
        <v>146782185</v>
      </c>
      <c r="KO77" s="78">
        <f t="shared" si="228"/>
        <v>144115780</v>
      </c>
      <c r="KP77" s="78">
        <f t="shared" si="228"/>
        <v>140984340</v>
      </c>
      <c r="KQ77" s="78">
        <f t="shared" si="228"/>
        <v>140743660</v>
      </c>
      <c r="KR77" s="78">
        <f t="shared" si="228"/>
        <v>138768360</v>
      </c>
      <c r="KS77" s="78">
        <f t="shared" si="228"/>
        <v>140164560</v>
      </c>
      <c r="KT77" s="78">
        <f t="shared" si="228"/>
        <v>139032420</v>
      </c>
      <c r="KU77" s="78">
        <f t="shared" si="228"/>
        <v>140772610</v>
      </c>
      <c r="KV77" s="78">
        <f t="shared" si="228"/>
        <v>154758430</v>
      </c>
      <c r="KW77" s="78">
        <f t="shared" si="228"/>
        <v>156582180</v>
      </c>
      <c r="KX77" s="78">
        <f t="shared" si="228"/>
        <v>167828290</v>
      </c>
      <c r="KY77" s="78">
        <f t="shared" si="228"/>
        <v>177804530</v>
      </c>
      <c r="KZ77" s="78">
        <f t="shared" si="228"/>
        <v>186102850</v>
      </c>
      <c r="LA77" s="78">
        <f t="shared" si="228"/>
        <v>176926515</v>
      </c>
      <c r="LB77" s="78">
        <f t="shared" si="228"/>
        <v>170763185</v>
      </c>
      <c r="LC77" s="78">
        <f t="shared" si="228"/>
        <v>164500115</v>
      </c>
      <c r="LD77" s="78">
        <f t="shared" si="228"/>
        <v>164243795</v>
      </c>
      <c r="LE77" s="78">
        <f t="shared" si="228"/>
        <v>165403185</v>
      </c>
      <c r="LF77" s="78">
        <f t="shared" si="228"/>
        <v>170253620</v>
      </c>
      <c r="LG77" s="78">
        <f t="shared" si="228"/>
        <v>176891005</v>
      </c>
      <c r="LH77" s="78">
        <f t="shared" si="228"/>
        <v>180553135</v>
      </c>
      <c r="LI77" s="78">
        <f t="shared" si="228"/>
        <v>176917285</v>
      </c>
      <c r="LJ77" s="78">
        <f t="shared" si="228"/>
        <v>169408510</v>
      </c>
      <c r="LK77" s="78">
        <f t="shared" si="228"/>
        <v>167363430</v>
      </c>
      <c r="LL77" s="78">
        <f t="shared" ref="LL77:NW77" si="229">ABS(LK65)</f>
        <v>155043510</v>
      </c>
      <c r="LM77" s="78">
        <f t="shared" si="229"/>
        <v>151523130</v>
      </c>
      <c r="LN77" s="78">
        <f t="shared" si="229"/>
        <v>152762455</v>
      </c>
      <c r="LO77" s="78">
        <f t="shared" si="229"/>
        <v>148298055</v>
      </c>
      <c r="LP77" s="78">
        <f t="shared" si="229"/>
        <v>157378135</v>
      </c>
      <c r="LQ77" s="78">
        <f t="shared" si="229"/>
        <v>158253205</v>
      </c>
      <c r="LR77" s="78">
        <f t="shared" si="229"/>
        <v>157665640</v>
      </c>
      <c r="LS77" s="78">
        <f t="shared" si="229"/>
        <v>162430050</v>
      </c>
      <c r="LT77" s="78">
        <f t="shared" si="229"/>
        <v>164951130</v>
      </c>
      <c r="LU77" s="78">
        <f t="shared" si="229"/>
        <v>161523510</v>
      </c>
      <c r="LV77" s="78">
        <f t="shared" si="229"/>
        <v>161380895</v>
      </c>
      <c r="LW77" s="78">
        <f t="shared" si="229"/>
        <v>166298105</v>
      </c>
      <c r="LX77" s="78">
        <f t="shared" si="229"/>
        <v>166677605</v>
      </c>
      <c r="LY77" s="78">
        <f t="shared" si="229"/>
        <v>154664730</v>
      </c>
      <c r="LZ77" s="78">
        <f t="shared" si="229"/>
        <v>162894055</v>
      </c>
      <c r="MA77" s="78">
        <f t="shared" si="229"/>
        <v>163722830</v>
      </c>
      <c r="MB77" s="78">
        <f t="shared" si="229"/>
        <v>157717805</v>
      </c>
      <c r="MC77" s="78">
        <f t="shared" si="229"/>
        <v>174195625</v>
      </c>
      <c r="MD77" s="78">
        <f t="shared" si="229"/>
        <v>176468830</v>
      </c>
      <c r="ME77" s="78">
        <f t="shared" si="229"/>
        <v>179358855</v>
      </c>
      <c r="MF77" s="78">
        <f t="shared" si="229"/>
        <v>191850055</v>
      </c>
      <c r="MG77" s="78">
        <f t="shared" si="229"/>
        <v>204997555</v>
      </c>
      <c r="MH77" s="78">
        <f t="shared" si="229"/>
        <v>229711405</v>
      </c>
      <c r="MI77" s="78">
        <f t="shared" si="229"/>
        <v>256559495</v>
      </c>
      <c r="MJ77" s="78">
        <f t="shared" si="229"/>
        <v>265435635</v>
      </c>
      <c r="MK77" s="78">
        <f t="shared" si="229"/>
        <v>270407050</v>
      </c>
      <c r="ML77" s="78">
        <f t="shared" si="229"/>
        <v>276602505</v>
      </c>
      <c r="MM77" s="78">
        <f t="shared" si="229"/>
        <v>264215800</v>
      </c>
      <c r="MN77" s="78">
        <f t="shared" si="229"/>
        <v>256904490</v>
      </c>
      <c r="MO77" s="78">
        <f t="shared" si="229"/>
        <v>257147430</v>
      </c>
      <c r="MP77" s="78">
        <f t="shared" si="229"/>
        <v>261803890</v>
      </c>
      <c r="MQ77" s="78">
        <f t="shared" si="229"/>
        <v>268142035</v>
      </c>
      <c r="MR77" s="78">
        <f t="shared" si="229"/>
        <v>270407375</v>
      </c>
      <c r="MS77" s="78">
        <f t="shared" si="229"/>
        <v>269303830</v>
      </c>
      <c r="MT77" s="78">
        <f t="shared" si="229"/>
        <v>262427375</v>
      </c>
      <c r="MU77" s="78">
        <f t="shared" si="229"/>
        <v>259897135</v>
      </c>
      <c r="MV77" s="78">
        <f t="shared" si="229"/>
        <v>258752965</v>
      </c>
      <c r="MW77" s="78">
        <f t="shared" si="229"/>
        <v>248500085</v>
      </c>
      <c r="MX77" s="78">
        <f t="shared" si="229"/>
        <v>226241705</v>
      </c>
      <c r="MY77" s="78">
        <f t="shared" si="229"/>
        <v>228960545</v>
      </c>
      <c r="MZ77" s="78">
        <f t="shared" si="229"/>
        <v>240764085</v>
      </c>
      <c r="NA77" s="78">
        <f t="shared" si="229"/>
        <v>239581430</v>
      </c>
      <c r="NB77" s="78">
        <f t="shared" si="229"/>
        <v>252764005</v>
      </c>
      <c r="NC77" s="78">
        <f t="shared" si="229"/>
        <v>267688145</v>
      </c>
      <c r="ND77" s="78">
        <f t="shared" si="229"/>
        <v>284605820</v>
      </c>
      <c r="NE77" s="78">
        <f t="shared" si="229"/>
        <v>290650390</v>
      </c>
      <c r="NF77" s="78">
        <f t="shared" si="229"/>
        <v>289675400</v>
      </c>
      <c r="NG77" s="78">
        <f t="shared" si="229"/>
        <v>289409815</v>
      </c>
      <c r="NH77" s="78">
        <f t="shared" si="229"/>
        <v>288292290</v>
      </c>
      <c r="NI77" s="78">
        <f t="shared" si="229"/>
        <v>260509110</v>
      </c>
      <c r="NJ77" s="78">
        <f t="shared" si="229"/>
        <v>266136195</v>
      </c>
      <c r="NK77" s="78">
        <f t="shared" si="229"/>
        <v>258616760</v>
      </c>
      <c r="NL77" s="78">
        <f t="shared" si="229"/>
        <v>264018200</v>
      </c>
      <c r="NM77" s="78">
        <f t="shared" si="229"/>
        <v>242159950</v>
      </c>
      <c r="NN77" s="78">
        <f t="shared" si="229"/>
        <v>249944300</v>
      </c>
      <c r="NO77" s="78">
        <f t="shared" si="229"/>
        <v>264894215</v>
      </c>
      <c r="NP77" s="78">
        <f t="shared" si="229"/>
        <v>270459130</v>
      </c>
      <c r="NQ77" s="78">
        <f t="shared" si="229"/>
        <v>283009835</v>
      </c>
      <c r="NR77" s="78">
        <f t="shared" si="229"/>
        <v>289814995</v>
      </c>
      <c r="NS77" s="78">
        <f t="shared" si="229"/>
        <v>285902285</v>
      </c>
      <c r="NT77" s="78">
        <f t="shared" si="229"/>
        <v>296212080</v>
      </c>
      <c r="NU77" s="78">
        <f t="shared" si="229"/>
        <v>301331885</v>
      </c>
      <c r="NV77" s="78">
        <f t="shared" si="229"/>
        <v>305159100</v>
      </c>
      <c r="NW77" s="78">
        <f t="shared" si="229"/>
        <v>301978765</v>
      </c>
      <c r="NX77" s="78">
        <f t="shared" ref="NX77:QI77" si="230">ABS(NW65)</f>
        <v>304116310</v>
      </c>
      <c r="NY77" s="78">
        <f t="shared" si="230"/>
        <v>306428230</v>
      </c>
      <c r="NZ77" s="78">
        <f t="shared" si="230"/>
        <v>311329955</v>
      </c>
      <c r="OA77" s="78">
        <f t="shared" si="230"/>
        <v>313985925</v>
      </c>
      <c r="OB77" s="78">
        <f t="shared" si="230"/>
        <v>311966025</v>
      </c>
      <c r="OC77" s="78">
        <f t="shared" si="230"/>
        <v>315704035</v>
      </c>
      <c r="OD77" s="78">
        <f t="shared" si="230"/>
        <v>312302150</v>
      </c>
      <c r="OE77" s="78">
        <f t="shared" si="230"/>
        <v>318083885</v>
      </c>
      <c r="OF77" s="78">
        <f t="shared" si="230"/>
        <v>323553840</v>
      </c>
      <c r="OG77" s="78">
        <f t="shared" si="230"/>
        <v>314485155</v>
      </c>
      <c r="OH77" s="78">
        <f t="shared" si="230"/>
        <v>295000135</v>
      </c>
      <c r="OI77" s="78">
        <f t="shared" si="230"/>
        <v>303497440</v>
      </c>
      <c r="OJ77" s="78">
        <f t="shared" si="230"/>
        <v>307000105</v>
      </c>
      <c r="OK77" s="78">
        <f t="shared" si="230"/>
        <v>307648430</v>
      </c>
      <c r="OL77" s="78">
        <f t="shared" si="230"/>
        <v>301728055</v>
      </c>
      <c r="OM77" s="78">
        <f t="shared" si="230"/>
        <v>308564430</v>
      </c>
      <c r="ON77" s="78">
        <f t="shared" si="230"/>
        <v>324285745</v>
      </c>
      <c r="OO77" s="78">
        <f t="shared" si="230"/>
        <v>315375930</v>
      </c>
      <c r="OP77" s="78">
        <f t="shared" si="230"/>
        <v>303730140</v>
      </c>
      <c r="OQ77" s="78">
        <f t="shared" si="230"/>
        <v>299833130</v>
      </c>
      <c r="OR77" s="78">
        <f t="shared" si="230"/>
        <v>283871850</v>
      </c>
      <c r="OS77" s="78">
        <f t="shared" si="230"/>
        <v>278462275</v>
      </c>
      <c r="OT77" s="78">
        <f t="shared" si="230"/>
        <v>271179360</v>
      </c>
      <c r="OU77" s="78">
        <f t="shared" si="230"/>
        <v>259937180</v>
      </c>
      <c r="OV77" s="78">
        <f t="shared" si="230"/>
        <v>259406990</v>
      </c>
      <c r="OW77" s="78">
        <f t="shared" si="230"/>
        <v>259186160</v>
      </c>
      <c r="OX77" s="78">
        <f t="shared" si="230"/>
        <v>268868500</v>
      </c>
      <c r="OY77" s="78">
        <f t="shared" si="230"/>
        <v>277841130</v>
      </c>
      <c r="OZ77" s="78">
        <f t="shared" si="230"/>
        <v>295899440</v>
      </c>
      <c r="PA77" s="78">
        <f t="shared" si="230"/>
        <v>282317480</v>
      </c>
      <c r="PB77" s="78">
        <f t="shared" si="230"/>
        <v>268923085</v>
      </c>
      <c r="PC77" s="78">
        <f t="shared" si="230"/>
        <v>250811570</v>
      </c>
      <c r="PD77" s="78">
        <f t="shared" si="230"/>
        <v>245329555</v>
      </c>
      <c r="PE77" s="78">
        <f t="shared" si="230"/>
        <v>252559065</v>
      </c>
      <c r="PF77" s="78">
        <f t="shared" si="230"/>
        <v>242667660</v>
      </c>
      <c r="PG77" s="78">
        <f t="shared" si="230"/>
        <v>235784830</v>
      </c>
      <c r="PH77" s="78">
        <f t="shared" si="230"/>
        <v>237533070</v>
      </c>
      <c r="PI77" s="78">
        <f t="shared" si="230"/>
        <v>239090160</v>
      </c>
      <c r="PJ77" s="78">
        <f t="shared" si="230"/>
        <v>228616215</v>
      </c>
      <c r="PK77" s="78">
        <f t="shared" si="230"/>
        <v>233913890</v>
      </c>
      <c r="PL77" s="78">
        <f t="shared" si="230"/>
        <v>247614220</v>
      </c>
      <c r="PM77" s="78">
        <f t="shared" si="230"/>
        <v>245976390</v>
      </c>
      <c r="PN77" s="78">
        <f t="shared" si="230"/>
        <v>247406870</v>
      </c>
      <c r="PO77" s="78">
        <f t="shared" si="230"/>
        <v>245904970</v>
      </c>
      <c r="PP77" s="78">
        <f t="shared" si="230"/>
        <v>246458630</v>
      </c>
      <c r="PQ77" s="78">
        <f t="shared" si="230"/>
        <v>237931675</v>
      </c>
      <c r="PR77" s="78">
        <f t="shared" si="230"/>
        <v>243182655</v>
      </c>
      <c r="PS77" s="78">
        <f t="shared" si="230"/>
        <v>245273315</v>
      </c>
      <c r="PT77" s="78">
        <f t="shared" si="230"/>
        <v>247640490</v>
      </c>
      <c r="PU77" s="78">
        <f t="shared" si="230"/>
        <v>242841815</v>
      </c>
      <c r="PV77" s="78">
        <f t="shared" si="230"/>
        <v>232454960</v>
      </c>
      <c r="PW77" s="78">
        <f t="shared" si="230"/>
        <v>249191235</v>
      </c>
      <c r="PX77" s="78">
        <f t="shared" si="230"/>
        <v>262420560</v>
      </c>
      <c r="PY77" s="78">
        <f t="shared" si="230"/>
        <v>263153655</v>
      </c>
      <c r="PZ77" s="78">
        <f t="shared" si="230"/>
        <v>256430020</v>
      </c>
      <c r="QA77" s="78">
        <f t="shared" si="230"/>
        <v>258362415</v>
      </c>
      <c r="QB77" s="78">
        <f t="shared" si="230"/>
        <v>257948255</v>
      </c>
      <c r="QC77" s="78">
        <f t="shared" si="230"/>
        <v>251970930</v>
      </c>
      <c r="QD77" s="78">
        <f t="shared" si="230"/>
        <v>256699790</v>
      </c>
      <c r="QE77" s="78">
        <f t="shared" si="230"/>
        <v>262434740</v>
      </c>
      <c r="QF77" s="78">
        <f t="shared" si="230"/>
        <v>282032755</v>
      </c>
      <c r="QG77" s="78">
        <f t="shared" si="230"/>
        <v>280194365</v>
      </c>
      <c r="QH77" s="78">
        <f t="shared" si="230"/>
        <v>282509400</v>
      </c>
      <c r="QI77" s="78">
        <f t="shared" si="230"/>
        <v>291450395</v>
      </c>
      <c r="QJ77" s="78">
        <f t="shared" ref="QJ77:SU77" si="231">ABS(QI65)</f>
        <v>292712000</v>
      </c>
      <c r="QK77" s="78">
        <f t="shared" si="231"/>
        <v>287641000</v>
      </c>
      <c r="QL77" s="78">
        <f t="shared" si="231"/>
        <v>276284905</v>
      </c>
      <c r="QM77" s="78">
        <f t="shared" si="231"/>
        <v>276748000</v>
      </c>
      <c r="QN77" s="78">
        <f t="shared" si="231"/>
        <v>273246000</v>
      </c>
      <c r="QO77" s="78">
        <f t="shared" si="231"/>
        <v>262632660</v>
      </c>
      <c r="QP77" s="78">
        <f t="shared" si="231"/>
        <v>271755150</v>
      </c>
      <c r="QQ77" s="78">
        <f t="shared" si="231"/>
        <v>272720020</v>
      </c>
      <c r="QR77" s="78">
        <f t="shared" si="231"/>
        <v>287372255</v>
      </c>
      <c r="QS77" s="78">
        <f t="shared" si="231"/>
        <v>278964000</v>
      </c>
      <c r="QT77" s="78">
        <f t="shared" si="231"/>
        <v>286450655</v>
      </c>
      <c r="QU77" s="78">
        <f t="shared" si="231"/>
        <v>304142000</v>
      </c>
      <c r="QV77" s="78">
        <f t="shared" si="231"/>
        <v>307841000</v>
      </c>
      <c r="QW77" s="78">
        <f t="shared" si="231"/>
        <v>284361000</v>
      </c>
      <c r="QX77" s="78">
        <f t="shared" si="231"/>
        <v>283102000</v>
      </c>
      <c r="QY77" s="78">
        <f t="shared" si="231"/>
        <v>282974000</v>
      </c>
      <c r="QZ77" s="78">
        <f t="shared" si="231"/>
        <v>283477000</v>
      </c>
      <c r="RA77" s="78">
        <f t="shared" si="231"/>
        <v>280629290</v>
      </c>
      <c r="RB77" s="78">
        <f t="shared" si="231"/>
        <v>293660875</v>
      </c>
      <c r="RC77" s="78">
        <f t="shared" si="231"/>
        <v>281038770</v>
      </c>
      <c r="RD77" s="78">
        <f t="shared" si="231"/>
        <v>298659000</v>
      </c>
      <c r="RE77" s="78">
        <f t="shared" si="231"/>
        <v>285919055</v>
      </c>
      <c r="RF77" s="78">
        <f t="shared" si="231"/>
        <v>290786070</v>
      </c>
      <c r="RG77" s="78">
        <f t="shared" si="231"/>
        <v>318194000</v>
      </c>
      <c r="RH77" s="78">
        <f t="shared" si="231"/>
        <v>316882000</v>
      </c>
      <c r="RI77" s="78">
        <f t="shared" si="231"/>
        <v>308844000</v>
      </c>
      <c r="RJ77" s="78">
        <f t="shared" si="231"/>
        <v>305502000</v>
      </c>
      <c r="RK77" s="78">
        <f t="shared" si="231"/>
        <v>318596000</v>
      </c>
      <c r="RL77" s="78">
        <f t="shared" si="231"/>
        <v>306024000</v>
      </c>
      <c r="RM77" s="78">
        <f t="shared" si="231"/>
        <v>280692000</v>
      </c>
      <c r="RN77" s="78">
        <f t="shared" si="231"/>
        <v>279287000</v>
      </c>
      <c r="RO77" s="78">
        <f t="shared" si="231"/>
        <v>276780000</v>
      </c>
      <c r="RP77" s="78">
        <f t="shared" si="231"/>
        <v>316612945</v>
      </c>
      <c r="RQ77" s="78">
        <f t="shared" si="231"/>
        <v>312479000</v>
      </c>
      <c r="RR77" s="78">
        <f t="shared" si="231"/>
        <v>315573000</v>
      </c>
      <c r="RS77" s="78">
        <f t="shared" si="231"/>
        <v>335895795</v>
      </c>
      <c r="RT77" s="78">
        <f t="shared" si="231"/>
        <v>352007270</v>
      </c>
      <c r="RU77" s="78">
        <f t="shared" si="231"/>
        <v>355765010</v>
      </c>
      <c r="RV77" s="78">
        <f t="shared" si="231"/>
        <v>346506630</v>
      </c>
      <c r="RW77" s="78">
        <f t="shared" si="231"/>
        <v>343561020</v>
      </c>
      <c r="RX77" s="78">
        <f t="shared" si="231"/>
        <v>342586750</v>
      </c>
      <c r="RY77" s="78">
        <f t="shared" si="231"/>
        <v>337449855</v>
      </c>
      <c r="RZ77" s="78">
        <f t="shared" si="231"/>
        <v>321253845</v>
      </c>
      <c r="SA77" s="78">
        <f t="shared" si="231"/>
        <v>328503110</v>
      </c>
      <c r="SB77" s="78">
        <f t="shared" si="231"/>
        <v>357236000</v>
      </c>
      <c r="SC77" s="78">
        <f t="shared" si="231"/>
        <v>339409345</v>
      </c>
      <c r="SD77" s="78">
        <f t="shared" si="231"/>
        <v>351338875</v>
      </c>
      <c r="SE77" s="78">
        <f t="shared" si="231"/>
        <v>365660000</v>
      </c>
      <c r="SF77" s="78">
        <f t="shared" si="231"/>
        <v>375734000</v>
      </c>
      <c r="SG77" s="78">
        <f t="shared" si="231"/>
        <v>376991000</v>
      </c>
      <c r="SH77" s="78">
        <f t="shared" si="231"/>
        <v>366134000</v>
      </c>
      <c r="SI77" s="78">
        <f t="shared" si="231"/>
        <v>369970000</v>
      </c>
      <c r="SJ77" s="78">
        <f t="shared" si="231"/>
        <v>369839000</v>
      </c>
      <c r="SK77" s="78">
        <f t="shared" si="231"/>
        <v>344344000</v>
      </c>
      <c r="SL77" s="78">
        <f t="shared" si="231"/>
        <v>354685000</v>
      </c>
      <c r="SM77" s="78">
        <f t="shared" si="231"/>
        <v>372869000</v>
      </c>
      <c r="SN77" s="78">
        <f t="shared" si="231"/>
        <v>382116540</v>
      </c>
      <c r="SO77" s="78">
        <f t="shared" si="231"/>
        <v>361106545</v>
      </c>
      <c r="SP77" s="78">
        <f t="shared" si="231"/>
        <v>372572700</v>
      </c>
      <c r="SQ77" s="78">
        <f t="shared" si="231"/>
        <v>406547725</v>
      </c>
      <c r="SR77" s="78">
        <f t="shared" si="231"/>
        <v>425161275</v>
      </c>
      <c r="SS77" s="78">
        <f t="shared" si="231"/>
        <v>413544000</v>
      </c>
      <c r="ST77" s="78">
        <f t="shared" si="231"/>
        <v>399568360</v>
      </c>
      <c r="SU77" s="78">
        <f t="shared" si="231"/>
        <v>394488080</v>
      </c>
      <c r="SV77" s="78">
        <f t="shared" ref="SV77:VG77" si="232">ABS(SU65)</f>
        <v>397992000</v>
      </c>
      <c r="SW77" s="78">
        <f t="shared" si="232"/>
        <v>387861115</v>
      </c>
      <c r="SX77" s="78">
        <f t="shared" si="232"/>
        <v>376236000</v>
      </c>
      <c r="SY77" s="78">
        <f t="shared" si="232"/>
        <v>377320835</v>
      </c>
      <c r="SZ77" s="78">
        <f t="shared" si="232"/>
        <v>391759870</v>
      </c>
      <c r="TA77" s="78">
        <f t="shared" si="232"/>
        <v>397848000</v>
      </c>
      <c r="TB77" s="78">
        <f t="shared" si="232"/>
        <v>401891630</v>
      </c>
      <c r="TC77" s="78">
        <f t="shared" si="232"/>
        <v>413569000</v>
      </c>
      <c r="TD77" s="78">
        <f t="shared" si="232"/>
        <v>415819690</v>
      </c>
      <c r="TE77" s="78">
        <f t="shared" si="232"/>
        <v>437894325</v>
      </c>
      <c r="TF77" s="78">
        <f t="shared" si="232"/>
        <v>427327000</v>
      </c>
      <c r="TG77" s="78">
        <f t="shared" si="232"/>
        <v>415827660</v>
      </c>
      <c r="TH77" s="78">
        <f t="shared" si="232"/>
        <v>396311890</v>
      </c>
      <c r="TI77" s="78">
        <f t="shared" si="232"/>
        <v>397664875</v>
      </c>
      <c r="TJ77" s="78">
        <f t="shared" si="232"/>
        <v>404943565</v>
      </c>
      <c r="TK77" s="78">
        <f t="shared" si="232"/>
        <v>426326775</v>
      </c>
      <c r="TL77" s="78">
        <f t="shared" si="232"/>
        <v>446565810</v>
      </c>
      <c r="TM77" s="78">
        <f t="shared" si="232"/>
        <v>437588150</v>
      </c>
      <c r="TN77" s="78">
        <f t="shared" si="232"/>
        <v>428924060</v>
      </c>
      <c r="TO77" s="78">
        <f t="shared" si="232"/>
        <v>455575845</v>
      </c>
      <c r="TP77" s="78">
        <f t="shared" si="232"/>
        <v>473020495</v>
      </c>
      <c r="TQ77" s="78">
        <f t="shared" si="232"/>
        <v>456959485</v>
      </c>
      <c r="TR77" s="78">
        <f t="shared" si="232"/>
        <v>444045245</v>
      </c>
      <c r="TS77" s="78">
        <f t="shared" si="232"/>
        <v>452243605</v>
      </c>
      <c r="TT77" s="78">
        <f t="shared" si="232"/>
        <v>441284875</v>
      </c>
      <c r="TU77" s="78">
        <f t="shared" si="232"/>
        <v>456113335</v>
      </c>
      <c r="TV77" s="78">
        <f t="shared" si="232"/>
        <v>446523220</v>
      </c>
      <c r="TW77" s="78">
        <f t="shared" si="232"/>
        <v>454853510</v>
      </c>
      <c r="TX77" s="78">
        <f t="shared" si="232"/>
        <v>469519260</v>
      </c>
      <c r="TY77" s="78">
        <f t="shared" si="232"/>
        <v>462168185</v>
      </c>
      <c r="TZ77" s="78">
        <f t="shared" si="232"/>
        <v>460661050</v>
      </c>
      <c r="UA77" s="78">
        <f t="shared" si="232"/>
        <v>480525870</v>
      </c>
      <c r="UB77" s="78">
        <f t="shared" si="232"/>
        <v>503218590</v>
      </c>
      <c r="UC77" s="78">
        <f t="shared" si="232"/>
        <v>517682890</v>
      </c>
      <c r="UD77" s="78">
        <f t="shared" si="232"/>
        <v>527433805</v>
      </c>
      <c r="UE77" s="78">
        <f t="shared" si="232"/>
        <v>506522520</v>
      </c>
      <c r="UF77" s="78">
        <f t="shared" si="232"/>
        <v>474293000</v>
      </c>
      <c r="UG77" s="78">
        <f t="shared" si="232"/>
        <v>432718430</v>
      </c>
      <c r="UH77" s="78">
        <f t="shared" si="232"/>
        <v>418164510</v>
      </c>
      <c r="UI77" s="78">
        <f t="shared" si="232"/>
        <v>426562025</v>
      </c>
      <c r="UJ77" s="78">
        <f t="shared" si="232"/>
        <v>468850345</v>
      </c>
      <c r="UK77" s="78">
        <f t="shared" si="232"/>
        <v>462631655</v>
      </c>
      <c r="UL77" s="78">
        <f t="shared" si="232"/>
        <v>448112405</v>
      </c>
      <c r="UM77" s="78">
        <f t="shared" si="232"/>
        <v>451509160</v>
      </c>
      <c r="UN77" s="78">
        <f t="shared" si="232"/>
        <v>480987005</v>
      </c>
      <c r="UO77" s="78">
        <f t="shared" si="232"/>
        <v>446063475</v>
      </c>
      <c r="UP77" s="78">
        <f t="shared" si="232"/>
        <v>438410825</v>
      </c>
      <c r="UQ77" s="78">
        <f t="shared" si="232"/>
        <v>442549215</v>
      </c>
      <c r="UR77" s="78">
        <f t="shared" si="232"/>
        <v>435452195</v>
      </c>
      <c r="US77" s="78">
        <f t="shared" si="232"/>
        <v>420700580</v>
      </c>
      <c r="UT77" s="78">
        <f t="shared" si="232"/>
        <v>422056540</v>
      </c>
      <c r="UU77" s="78">
        <f t="shared" si="232"/>
        <v>438550315</v>
      </c>
      <c r="UV77" s="78">
        <f t="shared" si="232"/>
        <v>454879505</v>
      </c>
      <c r="UW77" s="78">
        <f t="shared" si="232"/>
        <v>436498675</v>
      </c>
      <c r="UX77" s="78">
        <f t="shared" si="232"/>
        <v>467721930</v>
      </c>
      <c r="UY77" s="78">
        <f t="shared" si="232"/>
        <v>492948435</v>
      </c>
      <c r="UZ77" s="78">
        <f t="shared" si="232"/>
        <v>515345965</v>
      </c>
      <c r="VA77" s="78">
        <f t="shared" si="232"/>
        <v>517354105</v>
      </c>
      <c r="VB77" s="78">
        <f t="shared" si="232"/>
        <v>508200000</v>
      </c>
      <c r="VC77" s="78">
        <f t="shared" si="232"/>
        <v>504985125</v>
      </c>
      <c r="VD77" s="78">
        <f t="shared" si="232"/>
        <v>465303155</v>
      </c>
      <c r="VE77" s="78">
        <f t="shared" si="232"/>
        <v>482505865</v>
      </c>
      <c r="VF77" s="78">
        <f t="shared" si="232"/>
        <v>518446890</v>
      </c>
      <c r="VG77" s="78">
        <f t="shared" si="232"/>
        <v>505683000</v>
      </c>
      <c r="VH77" s="78">
        <f t="shared" ref="VH77:XS77" si="233">ABS(VG65)</f>
        <v>544084250</v>
      </c>
      <c r="VI77" s="78">
        <f t="shared" si="233"/>
        <v>528444290</v>
      </c>
      <c r="VJ77" s="78">
        <f t="shared" si="233"/>
        <v>542959560</v>
      </c>
      <c r="VK77" s="78">
        <f t="shared" si="233"/>
        <v>569521600</v>
      </c>
      <c r="VL77" s="78">
        <f t="shared" si="233"/>
        <v>591645180</v>
      </c>
      <c r="VM77" s="78">
        <f t="shared" si="233"/>
        <v>580570700</v>
      </c>
      <c r="VN77" s="78">
        <f t="shared" si="233"/>
        <v>560961115</v>
      </c>
      <c r="VO77" s="78">
        <f t="shared" si="233"/>
        <v>533510735</v>
      </c>
      <c r="VP77" s="78">
        <f t="shared" si="233"/>
        <v>520974325</v>
      </c>
      <c r="VQ77" s="78">
        <f t="shared" si="233"/>
        <v>496700960</v>
      </c>
      <c r="VR77" s="78">
        <f t="shared" si="233"/>
        <v>511191280</v>
      </c>
      <c r="VS77" s="78">
        <f t="shared" si="233"/>
        <v>535162080</v>
      </c>
      <c r="VT77" s="78">
        <f t="shared" si="233"/>
        <v>549905815</v>
      </c>
      <c r="VU77" s="78">
        <f t="shared" si="233"/>
        <v>546858050</v>
      </c>
      <c r="VV77" s="78">
        <f t="shared" si="233"/>
        <v>550962470</v>
      </c>
      <c r="VW77" s="78">
        <f t="shared" si="233"/>
        <v>582167115</v>
      </c>
      <c r="VX77" s="78">
        <f t="shared" si="233"/>
        <v>602930770</v>
      </c>
      <c r="VY77" s="78">
        <f t="shared" si="233"/>
        <v>596921770</v>
      </c>
      <c r="VZ77" s="78">
        <f t="shared" si="233"/>
        <v>563175700</v>
      </c>
      <c r="WA77" s="78">
        <f t="shared" si="233"/>
        <v>566059715</v>
      </c>
      <c r="WB77" s="78">
        <f t="shared" si="233"/>
        <v>580457945</v>
      </c>
      <c r="WC77" s="78">
        <f t="shared" si="233"/>
        <v>561765945</v>
      </c>
      <c r="WD77" s="78">
        <f t="shared" si="233"/>
        <v>546995890</v>
      </c>
      <c r="WE77" s="78">
        <f t="shared" si="233"/>
        <v>571871450</v>
      </c>
      <c r="WF77" s="78">
        <f t="shared" si="233"/>
        <v>613625095</v>
      </c>
      <c r="WG77" s="78">
        <f t="shared" si="233"/>
        <v>583356670</v>
      </c>
      <c r="WH77" s="78">
        <f t="shared" si="233"/>
        <v>588901305</v>
      </c>
      <c r="WI77" s="78">
        <f t="shared" si="233"/>
        <v>641227435</v>
      </c>
      <c r="WJ77" s="78">
        <f t="shared" si="233"/>
        <v>665926170</v>
      </c>
      <c r="WK77" s="78">
        <f t="shared" si="233"/>
        <v>681598455</v>
      </c>
      <c r="WL77" s="78">
        <f t="shared" si="233"/>
        <v>683276585</v>
      </c>
      <c r="WM77" s="78">
        <f t="shared" si="233"/>
        <v>657896815</v>
      </c>
      <c r="WN77" s="78">
        <f t="shared" si="233"/>
        <v>672652570</v>
      </c>
      <c r="WO77" s="78">
        <f t="shared" si="233"/>
        <v>657015845</v>
      </c>
      <c r="WP77" s="78">
        <f t="shared" si="233"/>
        <v>677504720</v>
      </c>
      <c r="WQ77" s="78">
        <f t="shared" si="233"/>
        <v>675361340</v>
      </c>
      <c r="WR77" s="78">
        <f t="shared" si="233"/>
        <v>689778240</v>
      </c>
      <c r="WS77" s="78">
        <f t="shared" si="233"/>
        <v>664371035</v>
      </c>
      <c r="WT77" s="78">
        <f t="shared" si="233"/>
        <v>662485050</v>
      </c>
      <c r="WU77" s="78">
        <f t="shared" si="233"/>
        <v>684849640</v>
      </c>
      <c r="WV77" s="78">
        <f t="shared" si="233"/>
        <v>698984335</v>
      </c>
      <c r="WW77" s="78">
        <f t="shared" si="233"/>
        <v>672348540</v>
      </c>
      <c r="WX77" s="78">
        <f t="shared" si="233"/>
        <v>617994675</v>
      </c>
      <c r="WY77" s="78">
        <f t="shared" si="233"/>
        <v>619048215</v>
      </c>
      <c r="WZ77" s="78">
        <f t="shared" si="233"/>
        <v>647929795</v>
      </c>
      <c r="XA77" s="78">
        <f t="shared" si="233"/>
        <v>645678375</v>
      </c>
      <c r="XB77" s="78">
        <f t="shared" si="233"/>
        <v>639440670</v>
      </c>
      <c r="XC77" s="78">
        <f t="shared" si="233"/>
        <v>651780605</v>
      </c>
      <c r="XD77" s="78">
        <f t="shared" si="233"/>
        <v>661175935</v>
      </c>
      <c r="XE77" s="78">
        <f t="shared" si="233"/>
        <v>654579000</v>
      </c>
      <c r="XF77" s="78">
        <f t="shared" si="233"/>
        <v>667685635</v>
      </c>
      <c r="XG77" s="78">
        <f t="shared" si="233"/>
        <v>702609355</v>
      </c>
      <c r="XH77" s="78">
        <f t="shared" si="233"/>
        <v>754453000</v>
      </c>
      <c r="XI77" s="78">
        <f t="shared" si="233"/>
        <v>657871480</v>
      </c>
      <c r="XJ77" s="78">
        <f t="shared" si="233"/>
        <v>605224785</v>
      </c>
      <c r="XK77" s="78">
        <f t="shared" si="233"/>
        <v>607822890</v>
      </c>
      <c r="XL77" s="78">
        <f t="shared" si="233"/>
        <v>611885640</v>
      </c>
      <c r="XM77" s="78">
        <f t="shared" si="233"/>
        <v>608327990</v>
      </c>
      <c r="XN77" s="78">
        <f t="shared" si="233"/>
        <v>602594135</v>
      </c>
      <c r="XO77" s="78">
        <f t="shared" si="233"/>
        <v>595467345</v>
      </c>
      <c r="XP77" s="78">
        <f t="shared" si="233"/>
        <v>616299615</v>
      </c>
      <c r="XQ77" s="78">
        <f t="shared" si="233"/>
        <v>602442310</v>
      </c>
      <c r="XR77" s="78">
        <f t="shared" si="233"/>
        <v>619908375</v>
      </c>
      <c r="XS77" s="78">
        <f t="shared" si="233"/>
        <v>664788350</v>
      </c>
      <c r="XT77" s="78">
        <f t="shared" ref="XT77:AAE77" si="234">ABS(XS65)</f>
        <v>680610490</v>
      </c>
      <c r="XU77" s="78">
        <f t="shared" si="234"/>
        <v>664098445</v>
      </c>
      <c r="XV77" s="78">
        <f t="shared" si="234"/>
        <v>638054175</v>
      </c>
      <c r="XW77" s="78">
        <f t="shared" si="234"/>
        <v>635861040</v>
      </c>
      <c r="XX77" s="78">
        <f t="shared" si="234"/>
        <v>620612450</v>
      </c>
      <c r="XY77" s="78">
        <f t="shared" si="234"/>
        <v>623449070</v>
      </c>
      <c r="XZ77" s="78">
        <f t="shared" si="234"/>
        <v>624165330</v>
      </c>
      <c r="YA77" s="78">
        <f t="shared" si="234"/>
        <v>640079910</v>
      </c>
      <c r="YB77" s="78">
        <f t="shared" si="234"/>
        <v>677334540</v>
      </c>
      <c r="YC77" s="78">
        <f t="shared" si="234"/>
        <v>654690105</v>
      </c>
      <c r="YD77" s="78">
        <f t="shared" si="234"/>
        <v>663109595</v>
      </c>
      <c r="YE77" s="78">
        <f t="shared" si="234"/>
        <v>713949330</v>
      </c>
      <c r="YF77" s="78">
        <f t="shared" si="234"/>
        <v>754793730</v>
      </c>
      <c r="YG77" s="78">
        <f t="shared" si="234"/>
        <v>740108655</v>
      </c>
      <c r="YH77" s="78">
        <f t="shared" si="234"/>
        <v>715473090</v>
      </c>
      <c r="YI77" s="78">
        <f t="shared" si="234"/>
        <v>733155295</v>
      </c>
      <c r="YJ77" s="78">
        <f t="shared" si="234"/>
        <v>765057140</v>
      </c>
      <c r="YK77" s="78">
        <f t="shared" si="234"/>
        <v>821667510</v>
      </c>
      <c r="YL77" s="78">
        <f t="shared" si="234"/>
        <v>843630010</v>
      </c>
      <c r="YM77" s="78">
        <f t="shared" si="234"/>
        <v>867612775</v>
      </c>
      <c r="YN77" s="78">
        <f t="shared" si="234"/>
        <v>863751735</v>
      </c>
      <c r="YO77" s="78">
        <f t="shared" si="234"/>
        <v>827234795</v>
      </c>
      <c r="YP77" s="78">
        <f t="shared" si="234"/>
        <v>883073485</v>
      </c>
      <c r="YQ77" s="78">
        <f t="shared" si="234"/>
        <v>932865115</v>
      </c>
      <c r="YR77" s="78">
        <f t="shared" si="234"/>
        <v>993121295</v>
      </c>
      <c r="YS77" s="78">
        <f t="shared" si="234"/>
        <v>1051526650</v>
      </c>
      <c r="YT77" s="78">
        <f t="shared" si="234"/>
        <v>1084292965</v>
      </c>
      <c r="YU77" s="78">
        <f t="shared" si="234"/>
        <v>1147686775</v>
      </c>
      <c r="YV77" s="78">
        <f t="shared" si="234"/>
        <v>1129258930</v>
      </c>
      <c r="YW77" s="78">
        <f t="shared" si="234"/>
        <v>1083056667</v>
      </c>
      <c r="YX77" s="78">
        <f t="shared" si="234"/>
        <v>1048163218</v>
      </c>
      <c r="YY77" s="78">
        <f t="shared" si="234"/>
        <v>1034604525</v>
      </c>
      <c r="YZ77" s="78">
        <f t="shared" si="234"/>
        <v>997937599</v>
      </c>
      <c r="ZA77" s="78">
        <f t="shared" si="234"/>
        <v>1059605166</v>
      </c>
      <c r="ZB77" s="78">
        <f t="shared" si="234"/>
        <v>1115292331</v>
      </c>
      <c r="ZC77" s="78">
        <f t="shared" si="234"/>
        <v>1147868759</v>
      </c>
      <c r="ZD77" s="78">
        <f t="shared" si="234"/>
        <v>1214083039</v>
      </c>
      <c r="ZE77" s="78">
        <f t="shared" si="234"/>
        <v>1314110978</v>
      </c>
      <c r="ZF77" s="78">
        <f t="shared" si="234"/>
        <v>1343838448</v>
      </c>
      <c r="ZG77" s="78">
        <f t="shared" si="234"/>
        <v>1364296133</v>
      </c>
      <c r="ZH77" s="78">
        <f t="shared" si="234"/>
        <v>1407578408</v>
      </c>
      <c r="ZI77" s="78">
        <f t="shared" si="234"/>
        <v>1470890339</v>
      </c>
      <c r="ZJ77" s="78">
        <f t="shared" si="234"/>
        <v>1497388610</v>
      </c>
      <c r="ZK77" s="78">
        <f t="shared" si="234"/>
        <v>1514834511</v>
      </c>
      <c r="ZL77" s="78">
        <f t="shared" si="234"/>
        <v>1534647790</v>
      </c>
      <c r="ZM77" s="78">
        <f t="shared" si="234"/>
        <v>1537206625</v>
      </c>
      <c r="ZN77" s="78">
        <f t="shared" si="234"/>
        <v>1551762830</v>
      </c>
      <c r="ZO77" s="78">
        <f t="shared" si="234"/>
        <v>1627631044</v>
      </c>
      <c r="ZP77" s="78">
        <f t="shared" si="234"/>
        <v>1671150893</v>
      </c>
      <c r="ZQ77" s="78">
        <f t="shared" si="234"/>
        <v>1689227675</v>
      </c>
      <c r="ZR77" s="78">
        <f t="shared" si="234"/>
        <v>1718634708</v>
      </c>
      <c r="ZS77" s="78">
        <f t="shared" si="234"/>
        <v>1752905072</v>
      </c>
      <c r="ZT77" s="78">
        <f t="shared" si="234"/>
        <v>1796693800</v>
      </c>
      <c r="ZU77" s="78">
        <f t="shared" si="234"/>
        <v>1829109837</v>
      </c>
      <c r="ZV77" s="78">
        <f t="shared" si="234"/>
        <v>1851479265</v>
      </c>
      <c r="ZW77" s="78">
        <f t="shared" si="234"/>
        <v>1830275995</v>
      </c>
      <c r="ZX77" s="78">
        <f t="shared" si="234"/>
        <v>1745245960</v>
      </c>
      <c r="ZY77" s="78">
        <f t="shared" si="234"/>
        <v>1707388958</v>
      </c>
      <c r="ZZ77" s="78">
        <f t="shared" si="234"/>
        <v>1669181442</v>
      </c>
      <c r="AAA77" s="78">
        <f t="shared" si="234"/>
        <v>1643426409</v>
      </c>
      <c r="AAB77" s="78">
        <f t="shared" si="234"/>
        <v>1638730000</v>
      </c>
      <c r="AAC77" s="78">
        <f t="shared" si="234"/>
        <v>1632661000</v>
      </c>
      <c r="AAD77" s="78">
        <f t="shared" si="234"/>
        <v>1576282130</v>
      </c>
      <c r="AAE77" s="78">
        <f t="shared" si="234"/>
        <v>1595836381</v>
      </c>
      <c r="AAF77" s="78">
        <f t="shared" ref="AAF77:ACQ77" si="235">ABS(AAE65)</f>
        <v>1602122010</v>
      </c>
      <c r="AAG77" s="78">
        <f t="shared" si="235"/>
        <v>1614008150</v>
      </c>
      <c r="AAH77" s="78">
        <f t="shared" si="235"/>
        <v>1634125025</v>
      </c>
      <c r="AAI77" s="78">
        <f t="shared" si="235"/>
        <v>1645991535</v>
      </c>
      <c r="AAJ77" s="78">
        <f t="shared" si="235"/>
        <v>1661569750</v>
      </c>
      <c r="AAK77" s="78">
        <f t="shared" si="235"/>
        <v>1673184882</v>
      </c>
      <c r="AAL77" s="78">
        <f t="shared" si="235"/>
        <v>1678056201</v>
      </c>
      <c r="AAM77" s="78">
        <f t="shared" si="235"/>
        <v>1717619405</v>
      </c>
      <c r="AAN77" s="78">
        <f t="shared" si="235"/>
        <v>1755618652</v>
      </c>
      <c r="AAO77" s="78">
        <f t="shared" si="235"/>
        <v>1760228064</v>
      </c>
      <c r="AAP77" s="78">
        <f t="shared" si="235"/>
        <v>1783717954</v>
      </c>
      <c r="AAQ77" s="78">
        <f t="shared" si="235"/>
        <v>1797149369</v>
      </c>
      <c r="AAR77" s="78">
        <f t="shared" si="235"/>
        <v>1734815495</v>
      </c>
      <c r="AAS77" s="78">
        <f t="shared" si="235"/>
        <v>1725317521</v>
      </c>
      <c r="AAT77" s="78">
        <f t="shared" si="235"/>
        <v>1743959434</v>
      </c>
      <c r="AAU77" s="78">
        <f t="shared" si="235"/>
        <v>1738704000</v>
      </c>
      <c r="AAV77" s="78">
        <f t="shared" si="235"/>
        <v>1747647252</v>
      </c>
      <c r="AAW77" s="78">
        <f t="shared" si="235"/>
        <v>1739070586</v>
      </c>
      <c r="AAX77" s="78">
        <f t="shared" si="235"/>
        <v>1723901189</v>
      </c>
      <c r="AAY77" s="78">
        <f t="shared" si="235"/>
        <v>1760121675</v>
      </c>
      <c r="AAZ77" s="78">
        <f t="shared" si="235"/>
        <v>1804089057</v>
      </c>
      <c r="ABA77" s="78">
        <f t="shared" si="235"/>
        <v>1822625154</v>
      </c>
      <c r="ABB77" s="78">
        <f t="shared" si="235"/>
        <v>1807606312</v>
      </c>
      <c r="ABC77" s="78">
        <f t="shared" si="235"/>
        <v>1796320551</v>
      </c>
      <c r="ABD77" s="78">
        <f t="shared" si="235"/>
        <v>1773048851</v>
      </c>
      <c r="ABE77" s="78">
        <f t="shared" si="235"/>
        <v>1741829696</v>
      </c>
      <c r="ABF77" s="78">
        <f t="shared" si="235"/>
        <v>1726507212</v>
      </c>
      <c r="ABG77" s="78">
        <f t="shared" si="235"/>
        <v>1738876963</v>
      </c>
      <c r="ABH77" s="78">
        <f t="shared" si="235"/>
        <v>1747014780</v>
      </c>
      <c r="ABI77" s="78">
        <f t="shared" si="235"/>
        <v>1733708154</v>
      </c>
      <c r="ABJ77" s="78">
        <f t="shared" si="235"/>
        <v>1712334741</v>
      </c>
      <c r="ABK77" s="78">
        <f t="shared" si="235"/>
        <v>1736127156</v>
      </c>
      <c r="ABL77" s="78">
        <f t="shared" si="235"/>
        <v>1757214380</v>
      </c>
      <c r="ABM77" s="78">
        <f t="shared" si="235"/>
        <v>1762984373</v>
      </c>
      <c r="ABN77" s="78">
        <f t="shared" si="235"/>
        <v>1792910783</v>
      </c>
      <c r="ABO77" s="78">
        <f t="shared" si="235"/>
        <v>1808218815</v>
      </c>
      <c r="ABP77" s="78">
        <f t="shared" si="235"/>
        <v>1782957546</v>
      </c>
      <c r="ABQ77" s="78">
        <f t="shared" si="235"/>
        <v>1834114423</v>
      </c>
      <c r="ABR77" s="78">
        <f t="shared" si="235"/>
        <v>1840171107</v>
      </c>
      <c r="ABS77" s="78">
        <f t="shared" si="235"/>
        <v>1861898532</v>
      </c>
      <c r="ABT77" s="78">
        <f t="shared" si="235"/>
        <v>1858507224</v>
      </c>
      <c r="ABU77" s="78">
        <f t="shared" si="235"/>
        <v>1813342444</v>
      </c>
      <c r="ABV77" s="78">
        <f t="shared" si="235"/>
        <v>1745049585</v>
      </c>
      <c r="ABW77" s="78">
        <f t="shared" si="235"/>
        <v>1724900000</v>
      </c>
      <c r="ABX77" s="78">
        <f t="shared" si="235"/>
        <v>1762430268</v>
      </c>
      <c r="ABY77" s="78">
        <f t="shared" si="235"/>
        <v>1781262214</v>
      </c>
      <c r="ABZ77" s="78">
        <f t="shared" si="235"/>
        <v>1792563520</v>
      </c>
      <c r="ACA77" s="78">
        <f t="shared" si="235"/>
        <v>1809750901</v>
      </c>
      <c r="ACB77" s="78">
        <f t="shared" si="235"/>
        <v>1800588717</v>
      </c>
      <c r="ACC77" s="78">
        <f t="shared" si="235"/>
        <v>1772087008</v>
      </c>
      <c r="ACD77" s="78">
        <f t="shared" si="235"/>
        <v>1811150275</v>
      </c>
      <c r="ACE77" s="78">
        <f t="shared" si="235"/>
        <v>1837209238</v>
      </c>
      <c r="ACF77" s="78">
        <f t="shared" si="235"/>
        <v>1841940228</v>
      </c>
      <c r="ACG77" s="78">
        <f t="shared" si="235"/>
        <v>1796147330</v>
      </c>
      <c r="ACH77" s="78">
        <f t="shared" si="235"/>
        <v>1732307416</v>
      </c>
      <c r="ACI77" s="78">
        <f t="shared" si="235"/>
        <v>1782487846</v>
      </c>
      <c r="ACJ77" s="78">
        <f t="shared" si="235"/>
        <v>1843011601</v>
      </c>
      <c r="ACK77" s="78">
        <f t="shared" si="235"/>
        <v>1882090974</v>
      </c>
      <c r="ACL77" s="78">
        <f t="shared" si="235"/>
        <v>1895103839</v>
      </c>
      <c r="ACM77" s="78">
        <f t="shared" si="235"/>
        <v>1917731767</v>
      </c>
      <c r="ACN77" s="78">
        <f t="shared" si="235"/>
        <v>1896827012</v>
      </c>
      <c r="ACO77" s="78">
        <f t="shared" si="235"/>
        <v>1917620425</v>
      </c>
      <c r="ACP77" s="78">
        <f t="shared" si="235"/>
        <v>1911792859</v>
      </c>
      <c r="ACQ77" s="78">
        <f t="shared" si="235"/>
        <v>1917567519</v>
      </c>
      <c r="ACR77" s="78">
        <f t="shared" ref="ACR77:AFC77" si="236">ABS(ACQ65)</f>
        <v>1933409765</v>
      </c>
      <c r="ACS77" s="78">
        <f t="shared" si="236"/>
        <v>1851296263</v>
      </c>
      <c r="ACT77" s="78">
        <f t="shared" si="236"/>
        <v>1870772179</v>
      </c>
      <c r="ACU77" s="78">
        <f t="shared" si="236"/>
        <v>1914430363</v>
      </c>
      <c r="ACV77" s="78">
        <f t="shared" si="236"/>
        <v>1974764476</v>
      </c>
      <c r="ACW77" s="78">
        <f t="shared" si="236"/>
        <v>2005341719</v>
      </c>
      <c r="ACX77" s="78">
        <f t="shared" si="236"/>
        <v>1964481189</v>
      </c>
      <c r="ACY77" s="78">
        <f t="shared" si="236"/>
        <v>1937947180</v>
      </c>
      <c r="ACZ77" s="78">
        <f t="shared" si="236"/>
        <v>1891497302</v>
      </c>
      <c r="ADA77" s="78">
        <f t="shared" si="236"/>
        <v>1811839761</v>
      </c>
      <c r="ADB77" s="78">
        <f t="shared" si="236"/>
        <v>1804720642</v>
      </c>
      <c r="ADC77" s="78">
        <f t="shared" si="236"/>
        <v>1827396568</v>
      </c>
      <c r="ADD77" s="78">
        <f t="shared" si="236"/>
        <v>1841321714</v>
      </c>
      <c r="ADE77" s="78">
        <f t="shared" si="236"/>
        <v>1737128718</v>
      </c>
      <c r="ADF77" s="78">
        <f t="shared" si="236"/>
        <v>1714471407</v>
      </c>
      <c r="ADG77" s="78">
        <f t="shared" si="236"/>
        <v>1725671188</v>
      </c>
      <c r="ADH77" s="78">
        <f t="shared" si="236"/>
        <v>1776272987</v>
      </c>
      <c r="ADI77" s="78">
        <f t="shared" si="236"/>
        <v>1804787760</v>
      </c>
      <c r="ADJ77" s="78">
        <f t="shared" si="236"/>
        <v>1818181068</v>
      </c>
      <c r="ADK77" s="78">
        <f t="shared" si="236"/>
        <v>1833766970</v>
      </c>
      <c r="ADL77" s="78">
        <f t="shared" si="236"/>
        <v>1815465603</v>
      </c>
      <c r="ADM77" s="78">
        <f t="shared" si="236"/>
        <v>1826423747</v>
      </c>
      <c r="ADN77" s="78">
        <f t="shared" si="236"/>
        <v>1860180540</v>
      </c>
      <c r="ADO77" s="78">
        <f t="shared" si="236"/>
        <v>1857799007</v>
      </c>
      <c r="ADP77" s="78">
        <f t="shared" si="236"/>
        <v>1848744545</v>
      </c>
      <c r="ADQ77" s="78">
        <f t="shared" si="236"/>
        <v>1827768419</v>
      </c>
      <c r="ADR77" s="78">
        <f t="shared" si="236"/>
        <v>1830061042</v>
      </c>
      <c r="ADS77" s="78">
        <f t="shared" si="236"/>
        <v>1771584174</v>
      </c>
      <c r="ADT77" s="78">
        <f t="shared" si="236"/>
        <v>1807866147</v>
      </c>
      <c r="ADU77" s="78">
        <f t="shared" si="236"/>
        <v>1829049988</v>
      </c>
      <c r="ADV77" s="78">
        <f t="shared" si="236"/>
        <v>1845993805</v>
      </c>
      <c r="ADW77" s="78">
        <f t="shared" si="236"/>
        <v>1846619682</v>
      </c>
      <c r="ADX77" s="78">
        <f t="shared" si="236"/>
        <v>1832472834</v>
      </c>
      <c r="ADY77" s="78">
        <f t="shared" si="236"/>
        <v>1891022713</v>
      </c>
      <c r="ADZ77" s="78">
        <f t="shared" si="236"/>
        <v>1897388429</v>
      </c>
      <c r="AEA77" s="78">
        <f t="shared" si="236"/>
        <v>1924700000</v>
      </c>
      <c r="AEB77" s="78">
        <f t="shared" si="236"/>
        <v>1880300000</v>
      </c>
      <c r="AEC77" s="78">
        <f t="shared" si="236"/>
        <v>1836600000</v>
      </c>
      <c r="AED77" s="78">
        <f t="shared" si="236"/>
        <v>1841600000</v>
      </c>
      <c r="AEE77" s="78">
        <f t="shared" si="236"/>
        <v>1877100000</v>
      </c>
      <c r="AEF77" s="78">
        <f t="shared" si="236"/>
        <v>1857186994</v>
      </c>
      <c r="AEG77" s="78">
        <f t="shared" si="236"/>
        <v>1852030735</v>
      </c>
      <c r="AEH77" s="78">
        <f t="shared" si="236"/>
        <v>1867968425</v>
      </c>
      <c r="AEI77" s="78">
        <f t="shared" si="236"/>
        <v>1848299456</v>
      </c>
      <c r="AEJ77" s="78">
        <f t="shared" si="236"/>
        <v>1807684366</v>
      </c>
      <c r="AEK77" s="78">
        <f t="shared" si="236"/>
        <v>1794084098</v>
      </c>
      <c r="AEL77" s="78">
        <f t="shared" si="236"/>
        <v>1802084105</v>
      </c>
      <c r="AEM77" s="78">
        <f t="shared" si="236"/>
        <v>1815998040</v>
      </c>
      <c r="AEN77" s="78">
        <f t="shared" si="236"/>
        <v>1772306294</v>
      </c>
      <c r="AEO77" s="78">
        <f t="shared" si="236"/>
        <v>1738972539</v>
      </c>
      <c r="AEP77" s="78">
        <f t="shared" si="236"/>
        <v>1677808062</v>
      </c>
      <c r="AEQ77" s="78">
        <f t="shared" si="236"/>
        <v>1637272484</v>
      </c>
      <c r="AER77" s="78">
        <f t="shared" si="236"/>
        <v>1682576674</v>
      </c>
      <c r="AES77" s="78">
        <f t="shared" si="236"/>
        <v>1688696941</v>
      </c>
      <c r="AET77" s="78">
        <f t="shared" si="236"/>
        <v>1714682611</v>
      </c>
      <c r="AEU77" s="78">
        <f t="shared" si="236"/>
        <v>1701362828</v>
      </c>
      <c r="AEV77" s="78">
        <f t="shared" si="236"/>
        <v>1648332877</v>
      </c>
      <c r="AEW77" s="78">
        <f t="shared" si="236"/>
        <v>1613400000</v>
      </c>
      <c r="AEX77" s="78">
        <f t="shared" si="236"/>
        <v>1582000000</v>
      </c>
      <c r="AEY77" s="78">
        <f t="shared" si="236"/>
        <v>1565300000</v>
      </c>
      <c r="AEZ77" s="78">
        <f t="shared" si="236"/>
        <v>1608400000</v>
      </c>
      <c r="AFA77" s="78">
        <f t="shared" si="236"/>
        <v>1601400000</v>
      </c>
      <c r="AFB77" s="78">
        <f t="shared" si="236"/>
        <v>1547900000</v>
      </c>
      <c r="AFC77" s="78">
        <f t="shared" si="236"/>
        <v>1525382945</v>
      </c>
      <c r="AFD77" s="78">
        <f t="shared" ref="AFD77:AGU77" si="237">ABS(AFC65)</f>
        <v>1556473263</v>
      </c>
      <c r="AFE77" s="78">
        <f t="shared" si="237"/>
        <v>1535765547</v>
      </c>
      <c r="AFF77" s="78">
        <f t="shared" si="237"/>
        <v>1487362839</v>
      </c>
      <c r="AFG77" s="78">
        <f t="shared" si="237"/>
        <v>1597534590</v>
      </c>
      <c r="AFH77" s="78">
        <f t="shared" si="237"/>
        <v>1623557000</v>
      </c>
      <c r="AFI77" s="78">
        <f t="shared" si="237"/>
        <v>1793000000</v>
      </c>
      <c r="AFJ77" s="78">
        <f t="shared" si="237"/>
        <v>1791600000</v>
      </c>
      <c r="AFK77" s="78">
        <f t="shared" si="237"/>
        <v>1795400000</v>
      </c>
      <c r="AFL77" s="78">
        <f t="shared" si="237"/>
        <v>1781400000</v>
      </c>
      <c r="AFM77" s="78">
        <f t="shared" si="237"/>
        <v>1683100000</v>
      </c>
      <c r="AFN77" s="78">
        <f t="shared" si="237"/>
        <v>1684700000</v>
      </c>
      <c r="AFO77" s="78">
        <f t="shared" si="237"/>
        <v>1708500000</v>
      </c>
      <c r="AFP77" s="78">
        <f t="shared" si="237"/>
        <v>1742300000</v>
      </c>
      <c r="AFQ77" s="78">
        <f t="shared" si="237"/>
        <v>1755800000</v>
      </c>
      <c r="AFR77" s="78">
        <f t="shared" si="237"/>
        <v>1757700000</v>
      </c>
      <c r="AFS77" s="78">
        <f t="shared" si="237"/>
        <v>1758500000</v>
      </c>
      <c r="AFT77" s="78">
        <f t="shared" si="237"/>
        <v>1756300000</v>
      </c>
      <c r="AFU77" s="78">
        <f t="shared" si="237"/>
        <v>1748007815</v>
      </c>
      <c r="AFV77" s="78">
        <f t="shared" si="237"/>
        <v>1743270259</v>
      </c>
      <c r="AFW77" s="78">
        <f t="shared" si="237"/>
        <v>1752536074</v>
      </c>
      <c r="AFX77" s="78">
        <f t="shared" si="237"/>
        <v>1768958188</v>
      </c>
      <c r="AFY77" s="78">
        <f t="shared" si="237"/>
        <v>1766654888</v>
      </c>
      <c r="AFZ77" s="78">
        <f t="shared" si="237"/>
        <v>1756883051</v>
      </c>
      <c r="AGA77" s="78">
        <f t="shared" si="237"/>
        <v>1765688622</v>
      </c>
      <c r="AGB77" s="78">
        <f t="shared" si="237"/>
        <v>1788798871</v>
      </c>
      <c r="AGC77" s="78">
        <f t="shared" si="237"/>
        <v>1797603270</v>
      </c>
      <c r="AGD77" s="78">
        <f t="shared" si="237"/>
        <v>1797078330</v>
      </c>
      <c r="AGE77" s="78">
        <f t="shared" si="237"/>
        <v>1800435401</v>
      </c>
      <c r="AGF77" s="78">
        <f t="shared" si="237"/>
        <v>1796366585</v>
      </c>
      <c r="AGG77" s="78">
        <f t="shared" si="237"/>
        <v>1781074161</v>
      </c>
      <c r="AGH77" s="78">
        <f t="shared" si="237"/>
        <v>1779888605</v>
      </c>
      <c r="AGI77" s="78">
        <f t="shared" si="237"/>
        <v>1772900981</v>
      </c>
      <c r="AGJ77" s="78">
        <f t="shared" si="237"/>
        <v>1772149676</v>
      </c>
      <c r="AGK77" s="78">
        <f t="shared" si="237"/>
        <v>1768575845</v>
      </c>
      <c r="AGL77" s="78">
        <f t="shared" si="237"/>
        <v>1793911656</v>
      </c>
      <c r="AGM77" s="78">
        <f t="shared" si="237"/>
        <v>1808743967</v>
      </c>
      <c r="AGN77" s="78">
        <f t="shared" si="237"/>
        <v>1837982094</v>
      </c>
      <c r="AGO77" s="78">
        <f t="shared" si="237"/>
        <v>1848920609</v>
      </c>
      <c r="AGP77" s="78">
        <f t="shared" si="237"/>
        <v>1850637296</v>
      </c>
      <c r="AGQ77" s="78">
        <f t="shared" si="237"/>
        <v>1856373642</v>
      </c>
      <c r="AGR77" s="78">
        <f t="shared" si="237"/>
        <v>1855645694</v>
      </c>
      <c r="AGS77" s="78">
        <f t="shared" si="237"/>
        <v>1839104964</v>
      </c>
      <c r="AGT77" s="78">
        <f t="shared" si="237"/>
        <v>1835844692</v>
      </c>
      <c r="AGU77" s="78">
        <f t="shared" si="237"/>
        <v>1832067528</v>
      </c>
      <c r="AGV77" s="153"/>
    </row>
    <row r="78" spans="1:880" x14ac:dyDescent="0.2">
      <c r="A78" s="183" t="s">
        <v>2281</v>
      </c>
      <c r="B78" s="67"/>
      <c r="C78" s="47"/>
      <c r="D78" s="151">
        <f>D76/D77</f>
        <v>0.10842222222222223</v>
      </c>
      <c r="E78" s="151">
        <f t="shared" ref="E78:BP78" si="238">E76/E77</f>
        <v>8.489756097560976E-3</v>
      </c>
      <c r="F78" s="151">
        <f t="shared" si="238"/>
        <v>0</v>
      </c>
      <c r="G78" s="151">
        <f t="shared" si="238"/>
        <v>0</v>
      </c>
      <c r="H78" s="151">
        <f t="shared" si="238"/>
        <v>0</v>
      </c>
      <c r="I78" s="151">
        <f t="shared" si="238"/>
        <v>0</v>
      </c>
      <c r="J78" s="151">
        <f t="shared" si="238"/>
        <v>0</v>
      </c>
      <c r="K78" s="151">
        <f t="shared" si="238"/>
        <v>5.458515283842795E-2</v>
      </c>
      <c r="L78" s="151">
        <f t="shared" si="238"/>
        <v>0</v>
      </c>
      <c r="M78" s="151">
        <f t="shared" si="238"/>
        <v>0</v>
      </c>
      <c r="N78" s="151">
        <f t="shared" si="238"/>
        <v>0</v>
      </c>
      <c r="O78" s="151">
        <f t="shared" si="238"/>
        <v>0</v>
      </c>
      <c r="P78" s="151">
        <f t="shared" si="238"/>
        <v>2.5229395046691026E-3</v>
      </c>
      <c r="Q78" s="151">
        <f t="shared" si="238"/>
        <v>0</v>
      </c>
      <c r="R78" s="151">
        <f t="shared" si="238"/>
        <v>4.1916167664670656E-2</v>
      </c>
      <c r="S78" s="151">
        <f t="shared" si="238"/>
        <v>1.5946954813359528E-3</v>
      </c>
      <c r="T78" s="151">
        <f t="shared" si="238"/>
        <v>1.2491780821917809E-2</v>
      </c>
      <c r="U78" s="151">
        <f t="shared" si="238"/>
        <v>0</v>
      </c>
      <c r="V78" s="151">
        <f t="shared" si="238"/>
        <v>2.8517110266159697E-2</v>
      </c>
      <c r="W78" s="151">
        <f t="shared" si="238"/>
        <v>0.14514476021314388</v>
      </c>
      <c r="X78" s="151">
        <f t="shared" si="238"/>
        <v>1.6693837209302325E-2</v>
      </c>
      <c r="Y78" s="151">
        <f t="shared" si="238"/>
        <v>2.2234833659491194E-4</v>
      </c>
      <c r="Z78" s="151">
        <f t="shared" si="238"/>
        <v>0</v>
      </c>
      <c r="AA78" s="151">
        <f t="shared" si="238"/>
        <v>9.4626181102362206E-2</v>
      </c>
      <c r="AB78" s="151">
        <f t="shared" si="238"/>
        <v>4.0078504672897197E-2</v>
      </c>
      <c r="AC78" s="151">
        <f t="shared" si="238"/>
        <v>5.9472376760563384E-2</v>
      </c>
      <c r="AD78" s="151">
        <f t="shared" si="238"/>
        <v>1.6550849339935579E-8</v>
      </c>
      <c r="AE78" s="151">
        <f t="shared" si="238"/>
        <v>0</v>
      </c>
      <c r="AF78" s="151">
        <f t="shared" si="238"/>
        <v>0</v>
      </c>
      <c r="AG78" s="151">
        <f t="shared" si="238"/>
        <v>0</v>
      </c>
      <c r="AH78" s="151">
        <f t="shared" si="238"/>
        <v>0</v>
      </c>
      <c r="AI78" s="151">
        <f t="shared" si="238"/>
        <v>0</v>
      </c>
      <c r="AJ78" s="151">
        <f t="shared" si="238"/>
        <v>1.4026221178920722E-8</v>
      </c>
      <c r="AK78" s="151">
        <f t="shared" si="238"/>
        <v>7.1532345857154053E-2</v>
      </c>
      <c r="AL78" s="151">
        <f t="shared" si="238"/>
        <v>5.54572504403441E-7</v>
      </c>
      <c r="AM78" s="151">
        <f t="shared" si="238"/>
        <v>1.6593943482660689E-6</v>
      </c>
      <c r="AN78" s="151">
        <f t="shared" si="238"/>
        <v>5.4615811283465224E-2</v>
      </c>
      <c r="AO78" s="151">
        <f t="shared" si="238"/>
        <v>1.9423096447141852E-2</v>
      </c>
      <c r="AP78" s="151">
        <f t="shared" si="238"/>
        <v>1.9478757999403861E-2</v>
      </c>
      <c r="AQ78" s="151">
        <f t="shared" si="238"/>
        <v>0</v>
      </c>
      <c r="AR78" s="151">
        <f t="shared" si="238"/>
        <v>1.1658487460480642E-7</v>
      </c>
      <c r="AS78" s="151">
        <f t="shared" si="238"/>
        <v>6.6715875376125122E-6</v>
      </c>
      <c r="AT78" s="151">
        <f t="shared" si="238"/>
        <v>0</v>
      </c>
      <c r="AU78" s="151">
        <f t="shared" si="238"/>
        <v>0</v>
      </c>
      <c r="AV78" s="151">
        <f t="shared" si="238"/>
        <v>7.991560994967787E-3</v>
      </c>
      <c r="AW78" s="151">
        <f t="shared" si="238"/>
        <v>1.524119898959253E-2</v>
      </c>
      <c r="AX78" s="151">
        <f t="shared" si="238"/>
        <v>4.053201030481385E-3</v>
      </c>
      <c r="AY78" s="151">
        <f t="shared" si="238"/>
        <v>1.4649995119766104E-2</v>
      </c>
      <c r="AZ78" s="151">
        <f t="shared" si="238"/>
        <v>3.8368602429453033E-3</v>
      </c>
      <c r="BA78" s="151">
        <f t="shared" si="238"/>
        <v>1.8857469609539181E-2</v>
      </c>
      <c r="BB78" s="151">
        <f t="shared" si="238"/>
        <v>4.246041329046861E-2</v>
      </c>
      <c r="BC78" s="151">
        <f t="shared" si="238"/>
        <v>1.515472493464679E-2</v>
      </c>
      <c r="BD78" s="151">
        <f t="shared" si="238"/>
        <v>3.1156347976438587E-2</v>
      </c>
      <c r="BE78" s="151">
        <f t="shared" si="238"/>
        <v>2.7183708575563661E-3</v>
      </c>
      <c r="BF78" s="151">
        <f t="shared" si="238"/>
        <v>5.6039093704236126E-4</v>
      </c>
      <c r="BG78" s="151">
        <f t="shared" si="238"/>
        <v>9.1756115221636944E-3</v>
      </c>
      <c r="BH78" s="151">
        <f t="shared" si="238"/>
        <v>4.6165463993593114E-2</v>
      </c>
      <c r="BI78" s="151">
        <f t="shared" si="238"/>
        <v>2.7807534525720726E-2</v>
      </c>
      <c r="BJ78" s="151">
        <f t="shared" si="238"/>
        <v>6.0683042987987425E-4</v>
      </c>
      <c r="BK78" s="151">
        <f t="shared" si="238"/>
        <v>1.2256339165888154E-2</v>
      </c>
      <c r="BL78" s="151">
        <f t="shared" si="238"/>
        <v>0</v>
      </c>
      <c r="BM78" s="151">
        <f t="shared" si="238"/>
        <v>0</v>
      </c>
      <c r="BN78" s="151">
        <f t="shared" si="238"/>
        <v>2.4408985240374804E-8</v>
      </c>
      <c r="BO78" s="151">
        <f t="shared" si="238"/>
        <v>0</v>
      </c>
      <c r="BP78" s="151">
        <f t="shared" si="238"/>
        <v>0</v>
      </c>
      <c r="BQ78" s="151">
        <f t="shared" ref="BQ78:EB78" si="239">BQ76/BQ77</f>
        <v>0</v>
      </c>
      <c r="BR78" s="151">
        <f t="shared" si="239"/>
        <v>0</v>
      </c>
      <c r="BS78" s="151">
        <f t="shared" si="239"/>
        <v>0</v>
      </c>
      <c r="BT78" s="151">
        <f t="shared" si="239"/>
        <v>0</v>
      </c>
      <c r="BU78" s="151">
        <f t="shared" si="239"/>
        <v>0</v>
      </c>
      <c r="BV78" s="151">
        <f t="shared" si="239"/>
        <v>0</v>
      </c>
      <c r="BW78" s="151">
        <f t="shared" si="239"/>
        <v>0</v>
      </c>
      <c r="BX78" s="151">
        <f t="shared" si="239"/>
        <v>0</v>
      </c>
      <c r="BY78" s="151">
        <f t="shared" si="239"/>
        <v>0</v>
      </c>
      <c r="BZ78" s="151">
        <f t="shared" si="239"/>
        <v>4.4245905126568817E-4</v>
      </c>
      <c r="CA78" s="151">
        <f t="shared" si="239"/>
        <v>0</v>
      </c>
      <c r="CB78" s="151">
        <f t="shared" si="239"/>
        <v>0</v>
      </c>
      <c r="CC78" s="151">
        <f t="shared" si="239"/>
        <v>0</v>
      </c>
      <c r="CD78" s="151">
        <f t="shared" si="239"/>
        <v>4.2809657370031203E-3</v>
      </c>
      <c r="CE78" s="151">
        <f t="shared" si="239"/>
        <v>4.0233446578322944E-2</v>
      </c>
      <c r="CF78" s="151">
        <f t="shared" si="239"/>
        <v>1.8187913473134459E-2</v>
      </c>
      <c r="CG78" s="151">
        <f t="shared" si="239"/>
        <v>0</v>
      </c>
      <c r="CH78" s="151">
        <f t="shared" si="239"/>
        <v>0</v>
      </c>
      <c r="CI78" s="151">
        <f t="shared" si="239"/>
        <v>4.0621326464586696E-4</v>
      </c>
      <c r="CJ78" s="151">
        <f t="shared" si="239"/>
        <v>0</v>
      </c>
      <c r="CK78" s="151">
        <f t="shared" si="239"/>
        <v>4.2974636549837136E-3</v>
      </c>
      <c r="CL78" s="151">
        <f t="shared" si="239"/>
        <v>2.0296348541960548E-3</v>
      </c>
      <c r="CM78" s="151">
        <f t="shared" si="239"/>
        <v>1.9505444389810718E-3</v>
      </c>
      <c r="CN78" s="151">
        <f t="shared" si="239"/>
        <v>0</v>
      </c>
      <c r="CO78" s="151">
        <f t="shared" si="239"/>
        <v>0</v>
      </c>
      <c r="CP78" s="151">
        <f t="shared" si="239"/>
        <v>0</v>
      </c>
      <c r="CQ78" s="151">
        <f t="shared" si="239"/>
        <v>0</v>
      </c>
      <c r="CR78" s="151">
        <f t="shared" si="239"/>
        <v>0</v>
      </c>
      <c r="CS78" s="151">
        <f t="shared" si="239"/>
        <v>4.9000006897174974E-3</v>
      </c>
      <c r="CT78" s="151">
        <f t="shared" si="239"/>
        <v>9.876766001979561E-3</v>
      </c>
      <c r="CU78" s="151">
        <f t="shared" si="239"/>
        <v>2.0843302484835253E-2</v>
      </c>
      <c r="CV78" s="151">
        <f t="shared" si="239"/>
        <v>1.2014113019309009E-2</v>
      </c>
      <c r="CW78" s="151">
        <f t="shared" si="239"/>
        <v>3.6486683016283515E-2</v>
      </c>
      <c r="CX78" s="151">
        <f t="shared" si="239"/>
        <v>0</v>
      </c>
      <c r="CY78" s="151">
        <f t="shared" si="239"/>
        <v>0</v>
      </c>
      <c r="CZ78" s="151">
        <f t="shared" si="239"/>
        <v>1.9749530133299189E-2</v>
      </c>
      <c r="DA78" s="151">
        <f t="shared" si="239"/>
        <v>0</v>
      </c>
      <c r="DB78" s="151">
        <f t="shared" si="239"/>
        <v>0</v>
      </c>
      <c r="DC78" s="151">
        <f t="shared" si="239"/>
        <v>3.8943717644408437E-3</v>
      </c>
      <c r="DD78" s="151">
        <f t="shared" si="239"/>
        <v>2.3566228660778465E-2</v>
      </c>
      <c r="DE78" s="151">
        <f t="shared" si="239"/>
        <v>0</v>
      </c>
      <c r="DF78" s="151">
        <f t="shared" si="239"/>
        <v>0</v>
      </c>
      <c r="DG78" s="151">
        <f t="shared" si="239"/>
        <v>1.8643331331011752E-2</v>
      </c>
      <c r="DH78" s="151">
        <f t="shared" si="239"/>
        <v>1.7993174665725042E-2</v>
      </c>
      <c r="DI78" s="151">
        <f t="shared" si="239"/>
        <v>0</v>
      </c>
      <c r="DJ78" s="151">
        <f t="shared" si="239"/>
        <v>0</v>
      </c>
      <c r="DK78" s="151">
        <f t="shared" si="239"/>
        <v>0</v>
      </c>
      <c r="DL78" s="151">
        <f t="shared" si="239"/>
        <v>5.4596121167147524E-3</v>
      </c>
      <c r="DM78" s="151">
        <f t="shared" si="239"/>
        <v>0</v>
      </c>
      <c r="DN78" s="151">
        <f t="shared" si="239"/>
        <v>0</v>
      </c>
      <c r="DO78" s="151">
        <f t="shared" si="239"/>
        <v>0</v>
      </c>
      <c r="DP78" s="151">
        <f t="shared" si="239"/>
        <v>0</v>
      </c>
      <c r="DQ78" s="151">
        <f t="shared" si="239"/>
        <v>0.2416901362318902</v>
      </c>
      <c r="DR78" s="151">
        <f t="shared" si="239"/>
        <v>7.6445948357092486E-5</v>
      </c>
      <c r="DS78" s="151">
        <f t="shared" si="239"/>
        <v>1.8125073091327358E-4</v>
      </c>
      <c r="DT78" s="151">
        <f t="shared" si="239"/>
        <v>0</v>
      </c>
      <c r="DU78" s="151">
        <f t="shared" si="239"/>
        <v>1.0784380847967743E-2</v>
      </c>
      <c r="DV78" s="151">
        <f t="shared" si="239"/>
        <v>0</v>
      </c>
      <c r="DW78" s="151">
        <f t="shared" si="239"/>
        <v>0</v>
      </c>
      <c r="DX78" s="151">
        <f t="shared" si="239"/>
        <v>0</v>
      </c>
      <c r="DY78" s="151">
        <f t="shared" si="239"/>
        <v>0</v>
      </c>
      <c r="DZ78" s="151">
        <f t="shared" si="239"/>
        <v>1.8722120889783024E-4</v>
      </c>
      <c r="EA78" s="151">
        <f t="shared" si="239"/>
        <v>0</v>
      </c>
      <c r="EB78" s="151">
        <f t="shared" si="239"/>
        <v>5.1967667252929024E-3</v>
      </c>
      <c r="EC78" s="151">
        <f t="shared" ref="EC78:GN78" si="240">EC76/EC77</f>
        <v>0</v>
      </c>
      <c r="ED78" s="151">
        <f t="shared" si="240"/>
        <v>0</v>
      </c>
      <c r="EE78" s="151">
        <f t="shared" si="240"/>
        <v>0</v>
      </c>
      <c r="EF78" s="151">
        <f t="shared" si="240"/>
        <v>0</v>
      </c>
      <c r="EG78" s="151">
        <f t="shared" si="240"/>
        <v>0</v>
      </c>
      <c r="EH78" s="151">
        <f t="shared" si="240"/>
        <v>1.0708899233586393E-7</v>
      </c>
      <c r="EI78" s="151">
        <f t="shared" si="240"/>
        <v>8.4535712957295935E-8</v>
      </c>
      <c r="EJ78" s="151">
        <f t="shared" si="240"/>
        <v>8.3676399598654517E-8</v>
      </c>
      <c r="EK78" s="151">
        <f t="shared" si="240"/>
        <v>8.2992655398975163E-8</v>
      </c>
      <c r="EL78" s="151">
        <f t="shared" si="240"/>
        <v>0</v>
      </c>
      <c r="EM78" s="151">
        <f t="shared" si="240"/>
        <v>0</v>
      </c>
      <c r="EN78" s="151">
        <f t="shared" si="240"/>
        <v>0</v>
      </c>
      <c r="EO78" s="151">
        <f t="shared" si="240"/>
        <v>0</v>
      </c>
      <c r="EP78" s="151">
        <f t="shared" si="240"/>
        <v>0</v>
      </c>
      <c r="EQ78" s="151">
        <f t="shared" si="240"/>
        <v>0</v>
      </c>
      <c r="ER78" s="151">
        <f t="shared" si="240"/>
        <v>1.0811090146004853E-7</v>
      </c>
      <c r="ES78" s="151">
        <f t="shared" si="240"/>
        <v>0</v>
      </c>
      <c r="ET78" s="151">
        <f t="shared" si="240"/>
        <v>1.0035761432287814E-7</v>
      </c>
      <c r="EU78" s="151">
        <f t="shared" si="240"/>
        <v>0</v>
      </c>
      <c r="EV78" s="151">
        <f t="shared" si="240"/>
        <v>0</v>
      </c>
      <c r="EW78" s="151">
        <f t="shared" si="240"/>
        <v>9.1957988808896683E-8</v>
      </c>
      <c r="EX78" s="151">
        <f t="shared" si="240"/>
        <v>9.4341180160993225E-8</v>
      </c>
      <c r="EY78" s="151">
        <f t="shared" si="240"/>
        <v>0</v>
      </c>
      <c r="EZ78" s="151">
        <f t="shared" si="240"/>
        <v>1.8150398192510748E-8</v>
      </c>
      <c r="FA78" s="151">
        <f t="shared" si="240"/>
        <v>0</v>
      </c>
      <c r="FB78" s="151">
        <f t="shared" si="240"/>
        <v>0</v>
      </c>
      <c r="FC78" s="151">
        <f t="shared" si="240"/>
        <v>0</v>
      </c>
      <c r="FD78" s="151">
        <f t="shared" si="240"/>
        <v>0</v>
      </c>
      <c r="FE78" s="151">
        <f t="shared" si="240"/>
        <v>0</v>
      </c>
      <c r="FF78" s="151">
        <f t="shared" si="240"/>
        <v>0</v>
      </c>
      <c r="FG78" s="151">
        <f t="shared" si="240"/>
        <v>0</v>
      </c>
      <c r="FH78" s="151">
        <f t="shared" si="240"/>
        <v>0</v>
      </c>
      <c r="FI78" s="151">
        <f t="shared" si="240"/>
        <v>0</v>
      </c>
      <c r="FJ78" s="151">
        <f t="shared" si="240"/>
        <v>0</v>
      </c>
      <c r="FK78" s="151">
        <f t="shared" si="240"/>
        <v>0</v>
      </c>
      <c r="FL78" s="151">
        <f t="shared" si="240"/>
        <v>0</v>
      </c>
      <c r="FM78" s="151">
        <f t="shared" si="240"/>
        <v>0</v>
      </c>
      <c r="FN78" s="151">
        <f t="shared" si="240"/>
        <v>0</v>
      </c>
      <c r="FO78" s="151">
        <f t="shared" si="240"/>
        <v>1.7728124059993923E-7</v>
      </c>
      <c r="FP78" s="151">
        <f t="shared" si="240"/>
        <v>1.8181938843775962E-7</v>
      </c>
      <c r="FQ78" s="151">
        <f t="shared" si="240"/>
        <v>0</v>
      </c>
      <c r="FR78" s="151">
        <f t="shared" si="240"/>
        <v>7.4739434973608566E-8</v>
      </c>
      <c r="FS78" s="151">
        <f t="shared" si="240"/>
        <v>8.6312525224835497E-8</v>
      </c>
      <c r="FT78" s="151">
        <f t="shared" si="240"/>
        <v>8.6669217052827142E-8</v>
      </c>
      <c r="FU78" s="151">
        <f t="shared" si="240"/>
        <v>8.3964254737473158E-8</v>
      </c>
      <c r="FV78" s="151">
        <f t="shared" si="240"/>
        <v>8.5091638589262321E-8</v>
      </c>
      <c r="FW78" s="151">
        <f t="shared" si="240"/>
        <v>0</v>
      </c>
      <c r="FX78" s="151">
        <f t="shared" si="240"/>
        <v>8.9705558425813951E-3</v>
      </c>
      <c r="FY78" s="151">
        <f t="shared" si="240"/>
        <v>1.6464506183216113E-2</v>
      </c>
      <c r="FZ78" s="151">
        <f t="shared" si="240"/>
        <v>0</v>
      </c>
      <c r="GA78" s="151">
        <f t="shared" si="240"/>
        <v>0</v>
      </c>
      <c r="GB78" s="151">
        <f t="shared" si="240"/>
        <v>7.7467257925470734E-3</v>
      </c>
      <c r="GC78" s="151">
        <f t="shared" si="240"/>
        <v>8.0858697808405856E-3</v>
      </c>
      <c r="GD78" s="151">
        <f t="shared" si="240"/>
        <v>2.6404263122858668E-2</v>
      </c>
      <c r="GE78" s="151">
        <f t="shared" si="240"/>
        <v>0</v>
      </c>
      <c r="GF78" s="151">
        <f t="shared" si="240"/>
        <v>0</v>
      </c>
      <c r="GG78" s="151">
        <f t="shared" si="240"/>
        <v>2.4693407644984514E-2</v>
      </c>
      <c r="GH78" s="151">
        <f t="shared" si="240"/>
        <v>2.4210072787984708E-2</v>
      </c>
      <c r="GI78" s="151">
        <f t="shared" si="240"/>
        <v>0</v>
      </c>
      <c r="GJ78" s="151">
        <f t="shared" si="240"/>
        <v>0</v>
      </c>
      <c r="GK78" s="151">
        <f t="shared" si="240"/>
        <v>6.6461751793536836E-9</v>
      </c>
      <c r="GL78" s="151">
        <f t="shared" si="240"/>
        <v>6.3956329594851364E-9</v>
      </c>
      <c r="GM78" s="151">
        <f t="shared" si="240"/>
        <v>0</v>
      </c>
      <c r="GN78" s="151">
        <f t="shared" si="240"/>
        <v>0</v>
      </c>
      <c r="GO78" s="151">
        <f t="shared" ref="GO78:IZ78" si="241">GO76/GO77</f>
        <v>7.5190824914780603E-9</v>
      </c>
      <c r="GP78" s="151">
        <f t="shared" si="241"/>
        <v>7.6387106788296839E-9</v>
      </c>
      <c r="GQ78" s="151">
        <f t="shared" si="241"/>
        <v>0</v>
      </c>
      <c r="GR78" s="151">
        <f t="shared" si="241"/>
        <v>0</v>
      </c>
      <c r="GS78" s="151">
        <f t="shared" si="241"/>
        <v>1.7192246547094014E-2</v>
      </c>
      <c r="GT78" s="151">
        <f t="shared" si="241"/>
        <v>4.2026091831058121E-3</v>
      </c>
      <c r="GU78" s="151">
        <f t="shared" si="241"/>
        <v>0</v>
      </c>
      <c r="GV78" s="151">
        <f t="shared" si="241"/>
        <v>0</v>
      </c>
      <c r="GW78" s="151">
        <f t="shared" si="241"/>
        <v>2.4622152511832407E-4</v>
      </c>
      <c r="GX78" s="151">
        <f t="shared" si="241"/>
        <v>2.1606180103326284E-4</v>
      </c>
      <c r="GY78" s="151">
        <f t="shared" si="241"/>
        <v>1.5368942092056881E-4</v>
      </c>
      <c r="GZ78" s="151">
        <f t="shared" si="241"/>
        <v>3.0812231997755534E-3</v>
      </c>
      <c r="HA78" s="151">
        <f t="shared" si="241"/>
        <v>4.1346326039962827E-3</v>
      </c>
      <c r="HB78" s="151">
        <f t="shared" si="241"/>
        <v>7.2678106036881112E-3</v>
      </c>
      <c r="HC78" s="151">
        <f t="shared" si="241"/>
        <v>1.031793310406097E-4</v>
      </c>
      <c r="HD78" s="151">
        <f t="shared" si="241"/>
        <v>3.2674533060500982E-8</v>
      </c>
      <c r="HE78" s="151">
        <f t="shared" si="241"/>
        <v>1.8052555462846525E-5</v>
      </c>
      <c r="HF78" s="151">
        <f t="shared" si="241"/>
        <v>9.7352794689880302E-3</v>
      </c>
      <c r="HG78" s="151">
        <f t="shared" si="241"/>
        <v>9.2039103512624523E-3</v>
      </c>
      <c r="HH78" s="151">
        <f t="shared" si="241"/>
        <v>3.6365625471445994E-4</v>
      </c>
      <c r="HI78" s="151">
        <f t="shared" si="241"/>
        <v>0</v>
      </c>
      <c r="HJ78" s="151">
        <f t="shared" si="241"/>
        <v>6.8871878628072179E-5</v>
      </c>
      <c r="HK78" s="151">
        <f t="shared" si="241"/>
        <v>1.2573492818427471E-4</v>
      </c>
      <c r="HL78" s="151">
        <f t="shared" si="241"/>
        <v>0</v>
      </c>
      <c r="HM78" s="151">
        <f t="shared" si="241"/>
        <v>0</v>
      </c>
      <c r="HN78" s="151">
        <f t="shared" si="241"/>
        <v>2.2906002013895699E-8</v>
      </c>
      <c r="HO78" s="151">
        <f t="shared" si="241"/>
        <v>0</v>
      </c>
      <c r="HP78" s="151">
        <f t="shared" si="241"/>
        <v>1.4376267312889467E-3</v>
      </c>
      <c r="HQ78" s="151">
        <f t="shared" si="241"/>
        <v>1.4546067596085232E-3</v>
      </c>
      <c r="HR78" s="151">
        <f t="shared" si="241"/>
        <v>4.0833738824733725E-3</v>
      </c>
      <c r="HS78" s="151">
        <f t="shared" si="241"/>
        <v>3.3200241782533092E-3</v>
      </c>
      <c r="HT78" s="151">
        <f t="shared" si="241"/>
        <v>6.9214929444750255E-3</v>
      </c>
      <c r="HU78" s="151">
        <f t="shared" si="241"/>
        <v>1.3960458837795466E-3</v>
      </c>
      <c r="HV78" s="151">
        <f t="shared" si="241"/>
        <v>0</v>
      </c>
      <c r="HW78" s="151">
        <f t="shared" si="241"/>
        <v>1.1580190217194417E-3</v>
      </c>
      <c r="HX78" s="151">
        <f t="shared" si="241"/>
        <v>0</v>
      </c>
      <c r="HY78" s="151">
        <f t="shared" si="241"/>
        <v>7.7785723589442443E-9</v>
      </c>
      <c r="HZ78" s="151">
        <f t="shared" si="241"/>
        <v>1.5373585339001726E-2</v>
      </c>
      <c r="IA78" s="151">
        <f t="shared" si="241"/>
        <v>2.1872359415831856E-2</v>
      </c>
      <c r="IB78" s="151">
        <f t="shared" si="241"/>
        <v>3.7023502998782473E-2</v>
      </c>
      <c r="IC78" s="151">
        <f t="shared" si="241"/>
        <v>4.3583409665809092E-2</v>
      </c>
      <c r="ID78" s="151">
        <f t="shared" si="241"/>
        <v>5.093125586955044E-4</v>
      </c>
      <c r="IE78" s="151">
        <f t="shared" si="241"/>
        <v>3.5023205487307394E-3</v>
      </c>
      <c r="IF78" s="151">
        <f t="shared" si="241"/>
        <v>4.4038095290541389E-3</v>
      </c>
      <c r="IG78" s="151">
        <f t="shared" si="241"/>
        <v>7.6060368049275556E-4</v>
      </c>
      <c r="IH78" s="151">
        <f t="shared" si="241"/>
        <v>0</v>
      </c>
      <c r="II78" s="151">
        <f t="shared" si="241"/>
        <v>2.8817543072311766E-5</v>
      </c>
      <c r="IJ78" s="151">
        <f t="shared" si="241"/>
        <v>2.8474504317123143E-5</v>
      </c>
      <c r="IK78" s="151">
        <f t="shared" si="241"/>
        <v>0</v>
      </c>
      <c r="IL78" s="151">
        <f t="shared" si="241"/>
        <v>0</v>
      </c>
      <c r="IM78" s="151">
        <f t="shared" si="241"/>
        <v>0</v>
      </c>
      <c r="IN78" s="151">
        <f t="shared" si="241"/>
        <v>0</v>
      </c>
      <c r="IO78" s="151">
        <f t="shared" si="241"/>
        <v>0</v>
      </c>
      <c r="IP78" s="151">
        <f t="shared" si="241"/>
        <v>0</v>
      </c>
      <c r="IQ78" s="151">
        <f t="shared" si="241"/>
        <v>0</v>
      </c>
      <c r="IR78" s="151">
        <f t="shared" si="241"/>
        <v>0</v>
      </c>
      <c r="IS78" s="151">
        <f t="shared" si="241"/>
        <v>0</v>
      </c>
      <c r="IT78" s="151">
        <f t="shared" si="241"/>
        <v>0</v>
      </c>
      <c r="IU78" s="151">
        <f t="shared" si="241"/>
        <v>0</v>
      </c>
      <c r="IV78" s="151">
        <f t="shared" si="241"/>
        <v>0</v>
      </c>
      <c r="IW78" s="151">
        <f t="shared" si="241"/>
        <v>2.247403378229336E-4</v>
      </c>
      <c r="IX78" s="151">
        <f t="shared" si="241"/>
        <v>1.5274909224078528E-4</v>
      </c>
      <c r="IY78" s="151">
        <f t="shared" si="241"/>
        <v>1.9215312728830354E-4</v>
      </c>
      <c r="IZ78" s="151">
        <f t="shared" si="241"/>
        <v>1.8468240443932177E-4</v>
      </c>
      <c r="JA78" s="151">
        <f t="shared" ref="JA78:LL78" si="242">JA76/JA77</f>
        <v>0</v>
      </c>
      <c r="JB78" s="151">
        <f t="shared" si="242"/>
        <v>0</v>
      </c>
      <c r="JC78" s="151">
        <f t="shared" si="242"/>
        <v>1.3806737363374999E-3</v>
      </c>
      <c r="JD78" s="151">
        <f t="shared" si="242"/>
        <v>1.3817036938501095E-3</v>
      </c>
      <c r="JE78" s="151">
        <f t="shared" si="242"/>
        <v>1.4941576381880097E-3</v>
      </c>
      <c r="JF78" s="151">
        <f t="shared" si="242"/>
        <v>1.6513682673623413E-3</v>
      </c>
      <c r="JG78" s="151">
        <f t="shared" si="242"/>
        <v>3.263753375128959E-3</v>
      </c>
      <c r="JH78" s="151">
        <f t="shared" si="242"/>
        <v>0</v>
      </c>
      <c r="JI78" s="151">
        <f t="shared" si="242"/>
        <v>0</v>
      </c>
      <c r="JJ78" s="151">
        <f t="shared" si="242"/>
        <v>6.9479706129541214E-4</v>
      </c>
      <c r="JK78" s="151">
        <f t="shared" si="242"/>
        <v>6.6539727670976087E-4</v>
      </c>
      <c r="JL78" s="151">
        <f t="shared" si="242"/>
        <v>0</v>
      </c>
      <c r="JM78" s="151">
        <f t="shared" si="242"/>
        <v>5.743820976053509E-4</v>
      </c>
      <c r="JN78" s="151">
        <f t="shared" si="242"/>
        <v>5.7311396441155538E-4</v>
      </c>
      <c r="JO78" s="151">
        <f t="shared" si="242"/>
        <v>0</v>
      </c>
      <c r="JP78" s="151">
        <f t="shared" si="242"/>
        <v>3.1799670387296828E-3</v>
      </c>
      <c r="JQ78" s="151">
        <f t="shared" si="242"/>
        <v>2.7976129864399303E-3</v>
      </c>
      <c r="JR78" s="151">
        <f t="shared" si="242"/>
        <v>1.4829735101852726E-3</v>
      </c>
      <c r="JS78" s="151">
        <f t="shared" si="242"/>
        <v>2.0555563028568243E-3</v>
      </c>
      <c r="JT78" s="151">
        <f t="shared" si="242"/>
        <v>0</v>
      </c>
      <c r="JU78" s="151">
        <f t="shared" si="242"/>
        <v>3.8408809075725042E-3</v>
      </c>
      <c r="JV78" s="151">
        <f t="shared" si="242"/>
        <v>3.6933262776028125E-3</v>
      </c>
      <c r="JW78" s="151">
        <f t="shared" si="242"/>
        <v>0</v>
      </c>
      <c r="JX78" s="151">
        <f t="shared" si="242"/>
        <v>1.378969263912757E-3</v>
      </c>
      <c r="JY78" s="151">
        <f t="shared" si="242"/>
        <v>1.3923704434981817E-3</v>
      </c>
      <c r="JZ78" s="151">
        <f t="shared" si="242"/>
        <v>8.039615106964184E-6</v>
      </c>
      <c r="KA78" s="151">
        <f t="shared" si="242"/>
        <v>0</v>
      </c>
      <c r="KB78" s="151">
        <f t="shared" si="242"/>
        <v>0</v>
      </c>
      <c r="KC78" s="151">
        <f t="shared" si="242"/>
        <v>0</v>
      </c>
      <c r="KD78" s="151">
        <f t="shared" si="242"/>
        <v>0</v>
      </c>
      <c r="KE78" s="151">
        <f t="shared" si="242"/>
        <v>2.481847987102772E-3</v>
      </c>
      <c r="KF78" s="151">
        <f t="shared" si="242"/>
        <v>2.5464601657236275E-3</v>
      </c>
      <c r="KG78" s="151">
        <f t="shared" si="242"/>
        <v>0</v>
      </c>
      <c r="KH78" s="151">
        <f t="shared" si="242"/>
        <v>3.5288845908642967E-3</v>
      </c>
      <c r="KI78" s="151">
        <f t="shared" si="242"/>
        <v>3.6283010237360188E-3</v>
      </c>
      <c r="KJ78" s="151">
        <f t="shared" si="242"/>
        <v>0</v>
      </c>
      <c r="KK78" s="151">
        <f t="shared" si="242"/>
        <v>8.6538200592502831E-6</v>
      </c>
      <c r="KL78" s="151">
        <f t="shared" si="242"/>
        <v>1.7477592590255775E-3</v>
      </c>
      <c r="KM78" s="151">
        <f t="shared" si="242"/>
        <v>1.7203340351952131E-3</v>
      </c>
      <c r="KN78" s="151">
        <f t="shared" si="242"/>
        <v>0</v>
      </c>
      <c r="KO78" s="151">
        <f t="shared" si="242"/>
        <v>0</v>
      </c>
      <c r="KP78" s="151">
        <f t="shared" si="242"/>
        <v>0</v>
      </c>
      <c r="KQ78" s="151">
        <f t="shared" si="242"/>
        <v>8.8813947285440778E-6</v>
      </c>
      <c r="KR78" s="151">
        <f t="shared" si="242"/>
        <v>0</v>
      </c>
      <c r="KS78" s="151">
        <f t="shared" si="242"/>
        <v>0</v>
      </c>
      <c r="KT78" s="151">
        <f t="shared" si="242"/>
        <v>0</v>
      </c>
      <c r="KU78" s="151">
        <f t="shared" si="242"/>
        <v>1.4207309220167191E-3</v>
      </c>
      <c r="KV78" s="151">
        <f t="shared" si="242"/>
        <v>3.2308417706227702E-4</v>
      </c>
      <c r="KW78" s="151">
        <f t="shared" si="242"/>
        <v>9.4998038729566798E-4</v>
      </c>
      <c r="KX78" s="151">
        <f t="shared" si="242"/>
        <v>0</v>
      </c>
      <c r="KY78" s="151">
        <f t="shared" si="242"/>
        <v>0</v>
      </c>
      <c r="KZ78" s="151">
        <f t="shared" si="242"/>
        <v>1.3433432104881789E-2</v>
      </c>
      <c r="LA78" s="151">
        <f t="shared" si="242"/>
        <v>1.4130160196734786E-2</v>
      </c>
      <c r="LB78" s="151">
        <f t="shared" si="242"/>
        <v>0</v>
      </c>
      <c r="LC78" s="151">
        <f t="shared" si="242"/>
        <v>7.4224872122429827E-6</v>
      </c>
      <c r="LD78" s="151">
        <f t="shared" si="242"/>
        <v>0</v>
      </c>
      <c r="LE78" s="151">
        <f t="shared" si="242"/>
        <v>9.0687491900473375E-4</v>
      </c>
      <c r="LF78" s="151">
        <f t="shared" si="242"/>
        <v>2.055756582444473E-3</v>
      </c>
      <c r="LG78" s="151">
        <f t="shared" si="242"/>
        <v>0</v>
      </c>
      <c r="LH78" s="151">
        <f t="shared" si="242"/>
        <v>0</v>
      </c>
      <c r="LI78" s="151">
        <f t="shared" si="242"/>
        <v>6.5002127971837236E-3</v>
      </c>
      <c r="LJ78" s="151">
        <f t="shared" si="242"/>
        <v>6.4931803012729409E-3</v>
      </c>
      <c r="LK78" s="151">
        <f t="shared" si="242"/>
        <v>1.195004189385937E-3</v>
      </c>
      <c r="LL78" s="151">
        <f t="shared" si="242"/>
        <v>3.2249011906399693E-4</v>
      </c>
      <c r="LM78" s="151">
        <f t="shared" ref="LM78:NX78" si="243">LM76/LM77</f>
        <v>1.319930495099989E-3</v>
      </c>
      <c r="LN78" s="151">
        <f t="shared" si="243"/>
        <v>6.5461110846902796E-4</v>
      </c>
      <c r="LO78" s="151">
        <f t="shared" si="243"/>
        <v>2.8995660125144596E-3</v>
      </c>
      <c r="LP78" s="151">
        <f t="shared" si="243"/>
        <v>0</v>
      </c>
      <c r="LQ78" s="151">
        <f t="shared" si="243"/>
        <v>1.2637974693782664E-3</v>
      </c>
      <c r="LR78" s="151">
        <f t="shared" si="243"/>
        <v>1.9027608044466758E-3</v>
      </c>
      <c r="LS78" s="151">
        <f t="shared" si="243"/>
        <v>3.0782481443550622E-3</v>
      </c>
      <c r="LT78" s="151">
        <f t="shared" si="243"/>
        <v>1.0909352363939549E-3</v>
      </c>
      <c r="LU78" s="151">
        <f t="shared" si="243"/>
        <v>0</v>
      </c>
      <c r="LV78" s="151">
        <f t="shared" si="243"/>
        <v>2.3236889348023505E-3</v>
      </c>
      <c r="LW78" s="151">
        <f t="shared" si="243"/>
        <v>2.254980596441553E-3</v>
      </c>
      <c r="LX78" s="151">
        <f t="shared" si="243"/>
        <v>0</v>
      </c>
      <c r="LY78" s="151">
        <f t="shared" si="243"/>
        <v>0</v>
      </c>
      <c r="LZ78" s="151">
        <f t="shared" si="243"/>
        <v>6.1389594604910535E-3</v>
      </c>
      <c r="MA78" s="151">
        <f t="shared" si="243"/>
        <v>6.107883671446432E-3</v>
      </c>
      <c r="MB78" s="151">
        <f t="shared" si="243"/>
        <v>0</v>
      </c>
      <c r="MC78" s="151">
        <f t="shared" si="243"/>
        <v>0</v>
      </c>
      <c r="MD78" s="151">
        <f t="shared" si="243"/>
        <v>0</v>
      </c>
      <c r="ME78" s="151">
        <f t="shared" si="243"/>
        <v>5.5754147181637614E-9</v>
      </c>
      <c r="MF78" s="151">
        <f t="shared" si="243"/>
        <v>5.2124040308458607E-9</v>
      </c>
      <c r="MG78" s="151">
        <f t="shared" si="243"/>
        <v>3.4146748725856755E-3</v>
      </c>
      <c r="MH78" s="151">
        <f t="shared" si="243"/>
        <v>3.0473018960464763E-3</v>
      </c>
      <c r="MI78" s="151">
        <f t="shared" si="243"/>
        <v>0</v>
      </c>
      <c r="MJ78" s="151">
        <f t="shared" si="243"/>
        <v>0</v>
      </c>
      <c r="MK78" s="151">
        <f t="shared" si="243"/>
        <v>8.1444067379160424E-3</v>
      </c>
      <c r="ML78" s="151">
        <f t="shared" si="243"/>
        <v>2.3223018171870859E-2</v>
      </c>
      <c r="MM78" s="151">
        <f t="shared" si="243"/>
        <v>5.2007866297170725E-3</v>
      </c>
      <c r="MN78" s="151">
        <f t="shared" si="243"/>
        <v>3.8924971688894967E-8</v>
      </c>
      <c r="MO78" s="151">
        <f t="shared" si="243"/>
        <v>3.888819732711309E-8</v>
      </c>
      <c r="MP78" s="151">
        <f t="shared" si="243"/>
        <v>1.9098264735485787E-8</v>
      </c>
      <c r="MQ78" s="151">
        <f t="shared" si="243"/>
        <v>0</v>
      </c>
      <c r="MR78" s="151">
        <f t="shared" si="243"/>
        <v>1.8490619939637373E-8</v>
      </c>
      <c r="MS78" s="151">
        <f t="shared" si="243"/>
        <v>1.8566390236633471E-8</v>
      </c>
      <c r="MT78" s="151">
        <f t="shared" si="243"/>
        <v>3.8105780694563589E-8</v>
      </c>
      <c r="MU78" s="151">
        <f t="shared" si="243"/>
        <v>7.6953522400314258E-8</v>
      </c>
      <c r="MV78" s="151">
        <f t="shared" si="243"/>
        <v>4.831519515148358E-4</v>
      </c>
      <c r="MW78" s="151">
        <f t="shared" si="243"/>
        <v>5.9356076276593627E-3</v>
      </c>
      <c r="MX78" s="151">
        <f t="shared" si="243"/>
        <v>1.8881076766991304E-2</v>
      </c>
      <c r="MY78" s="151">
        <f t="shared" si="243"/>
        <v>3.2007060430433547E-2</v>
      </c>
      <c r="MZ78" s="151">
        <f t="shared" si="243"/>
        <v>1.0383608502073721E-4</v>
      </c>
      <c r="NA78" s="151">
        <f t="shared" si="243"/>
        <v>9.1826816460691466E-5</v>
      </c>
      <c r="NB78" s="151">
        <f t="shared" si="243"/>
        <v>1.1868778547008701E-5</v>
      </c>
      <c r="NC78" s="151">
        <f t="shared" si="243"/>
        <v>0</v>
      </c>
      <c r="ND78" s="151">
        <f t="shared" si="243"/>
        <v>0</v>
      </c>
      <c r="NE78" s="151">
        <f t="shared" si="243"/>
        <v>0</v>
      </c>
      <c r="NF78" s="151">
        <f t="shared" si="243"/>
        <v>0</v>
      </c>
      <c r="NG78" s="151">
        <f t="shared" si="243"/>
        <v>2.0731846983143955E-3</v>
      </c>
      <c r="NH78" s="151">
        <f t="shared" si="243"/>
        <v>2.6015263883747986E-4</v>
      </c>
      <c r="NI78" s="151">
        <f t="shared" si="243"/>
        <v>2.8789780134752291E-4</v>
      </c>
      <c r="NJ78" s="151">
        <f t="shared" si="243"/>
        <v>2.6302322387978831E-3</v>
      </c>
      <c r="NK78" s="151">
        <f t="shared" si="243"/>
        <v>0</v>
      </c>
      <c r="NL78" s="151">
        <f t="shared" si="243"/>
        <v>5.6814265077180287E-4</v>
      </c>
      <c r="NM78" s="151">
        <f t="shared" si="243"/>
        <v>4.7489273102344128E-3</v>
      </c>
      <c r="NN78" s="151">
        <f t="shared" si="243"/>
        <v>5.4012033881148721E-3</v>
      </c>
      <c r="NO78" s="151">
        <f t="shared" si="243"/>
        <v>3.7750918796018254E-5</v>
      </c>
      <c r="NP78" s="151">
        <f t="shared" si="243"/>
        <v>3.6974163157294785E-5</v>
      </c>
      <c r="NQ78" s="151">
        <f t="shared" si="243"/>
        <v>0</v>
      </c>
      <c r="NR78" s="151">
        <f t="shared" si="243"/>
        <v>0</v>
      </c>
      <c r="NS78" s="151">
        <f t="shared" si="243"/>
        <v>0</v>
      </c>
      <c r="NT78" s="151">
        <f t="shared" si="243"/>
        <v>3.3759595489826072E-3</v>
      </c>
      <c r="NU78" s="151">
        <f t="shared" si="243"/>
        <v>3.3186000213684657E-3</v>
      </c>
      <c r="NV78" s="151">
        <f t="shared" si="243"/>
        <v>0</v>
      </c>
      <c r="NW78" s="151">
        <f t="shared" si="243"/>
        <v>0</v>
      </c>
      <c r="NX78" s="151">
        <f t="shared" si="243"/>
        <v>0</v>
      </c>
      <c r="NY78" s="151">
        <f t="shared" ref="NY78:QJ78" si="244">NY76/NY77</f>
        <v>0</v>
      </c>
      <c r="NZ78" s="151">
        <f t="shared" si="244"/>
        <v>6.4240525779152866E-4</v>
      </c>
      <c r="OA78" s="151">
        <f t="shared" si="244"/>
        <v>6.369712272930705E-4</v>
      </c>
      <c r="OB78" s="151">
        <f t="shared" si="244"/>
        <v>0</v>
      </c>
      <c r="OC78" s="151">
        <f t="shared" si="244"/>
        <v>0</v>
      </c>
      <c r="OD78" s="151">
        <f t="shared" si="244"/>
        <v>0</v>
      </c>
      <c r="OE78" s="151">
        <f t="shared" si="244"/>
        <v>0</v>
      </c>
      <c r="OF78" s="151">
        <f t="shared" si="244"/>
        <v>3.0906757280333933E-3</v>
      </c>
      <c r="OG78" s="151">
        <f t="shared" si="244"/>
        <v>3.8157603973389461E-3</v>
      </c>
      <c r="OH78" s="151">
        <f t="shared" si="244"/>
        <v>7.4576237058332192E-3</v>
      </c>
      <c r="OI78" s="151">
        <f t="shared" si="244"/>
        <v>0</v>
      </c>
      <c r="OJ78" s="151">
        <f t="shared" si="244"/>
        <v>0</v>
      </c>
      <c r="OK78" s="151">
        <f t="shared" si="244"/>
        <v>6.9884965770831333E-3</v>
      </c>
      <c r="OL78" s="151">
        <f t="shared" si="244"/>
        <v>7.1256217788564606E-3</v>
      </c>
      <c r="OM78" s="151">
        <f t="shared" si="244"/>
        <v>0</v>
      </c>
      <c r="ON78" s="151">
        <f t="shared" si="244"/>
        <v>0</v>
      </c>
      <c r="OO78" s="151">
        <f t="shared" si="244"/>
        <v>0</v>
      </c>
      <c r="OP78" s="151">
        <f t="shared" si="244"/>
        <v>0</v>
      </c>
      <c r="OQ78" s="151">
        <f t="shared" si="244"/>
        <v>0</v>
      </c>
      <c r="OR78" s="151">
        <f t="shared" si="244"/>
        <v>1.0568148972855181E-3</v>
      </c>
      <c r="OS78" s="151">
        <f t="shared" si="244"/>
        <v>1.0773452166904834E-3</v>
      </c>
      <c r="OT78" s="151">
        <f t="shared" si="244"/>
        <v>1.1062788849416857E-3</v>
      </c>
      <c r="OU78" s="151">
        <f t="shared" si="244"/>
        <v>9.6177084016992105E-5</v>
      </c>
      <c r="OV78" s="151">
        <f t="shared" si="244"/>
        <v>1.0601102152258889E-3</v>
      </c>
      <c r="OW78" s="151">
        <f t="shared" si="244"/>
        <v>0</v>
      </c>
      <c r="OX78" s="151">
        <f t="shared" si="244"/>
        <v>0</v>
      </c>
      <c r="OY78" s="151">
        <f t="shared" si="244"/>
        <v>0</v>
      </c>
      <c r="OZ78" s="151">
        <f t="shared" si="244"/>
        <v>3.3795265040041981E-3</v>
      </c>
      <c r="PA78" s="151">
        <f t="shared" si="244"/>
        <v>2.3023724921319077E-3</v>
      </c>
      <c r="PB78" s="151">
        <f t="shared" si="244"/>
        <v>5.0200227325222007E-3</v>
      </c>
      <c r="PC78" s="151">
        <f t="shared" si="244"/>
        <v>2.7909398278556288E-3</v>
      </c>
      <c r="PD78" s="151">
        <f t="shared" si="244"/>
        <v>8.4376079351711208E-2</v>
      </c>
      <c r="PE78" s="151">
        <f t="shared" si="244"/>
        <v>1.1878409511850228E-3</v>
      </c>
      <c r="PF78" s="151">
        <f t="shared" si="244"/>
        <v>2.4725173515086434E-3</v>
      </c>
      <c r="PG78" s="151">
        <f t="shared" si="244"/>
        <v>2.5446929728261142E-3</v>
      </c>
      <c r="PH78" s="151">
        <f t="shared" si="244"/>
        <v>0</v>
      </c>
      <c r="PI78" s="151">
        <f t="shared" si="244"/>
        <v>2.5095135659284349E-3</v>
      </c>
      <c r="PJ78" s="151">
        <f t="shared" si="244"/>
        <v>4.3741429277009068E-4</v>
      </c>
      <c r="PK78" s="151">
        <f t="shared" si="244"/>
        <v>2.137538732736222E-3</v>
      </c>
      <c r="PL78" s="151">
        <f t="shared" si="244"/>
        <v>4.0385402744640437E-3</v>
      </c>
      <c r="PM78" s="151">
        <f t="shared" si="244"/>
        <v>7.2968385299093132E-4</v>
      </c>
      <c r="PN78" s="151">
        <f t="shared" si="244"/>
        <v>3.3164600481789368E-3</v>
      </c>
      <c r="PO78" s="151">
        <f t="shared" si="244"/>
        <v>0</v>
      </c>
      <c r="PP78" s="151">
        <f t="shared" si="244"/>
        <v>0</v>
      </c>
      <c r="PQ78" s="151">
        <f t="shared" si="244"/>
        <v>0</v>
      </c>
      <c r="PR78" s="151">
        <f t="shared" si="244"/>
        <v>0</v>
      </c>
      <c r="PS78" s="151">
        <f t="shared" si="244"/>
        <v>8.1541687484429359E-4</v>
      </c>
      <c r="PT78" s="151">
        <f t="shared" si="244"/>
        <v>8.0762237225423029E-4</v>
      </c>
      <c r="PU78" s="151">
        <f t="shared" si="244"/>
        <v>0</v>
      </c>
      <c r="PV78" s="151">
        <f t="shared" si="244"/>
        <v>0</v>
      </c>
      <c r="PW78" s="151">
        <f t="shared" si="244"/>
        <v>0</v>
      </c>
      <c r="PX78" s="151">
        <f t="shared" si="244"/>
        <v>0</v>
      </c>
      <c r="PY78" s="151">
        <f t="shared" si="244"/>
        <v>0</v>
      </c>
      <c r="PZ78" s="151">
        <f t="shared" si="244"/>
        <v>0</v>
      </c>
      <c r="QA78" s="151">
        <f t="shared" si="244"/>
        <v>0</v>
      </c>
      <c r="QB78" s="151">
        <f t="shared" si="244"/>
        <v>1.93837326017189E-4</v>
      </c>
      <c r="QC78" s="151">
        <f t="shared" si="244"/>
        <v>1.9843558937532993E-4</v>
      </c>
      <c r="QD78" s="151">
        <f t="shared" si="244"/>
        <v>0</v>
      </c>
      <c r="QE78" s="151">
        <f t="shared" si="244"/>
        <v>0</v>
      </c>
      <c r="QF78" s="151">
        <f t="shared" si="244"/>
        <v>0</v>
      </c>
      <c r="QG78" s="151">
        <f t="shared" si="244"/>
        <v>0</v>
      </c>
      <c r="QH78" s="151">
        <f t="shared" si="244"/>
        <v>0</v>
      </c>
      <c r="QI78" s="151">
        <f t="shared" si="244"/>
        <v>4.1358667570170902E-5</v>
      </c>
      <c r="QJ78" s="151">
        <f t="shared" si="244"/>
        <v>2.425592391155812E-4</v>
      </c>
      <c r="QK78" s="151">
        <f t="shared" ref="QK78:SV78" si="245">QK76/QK77</f>
        <v>1.4272652368751325E-4</v>
      </c>
      <c r="QL78" s="151">
        <f t="shared" si="245"/>
        <v>1.7392915476145901E-4</v>
      </c>
      <c r="QM78" s="151">
        <f t="shared" si="245"/>
        <v>3.5411276684926357E-4</v>
      </c>
      <c r="QN78" s="151">
        <f t="shared" si="245"/>
        <v>6.0770880452046879E-4</v>
      </c>
      <c r="QO78" s="151">
        <f t="shared" si="245"/>
        <v>3.0460796459968076E-4</v>
      </c>
      <c r="QP78" s="151">
        <f t="shared" si="245"/>
        <v>4.0477613763713399E-3</v>
      </c>
      <c r="QQ78" s="151">
        <f t="shared" si="245"/>
        <v>8.4335576097420359E-3</v>
      </c>
      <c r="QR78" s="151">
        <f t="shared" si="245"/>
        <v>4.746644730890948E-3</v>
      </c>
      <c r="QS78" s="151">
        <f t="shared" si="245"/>
        <v>1.2885533617240934E-4</v>
      </c>
      <c r="QT78" s="151">
        <f t="shared" si="245"/>
        <v>1.4681062607449789E-4</v>
      </c>
      <c r="QU78" s="151">
        <f t="shared" si="245"/>
        <v>3.2879378711259874E-6</v>
      </c>
      <c r="QV78" s="151">
        <f t="shared" si="245"/>
        <v>2.5987441568861845E-4</v>
      </c>
      <c r="QW78" s="151">
        <f t="shared" si="245"/>
        <v>1.4418292241200447E-4</v>
      </c>
      <c r="QX78" s="151">
        <f t="shared" si="245"/>
        <v>9.89042818489449E-5</v>
      </c>
      <c r="QY78" s="151">
        <f t="shared" si="245"/>
        <v>1.0601680719783442E-5</v>
      </c>
      <c r="QZ78" s="151">
        <f t="shared" si="245"/>
        <v>8.0944838558331012E-5</v>
      </c>
      <c r="RA78" s="151">
        <f t="shared" si="245"/>
        <v>3.5634199124403585E-3</v>
      </c>
      <c r="RB78" s="151">
        <f t="shared" si="245"/>
        <v>0</v>
      </c>
      <c r="RC78" s="151">
        <f t="shared" si="245"/>
        <v>3.5582279270578933E-3</v>
      </c>
      <c r="RD78" s="151">
        <f t="shared" si="245"/>
        <v>1.004490070615652E-4</v>
      </c>
      <c r="RE78" s="151">
        <f t="shared" si="245"/>
        <v>1.0492480118192892E-4</v>
      </c>
      <c r="RF78" s="151">
        <f t="shared" si="245"/>
        <v>2.0448022149066494E-5</v>
      </c>
      <c r="RG78" s="151">
        <f t="shared" si="245"/>
        <v>3.7712841851197694E-5</v>
      </c>
      <c r="RH78" s="151">
        <f t="shared" si="245"/>
        <v>1.199184554502938E-4</v>
      </c>
      <c r="RI78" s="151">
        <f t="shared" si="245"/>
        <v>1.8779707554623045E-4</v>
      </c>
      <c r="RJ78" s="151">
        <f t="shared" si="245"/>
        <v>1.9639805958717126E-5</v>
      </c>
      <c r="RK78" s="151">
        <f t="shared" si="245"/>
        <v>8.7885598061494808E-5</v>
      </c>
      <c r="RL78" s="151">
        <f t="shared" si="245"/>
        <v>1.045669620683345E-4</v>
      </c>
      <c r="RM78" s="151">
        <f t="shared" si="245"/>
        <v>1.7813119005885455E-5</v>
      </c>
      <c r="RN78" s="151">
        <f t="shared" si="245"/>
        <v>2.5063823235596358E-5</v>
      </c>
      <c r="RO78" s="151">
        <f t="shared" si="245"/>
        <v>1.1902955415853747E-4</v>
      </c>
      <c r="RP78" s="151">
        <f t="shared" si="245"/>
        <v>1.0721292523273171E-4</v>
      </c>
      <c r="RQ78" s="151">
        <f t="shared" si="245"/>
        <v>1.9201290326709954E-5</v>
      </c>
      <c r="RR78" s="151">
        <f t="shared" si="245"/>
        <v>3.717219153729882E-3</v>
      </c>
      <c r="RS78" s="151">
        <f t="shared" si="245"/>
        <v>3.2748251582012211E-3</v>
      </c>
      <c r="RT78" s="151">
        <f t="shared" si="245"/>
        <v>2.8408504176632488E-4</v>
      </c>
      <c r="RU78" s="151">
        <f t="shared" si="245"/>
        <v>0</v>
      </c>
      <c r="RV78" s="151">
        <f t="shared" si="245"/>
        <v>0</v>
      </c>
      <c r="RW78" s="151">
        <f t="shared" si="245"/>
        <v>0</v>
      </c>
      <c r="RX78" s="151">
        <f t="shared" si="245"/>
        <v>2.9189686991688965E-4</v>
      </c>
      <c r="RY78" s="151">
        <f t="shared" si="245"/>
        <v>6.2231468435510221E-3</v>
      </c>
      <c r="RZ78" s="151">
        <f t="shared" si="245"/>
        <v>6.8481670624051206E-3</v>
      </c>
      <c r="SA78" s="151">
        <f t="shared" si="245"/>
        <v>1.0975238560146356E-4</v>
      </c>
      <c r="SB78" s="151">
        <f t="shared" si="245"/>
        <v>3.1801218242282414E-3</v>
      </c>
      <c r="SC78" s="151">
        <f t="shared" si="245"/>
        <v>3.2261928439242002E-3</v>
      </c>
      <c r="SD78" s="151">
        <f t="shared" si="245"/>
        <v>9.9465224279550617E-5</v>
      </c>
      <c r="SE78" s="151">
        <f t="shared" si="245"/>
        <v>2.0237378985943225E-4</v>
      </c>
      <c r="SF78" s="151">
        <f t="shared" si="245"/>
        <v>1.1444266422522316E-4</v>
      </c>
      <c r="SG78" s="151">
        <f t="shared" si="245"/>
        <v>1.1406107838118151E-4</v>
      </c>
      <c r="SH78" s="151">
        <f t="shared" si="245"/>
        <v>1.7479939038712603E-4</v>
      </c>
      <c r="SI78" s="151">
        <f t="shared" si="245"/>
        <v>1.8650160823850584E-4</v>
      </c>
      <c r="SJ78" s="151">
        <f t="shared" si="245"/>
        <v>1.3519396277839818E-5</v>
      </c>
      <c r="SK78" s="151">
        <f t="shared" si="245"/>
        <v>1.7134028761935739E-4</v>
      </c>
      <c r="SL78" s="151">
        <f t="shared" si="245"/>
        <v>4.5110450117710079E-5</v>
      </c>
      <c r="SM78" s="151">
        <f t="shared" si="245"/>
        <v>8.2994295583703657E-5</v>
      </c>
      <c r="SN78" s="151">
        <f t="shared" si="245"/>
        <v>0</v>
      </c>
      <c r="SO78" s="151">
        <f t="shared" si="245"/>
        <v>1.1077063142126101E-3</v>
      </c>
      <c r="SP78" s="151">
        <f t="shared" si="245"/>
        <v>1.0736159681050169E-3</v>
      </c>
      <c r="SQ78" s="151">
        <f t="shared" si="245"/>
        <v>0</v>
      </c>
      <c r="SR78" s="151">
        <f t="shared" si="245"/>
        <v>1.0361715092702176E-4</v>
      </c>
      <c r="SS78" s="151">
        <f t="shared" si="245"/>
        <v>1.0652796316715997E-4</v>
      </c>
      <c r="ST78" s="151">
        <f t="shared" si="245"/>
        <v>0</v>
      </c>
      <c r="SU78" s="151">
        <f t="shared" si="245"/>
        <v>2.0142560454551632E-5</v>
      </c>
      <c r="SV78" s="151">
        <f t="shared" si="245"/>
        <v>1.9965225431666968E-5</v>
      </c>
      <c r="SW78" s="151">
        <f t="shared" ref="SW78:VH78" si="246">SW76/SW77</f>
        <v>9.2955954091969242E-5</v>
      </c>
      <c r="SX78" s="151">
        <f t="shared" si="246"/>
        <v>2.2872346080651506E-4</v>
      </c>
      <c r="SY78" s="151">
        <f t="shared" si="246"/>
        <v>1.3251322313012479E-4</v>
      </c>
      <c r="SZ78" s="151">
        <f t="shared" si="246"/>
        <v>1.2266187447938453E-4</v>
      </c>
      <c r="TA78" s="151">
        <f t="shared" si="246"/>
        <v>6.2348937282580286E-4</v>
      </c>
      <c r="TB78" s="151">
        <f t="shared" si="246"/>
        <v>4.2064573477183391E-4</v>
      </c>
      <c r="TC78" s="151">
        <f t="shared" si="246"/>
        <v>7.4826691555701706E-5</v>
      </c>
      <c r="TD78" s="151">
        <f t="shared" si="246"/>
        <v>0</v>
      </c>
      <c r="TE78" s="151">
        <f t="shared" si="246"/>
        <v>6.1782029260141699E-5</v>
      </c>
      <c r="TF78" s="151">
        <f t="shared" si="246"/>
        <v>6.3309830644915955E-5</v>
      </c>
      <c r="TG78" s="151">
        <f t="shared" si="246"/>
        <v>0</v>
      </c>
      <c r="TH78" s="151">
        <f t="shared" si="246"/>
        <v>1.8293672692989353E-3</v>
      </c>
      <c r="TI78" s="151">
        <f t="shared" si="246"/>
        <v>4.4006904054576105E-4</v>
      </c>
      <c r="TJ78" s="151">
        <f t="shared" si="246"/>
        <v>6.1736997845613371E-4</v>
      </c>
      <c r="TK78" s="151">
        <f t="shared" si="246"/>
        <v>1.5246520699995912E-3</v>
      </c>
      <c r="TL78" s="151">
        <f t="shared" si="246"/>
        <v>6.7179348101011136E-4</v>
      </c>
      <c r="TM78" s="151">
        <f t="shared" si="246"/>
        <v>4.5705076794241341E-4</v>
      </c>
      <c r="TN78" s="151">
        <f t="shared" si="246"/>
        <v>1.3522207171124884E-3</v>
      </c>
      <c r="TO78" s="151">
        <f t="shared" si="246"/>
        <v>1.4926164489691062E-3</v>
      </c>
      <c r="TP78" s="151">
        <f t="shared" si="246"/>
        <v>0</v>
      </c>
      <c r="TQ78" s="151">
        <f t="shared" si="246"/>
        <v>0</v>
      </c>
      <c r="TR78" s="151">
        <f t="shared" si="246"/>
        <v>9.0080910561264995E-4</v>
      </c>
      <c r="TS78" s="151">
        <f t="shared" si="246"/>
        <v>2.2111976575102705E-4</v>
      </c>
      <c r="TT78" s="151">
        <f t="shared" si="246"/>
        <v>3.5691230069917986E-3</v>
      </c>
      <c r="TU78" s="151">
        <f t="shared" si="246"/>
        <v>3.4530891318930632E-3</v>
      </c>
      <c r="TV78" s="151">
        <f t="shared" si="246"/>
        <v>8.9581007679734998E-4</v>
      </c>
      <c r="TW78" s="151">
        <f t="shared" si="246"/>
        <v>1.0992550106956414E-4</v>
      </c>
      <c r="TX78" s="151">
        <f t="shared" si="246"/>
        <v>3.1947571224234762E-4</v>
      </c>
      <c r="TY78" s="151">
        <f t="shared" si="246"/>
        <v>2.0122544783129112E-4</v>
      </c>
      <c r="TZ78" s="151">
        <f t="shared" si="246"/>
        <v>6.9465391093950749E-5</v>
      </c>
      <c r="UA78" s="151">
        <f t="shared" si="246"/>
        <v>8.8444769893450273E-4</v>
      </c>
      <c r="UB78" s="151">
        <f t="shared" si="246"/>
        <v>7.9488319380251833E-4</v>
      </c>
      <c r="UC78" s="151">
        <f t="shared" si="246"/>
        <v>1.931684471936092E-4</v>
      </c>
      <c r="UD78" s="151">
        <f t="shared" si="246"/>
        <v>9.4798625962171687E-4</v>
      </c>
      <c r="UE78" s="151">
        <f t="shared" si="246"/>
        <v>1.3713111906653232E-5</v>
      </c>
      <c r="UF78" s="151">
        <f t="shared" si="246"/>
        <v>4.8873881756635665E-3</v>
      </c>
      <c r="UG78" s="151">
        <f t="shared" si="246"/>
        <v>5.3730089564246204E-3</v>
      </c>
      <c r="UH78" s="151">
        <f t="shared" si="246"/>
        <v>5.9785083148256651E-3</v>
      </c>
      <c r="UI78" s="151">
        <f t="shared" si="246"/>
        <v>3.6337036800216803E-3</v>
      </c>
      <c r="UJ78" s="151">
        <f t="shared" si="246"/>
        <v>1.9195890748464736E-3</v>
      </c>
      <c r="UK78" s="151">
        <f t="shared" si="246"/>
        <v>1.0807734287010689E-4</v>
      </c>
      <c r="UL78" s="151">
        <f t="shared" si="246"/>
        <v>4.4631658880320442E-4</v>
      </c>
      <c r="UM78" s="151">
        <f t="shared" si="246"/>
        <v>4.4295889810961974E-4</v>
      </c>
      <c r="UN78" s="151">
        <f t="shared" si="246"/>
        <v>0</v>
      </c>
      <c r="UO78" s="151">
        <f t="shared" si="246"/>
        <v>0</v>
      </c>
      <c r="UP78" s="151">
        <f t="shared" si="246"/>
        <v>1.7107241820500213E-4</v>
      </c>
      <c r="UQ78" s="151">
        <f t="shared" si="246"/>
        <v>9.6034516748606141E-4</v>
      </c>
      <c r="UR78" s="151">
        <f t="shared" si="246"/>
        <v>4.592926670170993E-4</v>
      </c>
      <c r="US78" s="151">
        <f t="shared" si="246"/>
        <v>4.0408786695754024E-3</v>
      </c>
      <c r="UT78" s="151">
        <f t="shared" si="246"/>
        <v>3.3170911176971692E-3</v>
      </c>
      <c r="UU78" s="151">
        <f t="shared" si="246"/>
        <v>1.0261080305004455E-3</v>
      </c>
      <c r="UV78" s="151">
        <f t="shared" si="246"/>
        <v>1.0991921915673031E-4</v>
      </c>
      <c r="UW78" s="151">
        <f t="shared" si="246"/>
        <v>1.7869470050510463E-3</v>
      </c>
      <c r="UX78" s="151">
        <f t="shared" si="246"/>
        <v>1.7104179827531285E-4</v>
      </c>
      <c r="UY78" s="151">
        <f t="shared" si="246"/>
        <v>4.0572194939618786E-4</v>
      </c>
      <c r="UZ78" s="151">
        <f t="shared" si="246"/>
        <v>1.16426641663916E-3</v>
      </c>
      <c r="VA78" s="151">
        <f t="shared" si="246"/>
        <v>1.0437725240432759E-7</v>
      </c>
      <c r="VB78" s="151">
        <f t="shared" si="246"/>
        <v>7.0848878394332937E-4</v>
      </c>
      <c r="VC78" s="151">
        <f t="shared" si="246"/>
        <v>6.2378074997753645E-4</v>
      </c>
      <c r="VD78" s="151">
        <f t="shared" si="246"/>
        <v>4.8355571541310526E-4</v>
      </c>
      <c r="VE78" s="151">
        <f t="shared" si="246"/>
        <v>1.6165606608740393E-3</v>
      </c>
      <c r="VF78" s="151">
        <f t="shared" si="246"/>
        <v>3.2077615510433481E-3</v>
      </c>
      <c r="VG78" s="151">
        <f t="shared" si="246"/>
        <v>1.1035648815562319E-3</v>
      </c>
      <c r="VH78" s="151">
        <f t="shared" si="246"/>
        <v>4.5948766206704198E-5</v>
      </c>
      <c r="VI78" s="151">
        <f t="shared" ref="VI78:XT78" si="247">VI76/VI77</f>
        <v>3.7846941254677955E-4</v>
      </c>
      <c r="VJ78" s="151">
        <f t="shared" si="247"/>
        <v>2.118021460014444E-3</v>
      </c>
      <c r="VK78" s="151">
        <f t="shared" si="247"/>
        <v>2.6337894822601989E-3</v>
      </c>
      <c r="VL78" s="151">
        <f t="shared" si="247"/>
        <v>5.0706066767923301E-4</v>
      </c>
      <c r="VM78" s="151">
        <f t="shared" si="247"/>
        <v>1.7224431064123629E-4</v>
      </c>
      <c r="VN78" s="151">
        <f t="shared" si="247"/>
        <v>2.2283184459229407E-4</v>
      </c>
      <c r="VO78" s="151">
        <f t="shared" si="247"/>
        <v>1.1152540351413922E-3</v>
      </c>
      <c r="VP78" s="151">
        <f t="shared" si="247"/>
        <v>3.2631166612673285E-4</v>
      </c>
      <c r="VQ78" s="151">
        <f t="shared" si="247"/>
        <v>9.4624338958394609E-4</v>
      </c>
      <c r="VR78" s="151">
        <f t="shared" si="247"/>
        <v>1.3106639847221182E-3</v>
      </c>
      <c r="VS78" s="151">
        <f t="shared" si="247"/>
        <v>1.1958993806138133E-3</v>
      </c>
      <c r="VT78" s="151">
        <f t="shared" si="247"/>
        <v>1.1638356652038677E-3</v>
      </c>
      <c r="VU78" s="151">
        <f t="shared" si="247"/>
        <v>5.9430413431785451E-4</v>
      </c>
      <c r="VV78" s="151">
        <f t="shared" si="247"/>
        <v>8.6212768720889468E-4</v>
      </c>
      <c r="VW78" s="151">
        <f t="shared" si="247"/>
        <v>1.8894918171391388E-3</v>
      </c>
      <c r="VX78" s="151">
        <f t="shared" si="247"/>
        <v>0</v>
      </c>
      <c r="VY78" s="151">
        <f t="shared" si="247"/>
        <v>1.6333798648355546E-3</v>
      </c>
      <c r="VZ78" s="151">
        <f t="shared" si="247"/>
        <v>5.3269343829998343E-4</v>
      </c>
      <c r="WA78" s="151">
        <f t="shared" si="247"/>
        <v>2.0669197418509105E-3</v>
      </c>
      <c r="WB78" s="151">
        <f t="shared" si="247"/>
        <v>1.8089165787884943E-4</v>
      </c>
      <c r="WC78" s="151">
        <f t="shared" si="247"/>
        <v>2.2251259819603339E-3</v>
      </c>
      <c r="WD78" s="151">
        <f t="shared" si="247"/>
        <v>3.6563346024409801E-4</v>
      </c>
      <c r="WE78" s="151">
        <f t="shared" si="247"/>
        <v>2.6229671021345795E-4</v>
      </c>
      <c r="WF78" s="151">
        <f t="shared" si="247"/>
        <v>2.4444893343222868E-4</v>
      </c>
      <c r="WG78" s="151">
        <f t="shared" si="247"/>
        <v>2.2970509619783725E-3</v>
      </c>
      <c r="WH78" s="151">
        <f t="shared" si="247"/>
        <v>3.2093662961062718E-3</v>
      </c>
      <c r="WI78" s="151">
        <f t="shared" si="247"/>
        <v>1.8714108824741723E-4</v>
      </c>
      <c r="WJ78" s="151">
        <f t="shared" si="247"/>
        <v>1.2013343761516386E-4</v>
      </c>
      <c r="WK78" s="151">
        <f t="shared" si="247"/>
        <v>2.75088651719435E-3</v>
      </c>
      <c r="WL78" s="151">
        <f t="shared" si="247"/>
        <v>2.0050445603957E-3</v>
      </c>
      <c r="WM78" s="151">
        <f t="shared" si="247"/>
        <v>6.9159781538082076E-4</v>
      </c>
      <c r="WN78" s="151">
        <f t="shared" si="247"/>
        <v>1.4123189925521285E-3</v>
      </c>
      <c r="WO78" s="151">
        <f t="shared" si="247"/>
        <v>5.616302906667342E-3</v>
      </c>
      <c r="WP78" s="151">
        <f t="shared" si="247"/>
        <v>1.9040457755039699E-3</v>
      </c>
      <c r="WQ78" s="151">
        <f t="shared" si="247"/>
        <v>5.0343420605034927E-3</v>
      </c>
      <c r="WR78" s="151">
        <f t="shared" si="247"/>
        <v>8.4809865849058968E-4</v>
      </c>
      <c r="WS78" s="151">
        <f t="shared" si="247"/>
        <v>3.9887349995624058E-4</v>
      </c>
      <c r="WT78" s="151">
        <f t="shared" si="247"/>
        <v>1.4038052632282041E-3</v>
      </c>
      <c r="WU78" s="151">
        <f t="shared" si="247"/>
        <v>6.1327330185936867E-4</v>
      </c>
      <c r="WV78" s="151">
        <f t="shared" si="247"/>
        <v>1.1874371977163122E-3</v>
      </c>
      <c r="WW78" s="151">
        <f t="shared" si="247"/>
        <v>4.3876052738955895E-3</v>
      </c>
      <c r="WX78" s="151">
        <f t="shared" si="247"/>
        <v>4.2880628380818978E-3</v>
      </c>
      <c r="WY78" s="151">
        <f t="shared" si="247"/>
        <v>4.4423034157363656E-4</v>
      </c>
      <c r="WZ78" s="151">
        <f t="shared" si="247"/>
        <v>2.700909903363836E-4</v>
      </c>
      <c r="XA78" s="151">
        <f t="shared" si="247"/>
        <v>3.0975173978840473E-4</v>
      </c>
      <c r="XB78" s="151">
        <f t="shared" si="247"/>
        <v>3.9096668655748781E-4</v>
      </c>
      <c r="XC78" s="151">
        <f t="shared" si="247"/>
        <v>3.4520818550591885E-4</v>
      </c>
      <c r="XD78" s="151">
        <f t="shared" si="247"/>
        <v>6.1314996287637116E-6</v>
      </c>
      <c r="XE78" s="151">
        <f t="shared" si="247"/>
        <v>1.3429303414866655E-3</v>
      </c>
      <c r="XF78" s="151">
        <f t="shared" si="247"/>
        <v>1.063374682308389E-3</v>
      </c>
      <c r="XG78" s="151">
        <f t="shared" si="247"/>
        <v>1.9925723875395882E-4</v>
      </c>
      <c r="XH78" s="151">
        <f t="shared" si="247"/>
        <v>1.988195421053399E-4</v>
      </c>
      <c r="XI78" s="151">
        <f t="shared" si="247"/>
        <v>7.6002686725376822E-5</v>
      </c>
      <c r="XJ78" s="151">
        <f t="shared" si="247"/>
        <v>8.2613933267785782E-5</v>
      </c>
      <c r="XK78" s="151">
        <f t="shared" si="247"/>
        <v>2.1387809202118072E-4</v>
      </c>
      <c r="XL78" s="151">
        <f t="shared" si="247"/>
        <v>3.2685846329062404E-5</v>
      </c>
      <c r="XM78" s="151">
        <f t="shared" si="247"/>
        <v>3.9616786332649263E-3</v>
      </c>
      <c r="XN78" s="151">
        <f t="shared" si="247"/>
        <v>3.2360089266384911E-3</v>
      </c>
      <c r="XO78" s="151">
        <f t="shared" si="247"/>
        <v>8.1448630906871984E-4</v>
      </c>
      <c r="XP78" s="151">
        <f t="shared" si="247"/>
        <v>8.3644381312813251E-4</v>
      </c>
      <c r="XQ78" s="151">
        <f t="shared" si="247"/>
        <v>1.7520349790837234E-3</v>
      </c>
      <c r="XR78" s="151">
        <f t="shared" si="247"/>
        <v>1.0243449283936516E-3</v>
      </c>
      <c r="XS78" s="151">
        <f t="shared" si="247"/>
        <v>7.5211907669561293E-5</v>
      </c>
      <c r="XT78" s="151">
        <f t="shared" si="247"/>
        <v>5.7301497072135925E-4</v>
      </c>
      <c r="XU78" s="151">
        <f t="shared" ref="XU78:AAF78" si="248">XU76/XU77</f>
        <v>3.4633419447323055E-4</v>
      </c>
      <c r="XV78" s="151">
        <f t="shared" si="248"/>
        <v>1.8807180440438305E-4</v>
      </c>
      <c r="XW78" s="151">
        <f t="shared" si="248"/>
        <v>5.5043473020457426E-5</v>
      </c>
      <c r="XX78" s="151">
        <f t="shared" si="248"/>
        <v>6.6869428739304215E-4</v>
      </c>
      <c r="XY78" s="151">
        <f t="shared" si="248"/>
        <v>7.2179111599284288E-4</v>
      </c>
      <c r="XZ78" s="151">
        <f t="shared" si="248"/>
        <v>2.643530360777969E-3</v>
      </c>
      <c r="YA78" s="151">
        <f t="shared" si="248"/>
        <v>4.2182233152732443E-3</v>
      </c>
      <c r="YB78" s="151">
        <f t="shared" si="248"/>
        <v>4.4291259677972422E-4</v>
      </c>
      <c r="YC78" s="151">
        <f t="shared" si="248"/>
        <v>3.0548804460699769E-5</v>
      </c>
      <c r="YD78" s="151">
        <f t="shared" si="248"/>
        <v>3.0914950039291768E-4</v>
      </c>
      <c r="YE78" s="151">
        <f t="shared" si="248"/>
        <v>5.4625725329835383E-4</v>
      </c>
      <c r="YF78" s="151">
        <f t="shared" si="248"/>
        <v>1.6560815893369967E-4</v>
      </c>
      <c r="YG78" s="151">
        <f t="shared" si="248"/>
        <v>1.2971068416974532E-3</v>
      </c>
      <c r="YH78" s="151">
        <f t="shared" si="248"/>
        <v>1.5374442664223751E-3</v>
      </c>
      <c r="YI78" s="151">
        <f t="shared" si="248"/>
        <v>1.2275707563429655E-4</v>
      </c>
      <c r="YJ78" s="151">
        <f t="shared" si="248"/>
        <v>1.1763827209036962E-4</v>
      </c>
      <c r="YK78" s="151">
        <f t="shared" si="248"/>
        <v>3.4685562777089724E-3</v>
      </c>
      <c r="YL78" s="151">
        <f t="shared" si="248"/>
        <v>3.9116673907795196E-3</v>
      </c>
      <c r="YM78" s="151">
        <f t="shared" si="248"/>
        <v>2.8814697893308453E-4</v>
      </c>
      <c r="YN78" s="151">
        <f t="shared" si="248"/>
        <v>1.4761185978978092E-3</v>
      </c>
      <c r="YO78" s="151">
        <f t="shared" si="248"/>
        <v>1.0728513903963627E-3</v>
      </c>
      <c r="YP78" s="151">
        <f t="shared" si="248"/>
        <v>3.193392223751345E-4</v>
      </c>
      <c r="YQ78" s="151">
        <f t="shared" si="248"/>
        <v>1.813997514528132E-3</v>
      </c>
      <c r="YR78" s="151">
        <f t="shared" si="248"/>
        <v>5.2180433810957599E-4</v>
      </c>
      <c r="YS78" s="151">
        <f t="shared" si="248"/>
        <v>1.911030975772226E-3</v>
      </c>
      <c r="YT78" s="151">
        <f t="shared" si="248"/>
        <v>3.6890398896943874E-6</v>
      </c>
      <c r="YU78" s="151">
        <f t="shared" si="248"/>
        <v>8.0161244342995936E-4</v>
      </c>
      <c r="YV78" s="151">
        <f t="shared" si="248"/>
        <v>3.3207618734527075E-4</v>
      </c>
      <c r="YW78" s="151">
        <f t="shared" si="248"/>
        <v>1.0848924491224244E-3</v>
      </c>
      <c r="YX78" s="151">
        <f t="shared" si="248"/>
        <v>3.1421633038071365E-3</v>
      </c>
      <c r="YY78" s="151">
        <f t="shared" si="248"/>
        <v>1.2763330993550411E-3</v>
      </c>
      <c r="YZ78" s="151">
        <f t="shared" si="248"/>
        <v>1.8287716605013898E-3</v>
      </c>
      <c r="ZA78" s="151">
        <f t="shared" si="248"/>
        <v>1.9960265086136811E-4</v>
      </c>
      <c r="ZB78" s="151">
        <f t="shared" si="248"/>
        <v>2.5688332290702356E-4</v>
      </c>
      <c r="ZC78" s="151">
        <f t="shared" si="248"/>
        <v>3.6850902743316147E-4</v>
      </c>
      <c r="ZD78" s="151">
        <f t="shared" si="248"/>
        <v>1.2355003338449571E-5</v>
      </c>
      <c r="ZE78" s="151">
        <f t="shared" si="248"/>
        <v>1.1414561061523983E-5</v>
      </c>
      <c r="ZF78" s="151">
        <f t="shared" si="248"/>
        <v>0</v>
      </c>
      <c r="ZG78" s="151">
        <f t="shared" si="248"/>
        <v>0</v>
      </c>
      <c r="ZH78" s="151">
        <f t="shared" si="248"/>
        <v>1.8897703921016668E-2</v>
      </c>
      <c r="ZI78" s="151">
        <f t="shared" si="248"/>
        <v>2.3251223489068006E-2</v>
      </c>
      <c r="ZJ78" s="151">
        <f t="shared" si="248"/>
        <v>0</v>
      </c>
      <c r="ZK78" s="151">
        <f t="shared" si="248"/>
        <v>0</v>
      </c>
      <c r="ZL78" s="151">
        <f t="shared" si="248"/>
        <v>0</v>
      </c>
      <c r="ZM78" s="151">
        <f t="shared" si="248"/>
        <v>0</v>
      </c>
      <c r="ZN78" s="151">
        <f t="shared" si="248"/>
        <v>0</v>
      </c>
      <c r="ZO78" s="151">
        <f t="shared" si="248"/>
        <v>0</v>
      </c>
      <c r="ZP78" s="151">
        <f t="shared" si="248"/>
        <v>0</v>
      </c>
      <c r="ZQ78" s="151">
        <f t="shared" si="248"/>
        <v>5.6238718679529091E-3</v>
      </c>
      <c r="ZR78" s="151">
        <f t="shared" si="248"/>
        <v>0</v>
      </c>
      <c r="ZS78" s="151">
        <f t="shared" si="248"/>
        <v>0</v>
      </c>
      <c r="ZT78" s="151">
        <f t="shared" si="248"/>
        <v>0</v>
      </c>
      <c r="ZU78" s="151">
        <f t="shared" si="248"/>
        <v>7.8426126795796136E-3</v>
      </c>
      <c r="ZV78" s="151">
        <f t="shared" si="248"/>
        <v>0</v>
      </c>
      <c r="ZW78" s="151">
        <f t="shared" si="248"/>
        <v>2.1799990880610329E-2</v>
      </c>
      <c r="ZX78" s="151">
        <f t="shared" si="248"/>
        <v>2.395077883463486E-2</v>
      </c>
      <c r="ZY78" s="151">
        <f t="shared" si="248"/>
        <v>4.3399601275856445E-2</v>
      </c>
      <c r="ZZ78" s="151">
        <f t="shared" si="248"/>
        <v>2.6180497158918209E-2</v>
      </c>
      <c r="AAA78" s="151">
        <f t="shared" si="248"/>
        <v>2.4017694505493153E-2</v>
      </c>
      <c r="AAB78" s="151">
        <f t="shared" si="248"/>
        <v>3.5602406359323671E-2</v>
      </c>
      <c r="AAC78" s="151">
        <f t="shared" si="248"/>
        <v>1.1124143464665275E-2</v>
      </c>
      <c r="AAD78" s="151">
        <f t="shared" si="248"/>
        <v>0.13277128251146258</v>
      </c>
      <c r="AAE78" s="151">
        <f t="shared" si="248"/>
        <v>0</v>
      </c>
      <c r="AAF78" s="151">
        <f t="shared" si="248"/>
        <v>0</v>
      </c>
      <c r="AAG78" s="151">
        <f t="shared" ref="AAG78:ACR78" si="249">AAG76/AAG77</f>
        <v>0</v>
      </c>
      <c r="AAH78" s="151">
        <f t="shared" si="249"/>
        <v>0</v>
      </c>
      <c r="AAI78" s="151">
        <f t="shared" si="249"/>
        <v>1.7983081547257168E-4</v>
      </c>
      <c r="AAJ78" s="151">
        <f t="shared" si="249"/>
        <v>2.4284264924779716E-4</v>
      </c>
      <c r="AAK78" s="151">
        <f t="shared" si="249"/>
        <v>4.0342224416536416E-4</v>
      </c>
      <c r="AAL78" s="151">
        <f t="shared" si="249"/>
        <v>5.9592759730220744E-3</v>
      </c>
      <c r="AAM78" s="151">
        <f t="shared" si="249"/>
        <v>6.1364001648549146E-3</v>
      </c>
      <c r="AAN78" s="151">
        <f t="shared" si="249"/>
        <v>6.4114151368676615E-3</v>
      </c>
      <c r="AAO78" s="151">
        <f t="shared" si="249"/>
        <v>0</v>
      </c>
      <c r="AAP78" s="151">
        <f t="shared" si="249"/>
        <v>7.7191295681716286E-4</v>
      </c>
      <c r="AAQ78" s="151">
        <f t="shared" si="249"/>
        <v>1.4801218228622376E-2</v>
      </c>
      <c r="AAR78" s="151">
        <f t="shared" si="249"/>
        <v>2.3052019142819565E-2</v>
      </c>
      <c r="AAS78" s="151">
        <f t="shared" si="249"/>
        <v>5.7703146689368143E-3</v>
      </c>
      <c r="AAT78" s="151">
        <f t="shared" si="249"/>
        <v>1.1427432724581429E-2</v>
      </c>
      <c r="AAU78" s="151">
        <f t="shared" si="249"/>
        <v>1.8510315117270641E-3</v>
      </c>
      <c r="AAV78" s="151">
        <f t="shared" si="249"/>
        <v>4.577582799300508E-5</v>
      </c>
      <c r="AAW78" s="151">
        <f t="shared" si="249"/>
        <v>1.1038942383676196E-2</v>
      </c>
      <c r="AAX78" s="151">
        <f t="shared" si="249"/>
        <v>2.668366394403595E-4</v>
      </c>
      <c r="AAY78" s="151">
        <f t="shared" si="249"/>
        <v>1.7044276214597494E-4</v>
      </c>
      <c r="AAZ78" s="151">
        <f t="shared" si="249"/>
        <v>7.6074404125161766E-3</v>
      </c>
      <c r="ABA78" s="151">
        <f t="shared" si="249"/>
        <v>1.567073456509533E-2</v>
      </c>
      <c r="ABB78" s="151">
        <f t="shared" si="249"/>
        <v>1.4108049872753487E-2</v>
      </c>
      <c r="ABC78" s="151">
        <f t="shared" si="249"/>
        <v>5.2956583916519478E-3</v>
      </c>
      <c r="ABD78" s="151">
        <f t="shared" si="249"/>
        <v>0</v>
      </c>
      <c r="ABE78" s="151">
        <f t="shared" si="249"/>
        <v>8.2528160089423577E-5</v>
      </c>
      <c r="ABF78" s="151">
        <f t="shared" si="249"/>
        <v>1.1584081352797731E-5</v>
      </c>
      <c r="ABG78" s="151">
        <f t="shared" si="249"/>
        <v>2.6949865342485417E-4</v>
      </c>
      <c r="ABH78" s="151">
        <f t="shared" si="249"/>
        <v>1.1865955707598536E-2</v>
      </c>
      <c r="ABI78" s="151">
        <f t="shared" si="249"/>
        <v>1.184311209047933E-2</v>
      </c>
      <c r="ABJ78" s="151">
        <f t="shared" si="249"/>
        <v>0</v>
      </c>
      <c r="ABK78" s="151">
        <f t="shared" si="249"/>
        <v>7.991983739237127E-5</v>
      </c>
      <c r="ABL78" s="151">
        <f t="shared" si="249"/>
        <v>5.690825270847146E-10</v>
      </c>
      <c r="ABM78" s="151">
        <f t="shared" si="249"/>
        <v>1.7200946567891105E-4</v>
      </c>
      <c r="ABN78" s="151">
        <f t="shared" si="249"/>
        <v>5.2289272220858746E-6</v>
      </c>
      <c r="ABO78" s="151">
        <f t="shared" si="249"/>
        <v>0</v>
      </c>
      <c r="ABP78" s="151">
        <f t="shared" si="249"/>
        <v>4.4869268020137146E-2</v>
      </c>
      <c r="ABQ78" s="151">
        <f t="shared" si="249"/>
        <v>1.8673862203197995E-4</v>
      </c>
      <c r="ABR78" s="151">
        <f t="shared" si="249"/>
        <v>2.1781941824608814E-2</v>
      </c>
      <c r="ABS78" s="151">
        <f t="shared" si="249"/>
        <v>0</v>
      </c>
      <c r="ABT78" s="151">
        <f t="shared" si="249"/>
        <v>1.0761324864239539E-2</v>
      </c>
      <c r="ABU78" s="151">
        <f t="shared" si="249"/>
        <v>3.3088069050900129E-2</v>
      </c>
      <c r="ABV78" s="151">
        <f t="shared" si="249"/>
        <v>2.3059029551214135E-2</v>
      </c>
      <c r="ABW78" s="151">
        <f t="shared" si="249"/>
        <v>8.6286164482059083E-4</v>
      </c>
      <c r="ABX78" s="151">
        <f t="shared" si="249"/>
        <v>1.0638718785326717E-4</v>
      </c>
      <c r="ABY78" s="151">
        <f t="shared" si="249"/>
        <v>1.2294652537888506E-4</v>
      </c>
      <c r="ABZ78" s="151">
        <f t="shared" si="249"/>
        <v>1.0476616192657987E-3</v>
      </c>
      <c r="ACA78" s="151">
        <f t="shared" si="249"/>
        <v>0</v>
      </c>
      <c r="ACB78" s="151">
        <f t="shared" si="249"/>
        <v>0</v>
      </c>
      <c r="ACC78" s="151">
        <f t="shared" si="249"/>
        <v>2.2572255097758721E-2</v>
      </c>
      <c r="ACD78" s="151">
        <f t="shared" si="249"/>
        <v>2.208541199045452E-2</v>
      </c>
      <c r="ACE78" s="151">
        <f t="shared" si="249"/>
        <v>0</v>
      </c>
      <c r="ACF78" s="151">
        <f t="shared" si="249"/>
        <v>1.0858115641307335E-2</v>
      </c>
      <c r="ACG78" s="151">
        <f t="shared" si="249"/>
        <v>3.3221105531471076E-2</v>
      </c>
      <c r="ACH78" s="151">
        <f t="shared" si="249"/>
        <v>1.3277089151478874E-4</v>
      </c>
      <c r="ACI78" s="151">
        <f t="shared" si="249"/>
        <v>0</v>
      </c>
      <c r="ACJ78" s="151">
        <f t="shared" si="249"/>
        <v>3.841538488503524E-4</v>
      </c>
      <c r="ACK78" s="151">
        <f t="shared" si="249"/>
        <v>0</v>
      </c>
      <c r="ACL78" s="151">
        <f t="shared" si="249"/>
        <v>0</v>
      </c>
      <c r="ACM78" s="151">
        <f t="shared" si="249"/>
        <v>0</v>
      </c>
      <c r="ACN78" s="151">
        <f t="shared" si="249"/>
        <v>0</v>
      </c>
      <c r="ACO78" s="151">
        <f t="shared" si="249"/>
        <v>0</v>
      </c>
      <c r="ACP78" s="151">
        <f t="shared" si="249"/>
        <v>0</v>
      </c>
      <c r="ACQ78" s="151">
        <f t="shared" si="249"/>
        <v>0</v>
      </c>
      <c r="ACR78" s="151">
        <f t="shared" si="249"/>
        <v>0</v>
      </c>
      <c r="ACS78" s="151">
        <f t="shared" ref="ACS78:AFD78" si="250">ACS76/ACS77</f>
        <v>2.5927778799821408E-4</v>
      </c>
      <c r="ACT78" s="151">
        <f t="shared" si="250"/>
        <v>2.4588777038895659E-4</v>
      </c>
      <c r="ACU78" s="151">
        <f t="shared" si="250"/>
        <v>5.4324253318374682E-4</v>
      </c>
      <c r="ACV78" s="151">
        <f t="shared" si="250"/>
        <v>3.5852376757054849E-4</v>
      </c>
      <c r="ACW78" s="151">
        <f t="shared" si="250"/>
        <v>1.0920831992125926E-4</v>
      </c>
      <c r="ACX78" s="151">
        <f t="shared" si="250"/>
        <v>2.4434950188774753E-2</v>
      </c>
      <c r="ACY78" s="151">
        <f t="shared" si="250"/>
        <v>6.8629321465820342E-3</v>
      </c>
      <c r="ACZ78" s="151">
        <f t="shared" si="250"/>
        <v>7.962475010709796E-3</v>
      </c>
      <c r="ADA78" s="151">
        <f t="shared" si="250"/>
        <v>0</v>
      </c>
      <c r="ADB78" s="151">
        <f t="shared" si="250"/>
        <v>1.108204756711593E-2</v>
      </c>
      <c r="ADC78" s="151">
        <f t="shared" si="250"/>
        <v>0</v>
      </c>
      <c r="ADD78" s="151">
        <f t="shared" si="250"/>
        <v>7.7674639316179808E-2</v>
      </c>
      <c r="ADE78" s="151">
        <f t="shared" si="250"/>
        <v>1.1513251604651671E-2</v>
      </c>
      <c r="ADF78" s="151">
        <f t="shared" si="250"/>
        <v>2.0997725510624394E-8</v>
      </c>
      <c r="ADG78" s="151">
        <f t="shared" si="250"/>
        <v>8.9558776361745683E-5</v>
      </c>
      <c r="ADH78" s="151">
        <f t="shared" si="250"/>
        <v>1.0061831785318932E-3</v>
      </c>
      <c r="ADI78" s="151">
        <f t="shared" si="250"/>
        <v>3.9969104178765045E-3</v>
      </c>
      <c r="ADJ78" s="151">
        <f t="shared" si="250"/>
        <v>2.1896609034540888E-3</v>
      </c>
      <c r="ADK78" s="151">
        <f t="shared" si="250"/>
        <v>7.9261052455318248E-4</v>
      </c>
      <c r="ADL78" s="151">
        <f t="shared" si="250"/>
        <v>2.2212187294192432E-2</v>
      </c>
      <c r="ADM78" s="151">
        <f t="shared" si="250"/>
        <v>2.7199534106802214E-2</v>
      </c>
      <c r="ADN78" s="151">
        <f t="shared" si="250"/>
        <v>1.0694660852650356E-5</v>
      </c>
      <c r="ADO78" s="151">
        <f t="shared" si="250"/>
        <v>5.01010171979277E-3</v>
      </c>
      <c r="ADP78" s="151">
        <f t="shared" si="250"/>
        <v>8.2036331309364319E-3</v>
      </c>
      <c r="ADQ78" s="151">
        <f t="shared" si="250"/>
        <v>1.1616351272562392E-2</v>
      </c>
      <c r="ADR78" s="151">
        <f t="shared" si="250"/>
        <v>3.6935308412515785E-2</v>
      </c>
      <c r="ADS78" s="151">
        <f t="shared" si="250"/>
        <v>5.0271480919201299E-3</v>
      </c>
      <c r="ADT78" s="151">
        <f t="shared" si="250"/>
        <v>7.0611588259360226E-4</v>
      </c>
      <c r="ADU78" s="151">
        <f t="shared" si="250"/>
        <v>1.4149044678816072E-3</v>
      </c>
      <c r="ADV78" s="151">
        <f t="shared" si="250"/>
        <v>1.0265473236515006E-4</v>
      </c>
      <c r="ADW78" s="151">
        <f t="shared" si="250"/>
        <v>0</v>
      </c>
      <c r="ADX78" s="151">
        <f t="shared" si="250"/>
        <v>4.338399921949402E-2</v>
      </c>
      <c r="ADY78" s="151">
        <f t="shared" si="250"/>
        <v>0</v>
      </c>
      <c r="ADZ78" s="151">
        <f t="shared" si="250"/>
        <v>2.6605954388899669E-3</v>
      </c>
      <c r="AEA78" s="151">
        <f t="shared" si="250"/>
        <v>2.3588091650646854E-2</v>
      </c>
      <c r="AEB78" s="151">
        <f t="shared" si="250"/>
        <v>1.0636600542466628E-2</v>
      </c>
      <c r="AEC78" s="151">
        <f t="shared" si="250"/>
        <v>0</v>
      </c>
      <c r="AED78" s="151">
        <f t="shared" si="250"/>
        <v>5.4300608166811465E-5</v>
      </c>
      <c r="AEE78" s="151">
        <f t="shared" si="250"/>
        <v>1.6928613286452506E-4</v>
      </c>
      <c r="AEF78" s="151">
        <f t="shared" si="250"/>
        <v>2.1820231420380063E-2</v>
      </c>
      <c r="AEG78" s="151">
        <f t="shared" si="250"/>
        <v>1.7248633835442262E-4</v>
      </c>
      <c r="AEH78" s="151">
        <f t="shared" si="250"/>
        <v>1.5257217209118511E-2</v>
      </c>
      <c r="AEI78" s="151">
        <f t="shared" si="250"/>
        <v>0</v>
      </c>
      <c r="AEJ78" s="151">
        <f t="shared" si="250"/>
        <v>5.5914766925632634E-3</v>
      </c>
      <c r="AEK78" s="151">
        <f t="shared" si="250"/>
        <v>8.4794347249155539E-3</v>
      </c>
      <c r="AEL78" s="151">
        <f t="shared" si="250"/>
        <v>1.8260412989991941E-4</v>
      </c>
      <c r="AEM78" s="151">
        <f t="shared" si="250"/>
        <v>2.7715286520903954E-2</v>
      </c>
      <c r="AEN78" s="151">
        <f t="shared" si="250"/>
        <v>1.7636934488029301E-2</v>
      </c>
      <c r="AEO78" s="151">
        <f t="shared" si="250"/>
        <v>3.6587822736170304E-2</v>
      </c>
      <c r="AEP78" s="151">
        <f t="shared" si="250"/>
        <v>3.5946446060169189E-2</v>
      </c>
      <c r="AEQ78" s="151">
        <f t="shared" si="250"/>
        <v>3.6929527974648353E-4</v>
      </c>
      <c r="AER78" s="151">
        <f t="shared" si="250"/>
        <v>2.2018253653741073E-2</v>
      </c>
      <c r="AES78" s="151">
        <f t="shared" si="250"/>
        <v>5.368710500909233E-3</v>
      </c>
      <c r="AET78" s="151">
        <f t="shared" si="250"/>
        <v>1.6677809535446442E-2</v>
      </c>
      <c r="AEU78" s="151">
        <f t="shared" si="250"/>
        <v>2.3901834653225418E-2</v>
      </c>
      <c r="AEV78" s="151">
        <f t="shared" si="250"/>
        <v>5.7257536579487884E-3</v>
      </c>
      <c r="AEW78" s="151">
        <f t="shared" si="250"/>
        <v>7.8095946448493861E-3</v>
      </c>
      <c r="AEX78" s="151">
        <f t="shared" si="250"/>
        <v>4.9304677623261692E-3</v>
      </c>
      <c r="AEY78" s="151">
        <f t="shared" si="250"/>
        <v>6.3885517153261355E-4</v>
      </c>
      <c r="AEZ78" s="151">
        <f t="shared" si="250"/>
        <v>1.8589903009201689E-2</v>
      </c>
      <c r="AFA78" s="151">
        <f t="shared" si="250"/>
        <v>3.7467216185837392E-4</v>
      </c>
      <c r="AFB78" s="151">
        <f t="shared" si="250"/>
        <v>1.1424977711738485E-2</v>
      </c>
      <c r="AFC78" s="151">
        <f t="shared" si="250"/>
        <v>7.5816246916278456E-3</v>
      </c>
      <c r="AFD78" s="151">
        <f t="shared" si="250"/>
        <v>1.692777680563344E-2</v>
      </c>
      <c r="AFE78" s="151">
        <f t="shared" ref="AFE78:AGU78" si="251">AFE76/AFE77</f>
        <v>1.8386304507975786E-2</v>
      </c>
      <c r="AFF78" s="151">
        <f t="shared" si="251"/>
        <v>7.9973752793214697E-2</v>
      </c>
      <c r="AFG78" s="151">
        <f t="shared" si="251"/>
        <v>2.9014964239365858E-2</v>
      </c>
      <c r="AFH78" s="151">
        <f t="shared" si="251"/>
        <v>0.14310107991280874</v>
      </c>
      <c r="AFI78" s="151">
        <f t="shared" si="251"/>
        <v>3.7646402677077521E-2</v>
      </c>
      <c r="AFJ78" s="151">
        <f t="shared" si="251"/>
        <v>2.1824067872292921E-2</v>
      </c>
      <c r="AFK78" s="151">
        <f t="shared" si="251"/>
        <v>4.0102484126100036E-3</v>
      </c>
      <c r="AFL78" s="151">
        <f t="shared" si="251"/>
        <v>5.2823621870438979E-2</v>
      </c>
      <c r="AFM78" s="151">
        <f t="shared" si="251"/>
        <v>2.982591646366823E-2</v>
      </c>
      <c r="AFN78" s="151">
        <f t="shared" si="251"/>
        <v>5.5202706713361428E-3</v>
      </c>
      <c r="AFO78" s="151">
        <f t="shared" si="251"/>
        <v>4.6239391278899622E-3</v>
      </c>
      <c r="AFP78" s="151">
        <f t="shared" si="251"/>
        <v>2.6975836537909662E-3</v>
      </c>
      <c r="AFQ78" s="151">
        <f t="shared" si="251"/>
        <v>1.7655769449823441E-3</v>
      </c>
      <c r="AFR78" s="151">
        <f t="shared" si="251"/>
        <v>1.4792057802810491E-3</v>
      </c>
      <c r="AFS78" s="151">
        <f t="shared" si="251"/>
        <v>8.5868638043787322E-3</v>
      </c>
      <c r="AFT78" s="151">
        <f t="shared" si="251"/>
        <v>3.103248306098047E-2</v>
      </c>
      <c r="AFU78" s="151">
        <f t="shared" si="251"/>
        <v>3.5444077805796309E-2</v>
      </c>
      <c r="AFV78" s="151">
        <f t="shared" si="251"/>
        <v>3.6953478479552265E-4</v>
      </c>
      <c r="AFW78" s="151">
        <f t="shared" si="251"/>
        <v>8.8478464038737952E-4</v>
      </c>
      <c r="AFX78" s="151">
        <f t="shared" si="251"/>
        <v>1.2634447864066757E-3</v>
      </c>
      <c r="AFY78" s="151">
        <f t="shared" si="251"/>
        <v>6.8497481212640779E-3</v>
      </c>
      <c r="AFZ78" s="151">
        <f t="shared" si="251"/>
        <v>2.2958466687376562E-2</v>
      </c>
      <c r="AGA78" s="151">
        <f t="shared" si="251"/>
        <v>3.1892016122421385E-3</v>
      </c>
      <c r="AGB78" s="151">
        <f t="shared" si="251"/>
        <v>2.2805476155737131E-3</v>
      </c>
      <c r="AGC78" s="151">
        <f t="shared" si="251"/>
        <v>2.1550672857865907E-3</v>
      </c>
      <c r="AGD78" s="151">
        <f t="shared" si="251"/>
        <v>3.8123251978671403E-3</v>
      </c>
      <c r="AGE78" s="151">
        <f t="shared" si="251"/>
        <v>1.2487868205386391E-4</v>
      </c>
      <c r="AGF78" s="151">
        <f t="shared" si="251"/>
        <v>1.3428283626195374E-3</v>
      </c>
      <c r="AGG78" s="151">
        <f t="shared" si="251"/>
        <v>3.373669009170472E-2</v>
      </c>
      <c r="AGH78" s="151">
        <f t="shared" si="251"/>
        <v>2.4002889776352041E-3</v>
      </c>
      <c r="AGI78" s="151">
        <f t="shared" si="251"/>
        <v>6.3979049149163955E-2</v>
      </c>
      <c r="AGJ78" s="151">
        <f t="shared" si="251"/>
        <v>4.1842966767554232E-5</v>
      </c>
      <c r="AGK78" s="151">
        <f t="shared" si="251"/>
        <v>2.1830384096419683E-3</v>
      </c>
      <c r="AGL78" s="151">
        <f t="shared" si="251"/>
        <v>1.884986915988911E-3</v>
      </c>
      <c r="AGM78" s="151">
        <f t="shared" si="251"/>
        <v>2.5864583851297513E-3</v>
      </c>
      <c r="AGN78" s="151">
        <f t="shared" si="251"/>
        <v>4.6663517713247098E-3</v>
      </c>
      <c r="AGO78" s="151">
        <f t="shared" si="251"/>
        <v>2.4979455459139188E-3</v>
      </c>
      <c r="AGP78" s="151">
        <f t="shared" si="251"/>
        <v>4.7094490199877607E-3</v>
      </c>
      <c r="AGQ78" s="151">
        <f t="shared" si="251"/>
        <v>2.0009996457383441E-3</v>
      </c>
      <c r="AGR78" s="151">
        <f t="shared" si="251"/>
        <v>8.9845761256620573E-4</v>
      </c>
      <c r="AGS78" s="151">
        <f t="shared" si="251"/>
        <v>4.2024034251913417E-3</v>
      </c>
      <c r="AGT78" s="151">
        <f t="shared" si="251"/>
        <v>9.770624976156753E-3</v>
      </c>
      <c r="AGU78" s="151">
        <f t="shared" si="251"/>
        <v>1.5696430159096188E-3</v>
      </c>
      <c r="AGV78" s="153"/>
    </row>
    <row r="79" spans="1:880" x14ac:dyDescent="0.2">
      <c r="A79" s="67" t="s">
        <v>2286</v>
      </c>
      <c r="B79" s="6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63"/>
      <c r="FS79" s="63"/>
      <c r="FT79" s="63"/>
      <c r="FU79" s="63"/>
      <c r="FV79" s="63"/>
      <c r="FW79" s="63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63"/>
      <c r="HD79" s="78"/>
      <c r="HE79" s="78"/>
      <c r="HF79" s="78"/>
      <c r="HG79" s="78"/>
      <c r="HH79" s="63"/>
      <c r="HI79" s="63"/>
      <c r="HJ79" s="63"/>
      <c r="HK79" s="63"/>
      <c r="HL79" s="63"/>
      <c r="HM79" s="63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  <c r="IW79" s="78"/>
      <c r="IX79" s="78"/>
      <c r="IY79" s="78"/>
      <c r="IZ79" s="78"/>
      <c r="JA79" s="78"/>
      <c r="JB79" s="78"/>
      <c r="JC79" s="78"/>
      <c r="JD79" s="78"/>
      <c r="JE79" s="78"/>
      <c r="JF79" s="78"/>
      <c r="JG79" s="78"/>
      <c r="JH79" s="78"/>
      <c r="JI79" s="78"/>
      <c r="JJ79" s="78"/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63"/>
      <c r="KC79" s="63"/>
      <c r="KD79" s="63"/>
      <c r="KE79" s="63"/>
      <c r="KF79" s="63"/>
      <c r="KG79" s="63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/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/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63"/>
      <c r="MD79" s="78"/>
      <c r="ME79" s="78"/>
      <c r="MF79" s="78"/>
      <c r="MG79" s="78"/>
      <c r="MH79" s="78"/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78"/>
      <c r="NB79" s="78"/>
      <c r="NC79" s="78"/>
      <c r="ND79" s="78"/>
      <c r="NE79" s="78"/>
      <c r="NF79" s="78"/>
      <c r="NG79" s="78"/>
      <c r="NH79" s="78"/>
      <c r="NI79" s="78"/>
      <c r="NJ79" s="78"/>
      <c r="NK79" s="78"/>
      <c r="NL79" s="78"/>
      <c r="NM79" s="78"/>
      <c r="NN79" s="78"/>
      <c r="NO79" s="78"/>
      <c r="NP79" s="78"/>
      <c r="NQ79" s="78"/>
      <c r="NR79" s="78"/>
      <c r="NS79" s="78"/>
      <c r="NT79" s="78"/>
      <c r="NU79" s="78"/>
      <c r="NV79" s="78"/>
      <c r="NW79" s="78"/>
      <c r="NX79" s="78"/>
      <c r="NY79" s="78"/>
      <c r="NZ79" s="78"/>
      <c r="OA79" s="78"/>
      <c r="OB79" s="78"/>
      <c r="OC79" s="78"/>
      <c r="OD79" s="78"/>
      <c r="OE79" s="78"/>
      <c r="OF79" s="78"/>
      <c r="OG79" s="78"/>
      <c r="OH79" s="78"/>
      <c r="OI79" s="78"/>
      <c r="OJ79" s="78"/>
      <c r="OK79" s="78"/>
      <c r="OL79" s="78"/>
      <c r="OM79" s="78"/>
      <c r="ON79" s="78"/>
      <c r="OO79" s="78"/>
      <c r="OP79" s="78"/>
      <c r="OQ79" s="78"/>
      <c r="OR79" s="78"/>
      <c r="OS79" s="78"/>
      <c r="OT79" s="78"/>
      <c r="OU79" s="78"/>
      <c r="OV79" s="78"/>
      <c r="OW79" s="78"/>
      <c r="OX79" s="78"/>
      <c r="OY79" s="78"/>
      <c r="OZ79" s="78"/>
      <c r="PA79" s="78"/>
      <c r="PB79" s="78"/>
      <c r="PC79" s="78"/>
      <c r="PD79" s="78"/>
      <c r="PE79" s="78"/>
      <c r="PF79" s="78"/>
      <c r="PG79" s="78"/>
      <c r="PH79" s="78"/>
      <c r="PI79" s="78"/>
      <c r="PJ79" s="78"/>
      <c r="PK79" s="78"/>
      <c r="PL79" s="78"/>
      <c r="PM79" s="78"/>
      <c r="PN79" s="78"/>
      <c r="PO79" s="78"/>
      <c r="PP79" s="78"/>
      <c r="PQ79" s="78"/>
      <c r="PR79" s="78"/>
      <c r="PS79" s="78"/>
      <c r="PT79" s="78"/>
      <c r="PU79" s="78"/>
      <c r="PV79" s="78"/>
      <c r="PW79" s="78"/>
      <c r="PX79" s="78"/>
      <c r="PY79" s="78"/>
      <c r="PZ79" s="78"/>
      <c r="QA79" s="78"/>
      <c r="QB79" s="78"/>
      <c r="QC79" s="78"/>
      <c r="QD79" s="78"/>
      <c r="QE79" s="78"/>
      <c r="QF79" s="78"/>
      <c r="QG79" s="78"/>
      <c r="QH79" s="78"/>
      <c r="QI79" s="78"/>
      <c r="QJ79" s="78"/>
      <c r="QK79" s="78"/>
      <c r="QL79" s="78"/>
      <c r="QM79" s="63"/>
      <c r="QN79" s="78"/>
      <c r="QO79" s="78"/>
      <c r="QP79" s="78"/>
      <c r="QQ79" s="78"/>
      <c r="QR79" s="78"/>
      <c r="QS79" s="78"/>
      <c r="QT79" s="78"/>
      <c r="QU79" s="63"/>
      <c r="QV79" s="63"/>
      <c r="QW79" s="63"/>
      <c r="QX79" s="63"/>
      <c r="QY79" s="63"/>
      <c r="QZ79" s="78"/>
      <c r="RA79" s="78"/>
      <c r="RB79" s="78"/>
      <c r="RC79" s="78"/>
      <c r="RD79" s="78"/>
      <c r="RE79" s="78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78"/>
      <c r="RS79" s="78"/>
      <c r="RT79" s="78"/>
      <c r="RU79" s="78"/>
      <c r="RV79" s="78"/>
      <c r="RW79" s="78"/>
      <c r="RX79" s="78"/>
      <c r="RY79" s="78"/>
      <c r="RZ79" s="78"/>
      <c r="SA79" s="78"/>
      <c r="SB79" s="78"/>
      <c r="SC79" s="78"/>
      <c r="SD79" s="78"/>
      <c r="SE79" s="63"/>
      <c r="SF79" s="63"/>
      <c r="SG79" s="63"/>
      <c r="SH79" s="63"/>
      <c r="SI79" s="63"/>
      <c r="SJ79" s="63"/>
      <c r="SK79" s="63"/>
      <c r="SL79" s="63"/>
      <c r="SM79" s="78"/>
      <c r="SN79" s="78"/>
      <c r="SO79" s="78"/>
      <c r="SP79" s="78"/>
      <c r="SQ79" s="78"/>
      <c r="SR79" s="78"/>
      <c r="SS79" s="78"/>
      <c r="ST79" s="78"/>
      <c r="SU79" s="78"/>
      <c r="SV79" s="78"/>
      <c r="SW79" s="78"/>
      <c r="SX79" s="78"/>
      <c r="SY79" s="78"/>
      <c r="SZ79" s="78"/>
      <c r="TA79" s="78"/>
      <c r="TB79" s="78"/>
      <c r="TC79" s="78"/>
      <c r="TD79" s="78"/>
      <c r="TE79" s="78"/>
      <c r="TF79" s="78"/>
      <c r="TG79" s="78"/>
      <c r="TH79" s="78"/>
      <c r="TI79" s="78"/>
      <c r="TJ79" s="78"/>
      <c r="TK79" s="78"/>
      <c r="TL79" s="78"/>
      <c r="TM79" s="78"/>
      <c r="TN79" s="78"/>
      <c r="TO79" s="78"/>
      <c r="TP79" s="78"/>
      <c r="TQ79" s="78"/>
      <c r="TR79" s="78"/>
      <c r="TS79" s="78"/>
      <c r="TT79" s="78"/>
      <c r="TU79" s="78"/>
      <c r="TV79" s="78"/>
      <c r="TW79" s="78"/>
      <c r="TX79" s="78"/>
      <c r="TY79" s="78"/>
      <c r="TZ79" s="78"/>
      <c r="UA79" s="78"/>
      <c r="UB79" s="78"/>
      <c r="UC79" s="78"/>
      <c r="UD79" s="78"/>
      <c r="UE79" s="78"/>
      <c r="UF79" s="78"/>
      <c r="UG79" s="78"/>
      <c r="UH79" s="78"/>
      <c r="UI79" s="78"/>
      <c r="UJ79" s="78"/>
      <c r="UK79" s="78"/>
      <c r="UL79" s="78"/>
      <c r="UM79" s="78"/>
      <c r="UN79" s="78"/>
      <c r="UO79" s="78"/>
      <c r="UP79" s="78"/>
      <c r="UQ79" s="78"/>
      <c r="UR79" s="78"/>
      <c r="US79" s="78"/>
      <c r="UT79" s="78"/>
      <c r="UU79" s="78"/>
      <c r="UV79" s="78"/>
      <c r="UW79" s="78"/>
      <c r="UX79" s="78"/>
      <c r="UY79" s="78"/>
      <c r="UZ79" s="78"/>
      <c r="VA79" s="78"/>
      <c r="VB79" s="78"/>
      <c r="VC79" s="78"/>
      <c r="VD79" s="78"/>
      <c r="VE79" s="78"/>
      <c r="VF79" s="78"/>
      <c r="VG79" s="78"/>
      <c r="VH79" s="78"/>
      <c r="VI79" s="78"/>
      <c r="VJ79" s="78"/>
      <c r="VK79" s="78"/>
      <c r="VL79" s="78"/>
      <c r="VM79" s="78"/>
      <c r="VN79" s="78"/>
      <c r="VO79" s="78"/>
      <c r="VP79" s="78"/>
      <c r="VQ79" s="78"/>
      <c r="VR79" s="78"/>
      <c r="VS79" s="78"/>
      <c r="VT79" s="78"/>
      <c r="VU79" s="78"/>
      <c r="VV79" s="78"/>
      <c r="VW79" s="78"/>
      <c r="VX79" s="78"/>
      <c r="VY79" s="78"/>
      <c r="VZ79" s="78"/>
      <c r="WA79" s="78"/>
      <c r="WB79" s="78"/>
      <c r="WC79" s="78"/>
      <c r="WD79" s="78"/>
      <c r="WE79" s="78"/>
      <c r="WF79" s="78"/>
      <c r="WG79" s="78"/>
      <c r="WH79" s="78"/>
      <c r="WI79" s="78"/>
      <c r="WJ79" s="78"/>
      <c r="WK79" s="78"/>
      <c r="WL79" s="78"/>
      <c r="WM79" s="78"/>
      <c r="WN79" s="78"/>
      <c r="WO79" s="78"/>
      <c r="WP79" s="78"/>
      <c r="WQ79" s="78"/>
      <c r="WR79" s="78"/>
      <c r="WS79" s="78"/>
      <c r="WT79" s="78"/>
      <c r="WU79" s="78"/>
      <c r="WV79" s="78"/>
      <c r="WW79" s="78"/>
      <c r="WX79" s="78"/>
      <c r="WY79" s="78"/>
      <c r="WZ79" s="78"/>
      <c r="XA79" s="78"/>
      <c r="XB79" s="78"/>
      <c r="XC79" s="78"/>
      <c r="XD79" s="78"/>
      <c r="XE79" s="78"/>
      <c r="XF79" s="78"/>
      <c r="XG79" s="78"/>
      <c r="XH79" s="78"/>
      <c r="XI79" s="78"/>
      <c r="XJ79" s="78"/>
      <c r="XK79" s="78"/>
      <c r="XL79" s="78"/>
      <c r="XM79" s="78"/>
      <c r="XN79" s="78"/>
      <c r="XO79" s="78"/>
      <c r="XP79" s="78"/>
      <c r="XQ79" s="78"/>
      <c r="XR79" s="78"/>
      <c r="XS79" s="78"/>
      <c r="XT79" s="78"/>
      <c r="XU79" s="78"/>
      <c r="XV79" s="78"/>
      <c r="XW79" s="78"/>
      <c r="XX79" s="78"/>
      <c r="XY79" s="78"/>
      <c r="XZ79" s="78"/>
      <c r="YA79" s="78"/>
      <c r="YB79" s="78"/>
      <c r="YC79" s="78"/>
      <c r="YD79" s="78"/>
      <c r="YE79" s="78"/>
      <c r="YF79" s="78"/>
      <c r="YG79" s="78"/>
      <c r="YH79" s="78"/>
      <c r="YI79" s="78"/>
      <c r="YJ79" s="78"/>
      <c r="YK79" s="78"/>
      <c r="YL79" s="78"/>
      <c r="YM79" s="78"/>
      <c r="YN79" s="78"/>
      <c r="YO79" s="78"/>
      <c r="YP79" s="78"/>
      <c r="YQ79" s="78"/>
      <c r="YR79" s="78"/>
      <c r="YS79" s="78"/>
      <c r="YT79" s="78"/>
      <c r="YU79" s="78"/>
      <c r="YV79" s="78"/>
      <c r="YW79" s="78"/>
      <c r="YX79" s="78"/>
      <c r="YY79" s="78"/>
      <c r="YZ79" s="78"/>
      <c r="ZA79" s="78"/>
      <c r="ZB79" s="78"/>
      <c r="ZC79" s="78"/>
      <c r="ZD79" s="78"/>
      <c r="ZE79" s="78"/>
      <c r="ZF79" s="78"/>
      <c r="ZG79" s="78"/>
      <c r="ZH79" s="78"/>
      <c r="ZI79" s="78"/>
      <c r="ZJ79" s="78"/>
      <c r="ZK79" s="78"/>
      <c r="ZL79" s="78"/>
      <c r="ZM79" s="78"/>
      <c r="ZN79" s="78"/>
      <c r="ZO79" s="78"/>
      <c r="ZP79" s="78"/>
      <c r="ZQ79" s="78"/>
      <c r="ZR79" s="78"/>
      <c r="ZS79" s="78"/>
      <c r="ZT79" s="78"/>
      <c r="ZU79" s="78"/>
      <c r="ZV79" s="78"/>
      <c r="ZW79" s="78"/>
      <c r="ZX79" s="78"/>
      <c r="ZY79" s="78"/>
      <c r="ZZ79" s="78"/>
      <c r="AAA79" s="78"/>
      <c r="AAB79" s="78"/>
      <c r="AAC79" s="78"/>
      <c r="AAD79" s="78"/>
      <c r="AAE79" s="78"/>
      <c r="AAF79" s="78"/>
      <c r="AAG79" s="78"/>
      <c r="AAH79" s="78"/>
      <c r="AAI79" s="78"/>
      <c r="AAJ79" s="78"/>
      <c r="AAK79" s="78"/>
      <c r="AAL79" s="78"/>
      <c r="AAM79" s="78"/>
      <c r="AAN79" s="78"/>
      <c r="AAO79" s="78"/>
      <c r="AAP79" s="78"/>
      <c r="AAQ79" s="78"/>
      <c r="AAR79" s="78"/>
      <c r="AAS79" s="78"/>
      <c r="AAT79" s="132"/>
      <c r="AAU79" s="78"/>
      <c r="AAV79" s="78"/>
      <c r="AAW79" s="78"/>
      <c r="AAX79" s="78"/>
      <c r="AAY79" s="78"/>
      <c r="AAZ79" s="78"/>
      <c r="ABA79" s="78"/>
      <c r="ABB79" s="78"/>
      <c r="ABC79" s="78"/>
      <c r="ABD79" s="78"/>
      <c r="ABE79" s="78"/>
      <c r="ABF79" s="78"/>
      <c r="ABG79" s="78"/>
      <c r="ABH79" s="78"/>
      <c r="ABI79" s="78"/>
      <c r="ABJ79" s="78"/>
      <c r="ABK79" s="78"/>
      <c r="ABL79" s="78"/>
      <c r="ABM79" s="78"/>
      <c r="ABN79" s="78"/>
      <c r="ABO79" s="78"/>
      <c r="ABP79" s="78"/>
      <c r="ABQ79" s="78"/>
      <c r="ABR79" s="78"/>
      <c r="ABS79" s="78"/>
      <c r="ABT79" s="78"/>
      <c r="ABU79" s="78"/>
      <c r="ABV79" s="78"/>
      <c r="ABW79" s="78"/>
      <c r="ABX79" s="78"/>
      <c r="ABY79" s="78"/>
      <c r="ABZ79" s="78"/>
      <c r="ACA79" s="78"/>
      <c r="ACB79" s="78"/>
      <c r="ACC79" s="78"/>
      <c r="ACD79" s="78"/>
      <c r="ACE79" s="78"/>
      <c r="ACF79" s="78"/>
      <c r="ACG79" s="78"/>
      <c r="ACH79" s="78"/>
      <c r="ACI79" s="78"/>
      <c r="ACJ79" s="78"/>
      <c r="ACK79" s="78"/>
      <c r="ACL79" s="78"/>
      <c r="ACM79" s="78"/>
      <c r="ACN79" s="78"/>
      <c r="ACO79" s="78"/>
      <c r="ACP79" s="78"/>
      <c r="ACQ79" s="78"/>
      <c r="ACR79" s="78"/>
      <c r="ACS79" s="78"/>
      <c r="ACT79" s="78"/>
      <c r="ACU79" s="78"/>
      <c r="ACV79" s="78"/>
      <c r="ACW79" s="78"/>
      <c r="ACX79" s="78"/>
      <c r="ACY79" s="78"/>
      <c r="ACZ79" s="78"/>
      <c r="ADA79" s="78"/>
      <c r="ADB79" s="78"/>
      <c r="ADC79" s="78"/>
      <c r="ADD79" s="78"/>
      <c r="ADE79" s="78"/>
      <c r="ADF79" s="78"/>
      <c r="ADG79" s="78"/>
      <c r="ADH79" s="78"/>
      <c r="ADI79" s="78"/>
      <c r="ADJ79" s="78"/>
      <c r="ADK79" s="78"/>
      <c r="ADL79" s="78"/>
      <c r="ADM79" s="78"/>
      <c r="ADN79" s="78"/>
      <c r="ADO79" s="78"/>
      <c r="ADP79" s="78"/>
      <c r="ADQ79" s="78"/>
      <c r="ADR79" s="78"/>
      <c r="ADS79" s="78"/>
      <c r="ADT79" s="78"/>
      <c r="ADU79" s="78"/>
      <c r="ADV79" s="78"/>
      <c r="ADW79" s="78"/>
      <c r="ADX79" s="78"/>
      <c r="ADY79" s="78"/>
      <c r="ADZ79" s="78"/>
      <c r="AEA79" s="78"/>
      <c r="AEB79" s="78"/>
      <c r="AEC79" s="78"/>
      <c r="AED79" s="78"/>
      <c r="AEE79" s="78"/>
      <c r="AEF79" s="78"/>
      <c r="AEG79" s="78"/>
      <c r="AEH79" s="78"/>
      <c r="AEI79" s="78"/>
      <c r="AEJ79" s="78"/>
      <c r="AEK79" s="78"/>
      <c r="AEL79" s="78"/>
      <c r="AEM79" s="78"/>
      <c r="AEN79" s="78"/>
      <c r="AEO79" s="78"/>
      <c r="AEP79" s="78"/>
      <c r="AEQ79" s="78"/>
      <c r="AER79" s="78"/>
      <c r="AES79" s="78"/>
      <c r="AET79" s="78"/>
      <c r="AEU79" s="78"/>
      <c r="AEV79" s="78"/>
      <c r="AEW79" s="78"/>
      <c r="AEX79" s="78"/>
      <c r="AEY79" s="78"/>
      <c r="AEZ79" s="78"/>
      <c r="AFA79" s="78"/>
      <c r="AFB79" s="78"/>
      <c r="AFC79" s="78"/>
      <c r="AFD79" s="78"/>
      <c r="AFE79" s="78"/>
      <c r="AFF79" s="78"/>
      <c r="AFG79" s="78"/>
      <c r="AFH79" s="78"/>
      <c r="AFI79" s="78"/>
      <c r="AFJ79" s="78"/>
      <c r="AFK79" s="78"/>
      <c r="AFL79" s="78"/>
      <c r="AFM79" s="78"/>
      <c r="AFN79" s="78"/>
      <c r="AFO79" s="78"/>
      <c r="AFP79" s="78"/>
      <c r="AFQ79" s="78"/>
      <c r="AFR79" s="78"/>
      <c r="AFS79" s="78"/>
      <c r="AFT79" s="78"/>
      <c r="AFU79" s="78"/>
      <c r="AFV79" s="78"/>
      <c r="AFW79" s="78"/>
      <c r="AFX79" s="78"/>
      <c r="AFY79" s="78"/>
      <c r="AFZ79" s="78"/>
      <c r="AGA79" s="78"/>
      <c r="AGB79" s="78"/>
      <c r="AGC79" s="78"/>
      <c r="AGD79" s="78"/>
      <c r="AGE79" s="78"/>
      <c r="AGF79" s="78"/>
      <c r="AGG79" s="78"/>
      <c r="AGH79" s="78"/>
      <c r="AGI79" s="78"/>
      <c r="AGJ79" s="78"/>
      <c r="AGK79" s="78"/>
      <c r="AGL79" s="78"/>
      <c r="AGM79" s="78"/>
      <c r="AGN79" s="78"/>
      <c r="AGO79" s="78"/>
      <c r="AGP79" s="78"/>
      <c r="AGQ79" s="78"/>
      <c r="AGR79" s="78"/>
      <c r="AGS79" s="78"/>
      <c r="AGT79" s="78"/>
      <c r="AGU79" s="78"/>
      <c r="AGV79" s="153"/>
    </row>
    <row r="80" spans="1:880" s="150" customFormat="1" x14ac:dyDescent="0.2">
      <c r="A80" s="183" t="s">
        <v>2282</v>
      </c>
      <c r="B80" s="8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29">
        <f t="shared" ref="O80:BZ80" si="252">O65-C65</f>
        <v>12360000</v>
      </c>
      <c r="P80" s="129">
        <f t="shared" si="252"/>
        <v>10300000</v>
      </c>
      <c r="Q80" s="129">
        <f t="shared" si="252"/>
        <v>8800000</v>
      </c>
      <c r="R80" s="129">
        <f t="shared" si="252"/>
        <v>8800000</v>
      </c>
      <c r="S80" s="129">
        <f t="shared" si="252"/>
        <v>8500000</v>
      </c>
      <c r="T80" s="129">
        <f t="shared" si="252"/>
        <v>8800000</v>
      </c>
      <c r="U80" s="129">
        <f t="shared" si="252"/>
        <v>9700000</v>
      </c>
      <c r="V80" s="129">
        <f t="shared" si="252"/>
        <v>10500000</v>
      </c>
      <c r="W80" s="129">
        <f t="shared" si="252"/>
        <v>6700000</v>
      </c>
      <c r="X80" s="129">
        <f t="shared" si="252"/>
        <v>5900000</v>
      </c>
      <c r="Y80" s="129">
        <f t="shared" si="252"/>
        <v>5900000</v>
      </c>
      <c r="Z80" s="129">
        <f t="shared" si="252"/>
        <v>3740000</v>
      </c>
      <c r="AA80" s="129">
        <f t="shared" si="252"/>
        <v>4240000</v>
      </c>
      <c r="AB80" s="129">
        <f t="shared" si="252"/>
        <v>5500000</v>
      </c>
      <c r="AC80" s="129">
        <f t="shared" si="252"/>
        <v>10319860</v>
      </c>
      <c r="AD80" s="129">
        <f t="shared" si="252"/>
        <v>9025690</v>
      </c>
      <c r="AE80" s="129">
        <f t="shared" si="252"/>
        <v>12002750</v>
      </c>
      <c r="AF80" s="129">
        <f t="shared" si="252"/>
        <v>12056530</v>
      </c>
      <c r="AG80" s="129">
        <f t="shared" si="252"/>
        <v>12195730</v>
      </c>
      <c r="AH80" s="129">
        <f t="shared" si="252"/>
        <v>14570590</v>
      </c>
      <c r="AI80" s="129">
        <f t="shared" si="252"/>
        <v>19695040</v>
      </c>
      <c r="AJ80" s="129">
        <f t="shared" si="252"/>
        <v>23691340</v>
      </c>
      <c r="AK80" s="129">
        <f t="shared" si="252"/>
        <v>22430820</v>
      </c>
      <c r="AL80" s="129">
        <f t="shared" si="252"/>
        <v>22720800</v>
      </c>
      <c r="AM80" s="129">
        <f t="shared" si="252"/>
        <v>20778600</v>
      </c>
      <c r="AN80" s="129">
        <f t="shared" si="252"/>
        <v>17959810</v>
      </c>
      <c r="AO80" s="129">
        <f t="shared" si="252"/>
        <v>14126320</v>
      </c>
      <c r="AP80" s="129">
        <f t="shared" si="252"/>
        <v>23492250</v>
      </c>
      <c r="AQ80" s="129">
        <f t="shared" si="252"/>
        <v>22671670</v>
      </c>
      <c r="AR80" s="129">
        <f t="shared" si="252"/>
        <v>23279300</v>
      </c>
      <c r="AS80" s="129">
        <f t="shared" si="252"/>
        <v>23874520</v>
      </c>
      <c r="AT80" s="129">
        <f t="shared" si="252"/>
        <v>7535520</v>
      </c>
      <c r="AU80" s="129">
        <f t="shared" si="252"/>
        <v>6998550</v>
      </c>
      <c r="AV80" s="129">
        <f t="shared" si="252"/>
        <v>-1454590</v>
      </c>
      <c r="AW80" s="129">
        <f t="shared" si="252"/>
        <v>-6618590</v>
      </c>
      <c r="AX80" s="129">
        <f t="shared" si="252"/>
        <v>-6789040</v>
      </c>
      <c r="AY80" s="129">
        <f t="shared" si="252"/>
        <v>-6332430</v>
      </c>
      <c r="AZ80" s="129">
        <f t="shared" si="252"/>
        <v>-5856610</v>
      </c>
      <c r="BA80" s="129">
        <f t="shared" si="252"/>
        <v>4172790</v>
      </c>
      <c r="BB80" s="129">
        <f t="shared" si="252"/>
        <v>105120</v>
      </c>
      <c r="BC80" s="129">
        <f t="shared" si="252"/>
        <v>-2699600</v>
      </c>
      <c r="BD80" s="129">
        <f t="shared" si="252"/>
        <v>-6619710</v>
      </c>
      <c r="BE80" s="129">
        <f t="shared" si="252"/>
        <v>510350</v>
      </c>
      <c r="BF80" s="129">
        <f t="shared" si="252"/>
        <v>19648390</v>
      </c>
      <c r="BG80" s="129">
        <f t="shared" si="252"/>
        <v>18202570</v>
      </c>
      <c r="BH80" s="129">
        <f t="shared" si="252"/>
        <v>26257840</v>
      </c>
      <c r="BI80" s="129">
        <f t="shared" si="252"/>
        <v>19515980</v>
      </c>
      <c r="BJ80" s="129">
        <f t="shared" si="252"/>
        <v>21930930</v>
      </c>
      <c r="BK80" s="129">
        <f t="shared" si="252"/>
        <v>12962510</v>
      </c>
      <c r="BL80" s="129">
        <f t="shared" si="252"/>
        <v>9451690</v>
      </c>
      <c r="BM80" s="129">
        <f t="shared" si="252"/>
        <v>3218070</v>
      </c>
      <c r="BN80" s="129">
        <f t="shared" si="252"/>
        <v>1733390</v>
      </c>
      <c r="BO80" s="129">
        <f t="shared" si="252"/>
        <v>4101080</v>
      </c>
      <c r="BP80" s="129">
        <f t="shared" si="252"/>
        <v>13546640</v>
      </c>
      <c r="BQ80" s="129">
        <f t="shared" si="252"/>
        <v>6101040</v>
      </c>
      <c r="BR80" s="129">
        <f t="shared" si="252"/>
        <v>1527570</v>
      </c>
      <c r="BS80" s="129">
        <f t="shared" si="252"/>
        <v>5600500</v>
      </c>
      <c r="BT80" s="129">
        <f t="shared" si="252"/>
        <v>3642000</v>
      </c>
      <c r="BU80" s="129">
        <f t="shared" si="252"/>
        <v>14292100</v>
      </c>
      <c r="BV80" s="129">
        <f t="shared" si="252"/>
        <v>6948820</v>
      </c>
      <c r="BW80" s="129">
        <f t="shared" si="252"/>
        <v>9787010</v>
      </c>
      <c r="BX80" s="129">
        <f t="shared" si="252"/>
        <v>10809080</v>
      </c>
      <c r="BY80" s="129">
        <f t="shared" si="252"/>
        <v>18429310</v>
      </c>
      <c r="BZ80" s="129">
        <f t="shared" si="252"/>
        <v>15108600</v>
      </c>
      <c r="CA80" s="129">
        <f t="shared" ref="CA80:EL80" si="253">CA65-BO65</f>
        <v>13404430</v>
      </c>
      <c r="CB80" s="129">
        <f t="shared" si="253"/>
        <v>7388050</v>
      </c>
      <c r="CC80" s="129">
        <f t="shared" si="253"/>
        <v>8837390</v>
      </c>
      <c r="CD80" s="129">
        <f t="shared" si="253"/>
        <v>6533000</v>
      </c>
      <c r="CE80" s="129">
        <f t="shared" si="253"/>
        <v>1992630</v>
      </c>
      <c r="CF80" s="129">
        <f t="shared" si="253"/>
        <v>-238130</v>
      </c>
      <c r="CG80" s="129">
        <f t="shared" si="253"/>
        <v>899940</v>
      </c>
      <c r="CH80" s="129">
        <f t="shared" si="253"/>
        <v>10655330</v>
      </c>
      <c r="CI80" s="129">
        <f t="shared" si="253"/>
        <v>8897270</v>
      </c>
      <c r="CJ80" s="129">
        <f t="shared" si="253"/>
        <v>8868040</v>
      </c>
      <c r="CK80" s="129">
        <f t="shared" si="253"/>
        <v>3416850</v>
      </c>
      <c r="CL80" s="129">
        <f t="shared" si="253"/>
        <v>7626850</v>
      </c>
      <c r="CM80" s="129">
        <f t="shared" si="253"/>
        <v>4757300</v>
      </c>
      <c r="CN80" s="129">
        <f t="shared" si="253"/>
        <v>849550</v>
      </c>
      <c r="CO80" s="129">
        <f t="shared" si="253"/>
        <v>-2274100</v>
      </c>
      <c r="CP80" s="129">
        <f t="shared" si="253"/>
        <v>1472270</v>
      </c>
      <c r="CQ80" s="129">
        <f t="shared" si="253"/>
        <v>9212900</v>
      </c>
      <c r="CR80" s="129">
        <f t="shared" si="253"/>
        <v>10091320</v>
      </c>
      <c r="CS80" s="129">
        <f t="shared" si="253"/>
        <v>12186870</v>
      </c>
      <c r="CT80" s="129">
        <f t="shared" si="253"/>
        <v>2017200</v>
      </c>
      <c r="CU80" s="129">
        <f t="shared" si="253"/>
        <v>5135870</v>
      </c>
      <c r="CV80" s="129">
        <f t="shared" si="253"/>
        <v>-1560840</v>
      </c>
      <c r="CW80" s="129">
        <f t="shared" si="253"/>
        <v>-16964170</v>
      </c>
      <c r="CX80" s="129">
        <f t="shared" si="253"/>
        <v>-20946310</v>
      </c>
      <c r="CY80" s="129">
        <f t="shared" si="253"/>
        <v>-14120270</v>
      </c>
      <c r="CZ80" s="129">
        <f t="shared" si="253"/>
        <v>-7568440</v>
      </c>
      <c r="DA80" s="129">
        <f t="shared" si="253"/>
        <v>-1180570</v>
      </c>
      <c r="DB80" s="129">
        <f t="shared" si="253"/>
        <v>-5671030</v>
      </c>
      <c r="DC80" s="129">
        <f t="shared" si="253"/>
        <v>-10560040</v>
      </c>
      <c r="DD80" s="129">
        <f t="shared" si="253"/>
        <v>-9569930</v>
      </c>
      <c r="DE80" s="129">
        <f t="shared" si="253"/>
        <v>-6653950</v>
      </c>
      <c r="DF80" s="129">
        <f t="shared" si="253"/>
        <v>-7550970</v>
      </c>
      <c r="DG80" s="129">
        <f t="shared" si="253"/>
        <v>-355920</v>
      </c>
      <c r="DH80" s="129">
        <f t="shared" si="253"/>
        <v>4835670</v>
      </c>
      <c r="DI80" s="129">
        <f t="shared" si="253"/>
        <v>18127520</v>
      </c>
      <c r="DJ80" s="129">
        <f t="shared" si="253"/>
        <v>21249670</v>
      </c>
      <c r="DK80" s="129">
        <f t="shared" si="253"/>
        <v>15996850</v>
      </c>
      <c r="DL80" s="129">
        <f t="shared" si="253"/>
        <v>18393710</v>
      </c>
      <c r="DM80" s="129">
        <f t="shared" si="253"/>
        <v>12510790</v>
      </c>
      <c r="DN80" s="129">
        <f t="shared" si="253"/>
        <v>11155290</v>
      </c>
      <c r="DO80" s="129">
        <f t="shared" si="253"/>
        <v>8134920</v>
      </c>
      <c r="DP80" s="129">
        <f t="shared" si="253"/>
        <v>5170560</v>
      </c>
      <c r="DQ80" s="129">
        <f t="shared" si="253"/>
        <v>23258210</v>
      </c>
      <c r="DR80" s="129">
        <f t="shared" si="253"/>
        <v>26162970</v>
      </c>
      <c r="DS80" s="129">
        <f t="shared" si="253"/>
        <v>27306260</v>
      </c>
      <c r="DT80" s="129">
        <f t="shared" si="253"/>
        <v>32046110</v>
      </c>
      <c r="DU80" s="129">
        <f t="shared" si="253"/>
        <v>29977090</v>
      </c>
      <c r="DV80" s="129">
        <f t="shared" si="253"/>
        <v>26785070</v>
      </c>
      <c r="DW80" s="129">
        <f t="shared" si="253"/>
        <v>27506795</v>
      </c>
      <c r="DX80" s="129">
        <f t="shared" si="253"/>
        <v>19310620</v>
      </c>
      <c r="DY80" s="129">
        <f t="shared" si="253"/>
        <v>20356730</v>
      </c>
      <c r="DZ80" s="129">
        <f t="shared" si="253"/>
        <v>16909075</v>
      </c>
      <c r="EA80" s="129">
        <f t="shared" si="253"/>
        <v>22109465</v>
      </c>
      <c r="EB80" s="129">
        <f t="shared" si="253"/>
        <v>20064620</v>
      </c>
      <c r="EC80" s="129">
        <f t="shared" si="253"/>
        <v>-9249710</v>
      </c>
      <c r="ED80" s="129">
        <f t="shared" si="253"/>
        <v>-11692205</v>
      </c>
      <c r="EE80" s="129">
        <f t="shared" si="253"/>
        <v>-19328560</v>
      </c>
      <c r="EF80" s="129">
        <f t="shared" si="253"/>
        <v>-23286620</v>
      </c>
      <c r="EG80" s="129">
        <f t="shared" si="253"/>
        <v>-22867305</v>
      </c>
      <c r="EH80" s="129">
        <f t="shared" si="253"/>
        <v>-16787130</v>
      </c>
      <c r="EI80" s="129">
        <f t="shared" si="253"/>
        <v>-15212995</v>
      </c>
      <c r="EJ80" s="129">
        <f t="shared" si="253"/>
        <v>-11743660</v>
      </c>
      <c r="EK80" s="129">
        <f t="shared" si="253"/>
        <v>-12664210</v>
      </c>
      <c r="EL80" s="129">
        <f t="shared" si="253"/>
        <v>-9416915</v>
      </c>
      <c r="EM80" s="129">
        <f t="shared" ref="EM80:GX80" si="254">EM65-EA65</f>
        <v>-15661285</v>
      </c>
      <c r="EN80" s="129">
        <f t="shared" si="254"/>
        <v>-19647050</v>
      </c>
      <c r="EO80" s="129">
        <f t="shared" si="254"/>
        <v>-21773110</v>
      </c>
      <c r="EP80" s="129">
        <f t="shared" si="254"/>
        <v>-18348255</v>
      </c>
      <c r="EQ80" s="129">
        <f t="shared" si="254"/>
        <v>-19853000</v>
      </c>
      <c r="ER80" s="129">
        <f t="shared" si="254"/>
        <v>-17322950</v>
      </c>
      <c r="ES80" s="129">
        <f t="shared" si="254"/>
        <v>-12412675</v>
      </c>
      <c r="ET80" s="129">
        <f t="shared" si="254"/>
        <v>-16743580</v>
      </c>
      <c r="EU80" s="129">
        <f t="shared" si="254"/>
        <v>-12169340</v>
      </c>
      <c r="EV80" s="129">
        <f t="shared" si="254"/>
        <v>-11747280</v>
      </c>
      <c r="EW80" s="129">
        <f t="shared" si="254"/>
        <v>-14869420</v>
      </c>
      <c r="EX80" s="129">
        <f t="shared" si="254"/>
        <v>-11737020</v>
      </c>
      <c r="EY80" s="129">
        <f t="shared" si="254"/>
        <v>-7134830</v>
      </c>
      <c r="EZ80" s="129">
        <f t="shared" si="254"/>
        <v>1704050</v>
      </c>
      <c r="FA80" s="129">
        <f t="shared" si="254"/>
        <v>11180765</v>
      </c>
      <c r="FB80" s="129">
        <f t="shared" si="254"/>
        <v>14411460</v>
      </c>
      <c r="FC80" s="129">
        <f t="shared" si="254"/>
        <v>19866770</v>
      </c>
      <c r="FD80" s="129">
        <f t="shared" si="254"/>
        <v>14801260</v>
      </c>
      <c r="FE80" s="129">
        <f t="shared" si="254"/>
        <v>10935945</v>
      </c>
      <c r="FF80" s="129">
        <f t="shared" si="254"/>
        <v>11301570</v>
      </c>
      <c r="FG80" s="129">
        <f t="shared" si="254"/>
        <v>4460960</v>
      </c>
      <c r="FH80" s="129">
        <f t="shared" si="254"/>
        <v>3175840</v>
      </c>
      <c r="FI80" s="129">
        <f t="shared" si="254"/>
        <v>11678190</v>
      </c>
      <c r="FJ80" s="129">
        <f t="shared" si="254"/>
        <v>11536845</v>
      </c>
      <c r="FK80" s="129">
        <f t="shared" si="254"/>
        <v>6718450</v>
      </c>
      <c r="FL80" s="129">
        <f t="shared" si="254"/>
        <v>1346600</v>
      </c>
      <c r="FM80" s="129">
        <f t="shared" si="254"/>
        <v>6732020</v>
      </c>
      <c r="FN80" s="129">
        <f t="shared" si="254"/>
        <v>1548055</v>
      </c>
      <c r="FO80" s="129">
        <f t="shared" si="254"/>
        <v>-2365110</v>
      </c>
      <c r="FP80" s="129">
        <f t="shared" si="254"/>
        <v>-225400</v>
      </c>
      <c r="FQ80" s="129">
        <f t="shared" si="254"/>
        <v>-3541065</v>
      </c>
      <c r="FR80" s="129">
        <f t="shared" si="254"/>
        <v>3006850</v>
      </c>
      <c r="FS80" s="129">
        <f t="shared" si="254"/>
        <v>3581590</v>
      </c>
      <c r="FT80" s="129">
        <f t="shared" si="254"/>
        <v>7177150</v>
      </c>
      <c r="FU80" s="129">
        <f t="shared" si="254"/>
        <v>-156080</v>
      </c>
      <c r="FV80" s="129">
        <f t="shared" si="254"/>
        <v>-5856455</v>
      </c>
      <c r="FW80" s="129">
        <f t="shared" si="254"/>
        <v>2399010</v>
      </c>
      <c r="FX80" s="129">
        <f t="shared" si="254"/>
        <v>7561025</v>
      </c>
      <c r="FY80" s="129">
        <f t="shared" si="254"/>
        <v>6661130</v>
      </c>
      <c r="FZ80" s="129">
        <f t="shared" si="254"/>
        <v>7892385</v>
      </c>
      <c r="GA80" s="129">
        <f t="shared" si="254"/>
        <v>6178845</v>
      </c>
      <c r="GB80" s="129">
        <f t="shared" si="254"/>
        <v>3986040</v>
      </c>
      <c r="GC80" s="129">
        <f t="shared" si="254"/>
        <v>8413915</v>
      </c>
      <c r="GD80" s="129">
        <f t="shared" si="254"/>
        <v>10885920</v>
      </c>
      <c r="GE80" s="129">
        <f t="shared" si="254"/>
        <v>13139020</v>
      </c>
      <c r="GF80" s="129">
        <f t="shared" si="254"/>
        <v>2393640</v>
      </c>
      <c r="GG80" s="129">
        <f t="shared" si="254"/>
        <v>6397070</v>
      </c>
      <c r="GH80" s="129">
        <f t="shared" si="254"/>
        <v>17371590</v>
      </c>
      <c r="GI80" s="129">
        <f t="shared" si="254"/>
        <v>28113945</v>
      </c>
      <c r="GJ80" s="129">
        <f t="shared" si="254"/>
        <v>30742825</v>
      </c>
      <c r="GK80" s="129">
        <f t="shared" si="254"/>
        <v>31994215</v>
      </c>
      <c r="GL80" s="129">
        <f t="shared" si="254"/>
        <v>20023665</v>
      </c>
      <c r="GM80" s="129">
        <f t="shared" si="254"/>
        <v>19569385</v>
      </c>
      <c r="GN80" s="129">
        <f t="shared" si="254"/>
        <v>21689670</v>
      </c>
      <c r="GO80" s="129">
        <f t="shared" si="254"/>
        <v>15459690</v>
      </c>
      <c r="GP80" s="129">
        <f t="shared" si="254"/>
        <v>11924590</v>
      </c>
      <c r="GQ80" s="129">
        <f t="shared" si="254"/>
        <v>12183080</v>
      </c>
      <c r="GR80" s="129">
        <f t="shared" si="254"/>
        <v>21248335</v>
      </c>
      <c r="GS80" s="129">
        <f t="shared" si="254"/>
        <v>16689030</v>
      </c>
      <c r="GT80" s="129">
        <f t="shared" si="254"/>
        <v>5144645</v>
      </c>
      <c r="GU80" s="129">
        <f t="shared" si="254"/>
        <v>-12830655</v>
      </c>
      <c r="GV80" s="129">
        <f t="shared" si="254"/>
        <v>-23601110</v>
      </c>
      <c r="GW80" s="129">
        <f t="shared" si="254"/>
        <v>-34859045</v>
      </c>
      <c r="GX80" s="129">
        <f t="shared" si="254"/>
        <v>-18705830</v>
      </c>
      <c r="GY80" s="129">
        <f t="shared" ref="GY80:JJ80" si="255">GY65-GM65</f>
        <v>-21511050</v>
      </c>
      <c r="GZ80" s="129">
        <f t="shared" si="255"/>
        <v>-20280945</v>
      </c>
      <c r="HA80" s="129">
        <f t="shared" si="255"/>
        <v>-19199410</v>
      </c>
      <c r="HB80" s="129">
        <f t="shared" si="255"/>
        <v>-20456890</v>
      </c>
      <c r="HC80" s="129">
        <f t="shared" si="255"/>
        <v>-18283820</v>
      </c>
      <c r="HD80" s="129">
        <f t="shared" si="255"/>
        <v>-15334490</v>
      </c>
      <c r="HE80" s="129">
        <f t="shared" si="255"/>
        <v>-7307770</v>
      </c>
      <c r="HF80" s="129">
        <f t="shared" si="255"/>
        <v>-1211525</v>
      </c>
      <c r="HG80" s="129">
        <f t="shared" si="255"/>
        <v>2884810</v>
      </c>
      <c r="HH80" s="129">
        <f t="shared" si="255"/>
        <v>11115120</v>
      </c>
      <c r="HI80" s="129">
        <f t="shared" si="255"/>
        <v>20795555</v>
      </c>
      <c r="HJ80" s="129">
        <f t="shared" si="255"/>
        <v>10793785</v>
      </c>
      <c r="HK80" s="129">
        <f t="shared" si="255"/>
        <v>9340820</v>
      </c>
      <c r="HL80" s="129">
        <f t="shared" si="255"/>
        <v>16138645</v>
      </c>
      <c r="HM80" s="129">
        <f t="shared" si="255"/>
        <v>19257305</v>
      </c>
      <c r="HN80" s="129">
        <f t="shared" si="255"/>
        <v>18192190</v>
      </c>
      <c r="HO80" s="129">
        <f t="shared" si="255"/>
        <v>16698670</v>
      </c>
      <c r="HP80" s="129">
        <f t="shared" si="255"/>
        <v>10088420</v>
      </c>
      <c r="HQ80" s="129">
        <f t="shared" si="255"/>
        <v>1393850</v>
      </c>
      <c r="HR80" s="129">
        <f t="shared" si="255"/>
        <v>-268550</v>
      </c>
      <c r="HS80" s="129">
        <f t="shared" si="255"/>
        <v>7004410</v>
      </c>
      <c r="HT80" s="129">
        <f t="shared" si="255"/>
        <v>5292440</v>
      </c>
      <c r="HU80" s="129">
        <f t="shared" si="255"/>
        <v>-1079340</v>
      </c>
      <c r="HV80" s="129">
        <f t="shared" si="255"/>
        <v>-322140</v>
      </c>
      <c r="HW80" s="129">
        <f t="shared" si="255"/>
        <v>10440095</v>
      </c>
      <c r="HX80" s="129">
        <f t="shared" si="255"/>
        <v>-294355</v>
      </c>
      <c r="HY80" s="129">
        <f t="shared" si="255"/>
        <v>-870850</v>
      </c>
      <c r="HZ80" s="129">
        <f t="shared" si="255"/>
        <v>799455</v>
      </c>
      <c r="IA80" s="129">
        <f t="shared" si="255"/>
        <v>1309655</v>
      </c>
      <c r="IB80" s="129">
        <f t="shared" si="255"/>
        <v>4761760</v>
      </c>
      <c r="IC80" s="129">
        <f t="shared" si="255"/>
        <v>784190</v>
      </c>
      <c r="ID80" s="129">
        <f t="shared" si="255"/>
        <v>-1632075</v>
      </c>
      <c r="IE80" s="129">
        <f t="shared" si="255"/>
        <v>-13734045</v>
      </c>
      <c r="IF80" s="129">
        <f t="shared" si="255"/>
        <v>-11794415</v>
      </c>
      <c r="IG80" s="129">
        <f t="shared" si="255"/>
        <v>-7300415</v>
      </c>
      <c r="IH80" s="129">
        <f t="shared" si="255"/>
        <v>4919335</v>
      </c>
      <c r="II80" s="129">
        <f t="shared" si="255"/>
        <v>5054415</v>
      </c>
      <c r="IJ80" s="129">
        <f t="shared" si="255"/>
        <v>13440885</v>
      </c>
      <c r="IK80" s="129">
        <f t="shared" si="255"/>
        <v>16626750</v>
      </c>
      <c r="IL80" s="129">
        <f t="shared" si="255"/>
        <v>11907165</v>
      </c>
      <c r="IM80" s="129">
        <f t="shared" si="255"/>
        <v>12460225</v>
      </c>
      <c r="IN80" s="129">
        <f t="shared" si="255"/>
        <v>10629440</v>
      </c>
      <c r="IO80" s="129">
        <f t="shared" si="255"/>
        <v>17315360</v>
      </c>
      <c r="IP80" s="129">
        <f t="shared" si="255"/>
        <v>24268020</v>
      </c>
      <c r="IQ80" s="129">
        <f t="shared" si="255"/>
        <v>31797795</v>
      </c>
      <c r="IR80" s="129">
        <f t="shared" si="255"/>
        <v>30139800</v>
      </c>
      <c r="IS80" s="129">
        <f t="shared" si="255"/>
        <v>19766485</v>
      </c>
      <c r="IT80" s="129">
        <f t="shared" si="255"/>
        <v>6786225</v>
      </c>
      <c r="IU80" s="129">
        <f t="shared" si="255"/>
        <v>5992295</v>
      </c>
      <c r="IV80" s="129">
        <f t="shared" si="255"/>
        <v>-8511795</v>
      </c>
      <c r="IW80" s="129">
        <f t="shared" si="255"/>
        <v>-15792265</v>
      </c>
      <c r="IX80" s="129">
        <f t="shared" si="255"/>
        <v>-19005900</v>
      </c>
      <c r="IY80" s="129">
        <f t="shared" si="255"/>
        <v>-17520525</v>
      </c>
      <c r="IZ80" s="129">
        <f t="shared" si="255"/>
        <v>-15002755</v>
      </c>
      <c r="JA80" s="129">
        <f t="shared" si="255"/>
        <v>-8811935</v>
      </c>
      <c r="JB80" s="129">
        <f t="shared" si="255"/>
        <v>-13322420</v>
      </c>
      <c r="JC80" s="129">
        <f t="shared" si="255"/>
        <v>-17795305</v>
      </c>
      <c r="JD80" s="129">
        <f t="shared" si="255"/>
        <v>-27759630</v>
      </c>
      <c r="JE80" s="129">
        <f t="shared" si="255"/>
        <v>-32588830</v>
      </c>
      <c r="JF80" s="129">
        <f t="shared" si="255"/>
        <v>-21644240</v>
      </c>
      <c r="JG80" s="129">
        <f t="shared" si="255"/>
        <v>-17498665</v>
      </c>
      <c r="JH80" s="129">
        <f t="shared" si="255"/>
        <v>-10062880</v>
      </c>
      <c r="JI80" s="129">
        <f t="shared" si="255"/>
        <v>1479090</v>
      </c>
      <c r="JJ80" s="129">
        <f t="shared" si="255"/>
        <v>8158695</v>
      </c>
      <c r="JK80" s="129">
        <f t="shared" ref="JK80:LV80" si="256">JK65-IY65</f>
        <v>10239545</v>
      </c>
      <c r="JL80" s="129">
        <f t="shared" si="256"/>
        <v>11843465</v>
      </c>
      <c r="JM80" s="129">
        <f t="shared" si="256"/>
        <v>6077260</v>
      </c>
      <c r="JN80" s="129">
        <f t="shared" si="256"/>
        <v>11262995</v>
      </c>
      <c r="JO80" s="129">
        <f t="shared" si="256"/>
        <v>12878585</v>
      </c>
      <c r="JP80" s="129">
        <f t="shared" si="256"/>
        <v>16988195</v>
      </c>
      <c r="JQ80" s="129">
        <f t="shared" si="256"/>
        <v>28608135</v>
      </c>
      <c r="JR80" s="129">
        <f t="shared" si="256"/>
        <v>22779505</v>
      </c>
      <c r="JS80" s="129">
        <f t="shared" si="256"/>
        <v>18203630</v>
      </c>
      <c r="JT80" s="129">
        <f t="shared" si="256"/>
        <v>6753965</v>
      </c>
      <c r="JU80" s="129">
        <f t="shared" si="256"/>
        <v>2966555</v>
      </c>
      <c r="JV80" s="129">
        <f t="shared" si="256"/>
        <v>10365470</v>
      </c>
      <c r="JW80" s="129">
        <f t="shared" si="256"/>
        <v>-571205</v>
      </c>
      <c r="JX80" s="129">
        <f t="shared" si="256"/>
        <v>-6086180</v>
      </c>
      <c r="JY80" s="129">
        <f t="shared" si="256"/>
        <v>5422665</v>
      </c>
      <c r="JZ80" s="129">
        <f t="shared" si="256"/>
        <v>1014995</v>
      </c>
      <c r="KA80" s="129">
        <f t="shared" si="256"/>
        <v>-1253140</v>
      </c>
      <c r="KB80" s="129">
        <f t="shared" si="256"/>
        <v>1125790</v>
      </c>
      <c r="KC80" s="129">
        <f t="shared" si="256"/>
        <v>4415405</v>
      </c>
      <c r="KD80" s="129">
        <f t="shared" si="256"/>
        <v>219075</v>
      </c>
      <c r="KE80" s="129">
        <f t="shared" si="256"/>
        <v>-4396320</v>
      </c>
      <c r="KF80" s="129">
        <f t="shared" si="256"/>
        <v>7615530</v>
      </c>
      <c r="KG80" s="129">
        <f t="shared" si="256"/>
        <v>6308510</v>
      </c>
      <c r="KH80" s="129">
        <f t="shared" si="256"/>
        <v>-10823190</v>
      </c>
      <c r="KI80" s="129">
        <f t="shared" si="256"/>
        <v>-2391955</v>
      </c>
      <c r="KJ80" s="129">
        <f t="shared" si="256"/>
        <v>804945</v>
      </c>
      <c r="KK80" s="129">
        <f t="shared" si="256"/>
        <v>-12439785</v>
      </c>
      <c r="KL80" s="129">
        <f t="shared" si="256"/>
        <v>-11814190</v>
      </c>
      <c r="KM80" s="129">
        <f t="shared" si="256"/>
        <v>-9592095</v>
      </c>
      <c r="KN80" s="129">
        <f t="shared" si="256"/>
        <v>-7852890</v>
      </c>
      <c r="KO80" s="129">
        <f t="shared" si="256"/>
        <v>-13130300</v>
      </c>
      <c r="KP80" s="129">
        <f t="shared" si="256"/>
        <v>-4813200</v>
      </c>
      <c r="KQ80" s="129">
        <f t="shared" si="256"/>
        <v>-2604360</v>
      </c>
      <c r="KR80" s="129">
        <f t="shared" si="256"/>
        <v>2370560</v>
      </c>
      <c r="KS80" s="129">
        <f t="shared" si="256"/>
        <v>-2655410</v>
      </c>
      <c r="KT80" s="129">
        <f t="shared" si="256"/>
        <v>2967065</v>
      </c>
      <c r="KU80" s="129">
        <f t="shared" si="256"/>
        <v>12114520</v>
      </c>
      <c r="KV80" s="129">
        <f t="shared" si="256"/>
        <v>12137300</v>
      </c>
      <c r="KW80" s="129">
        <f t="shared" si="256"/>
        <v>24787995</v>
      </c>
      <c r="KX80" s="129">
        <f t="shared" si="256"/>
        <v>32483915</v>
      </c>
      <c r="KY80" s="129">
        <f t="shared" si="256"/>
        <v>39320665</v>
      </c>
      <c r="KZ80" s="129">
        <f t="shared" si="256"/>
        <v>32810735</v>
      </c>
      <c r="LA80" s="129">
        <f t="shared" si="256"/>
        <v>29778845</v>
      </c>
      <c r="LB80" s="129">
        <f t="shared" si="256"/>
        <v>23756455</v>
      </c>
      <c r="LC80" s="129">
        <f t="shared" si="256"/>
        <v>25475435</v>
      </c>
      <c r="LD80" s="129">
        <f t="shared" si="256"/>
        <v>25238625</v>
      </c>
      <c r="LE80" s="129">
        <f t="shared" si="256"/>
        <v>31221200</v>
      </c>
      <c r="LF80" s="129">
        <f t="shared" si="256"/>
        <v>36118395</v>
      </c>
      <c r="LG80" s="129">
        <f t="shared" si="256"/>
        <v>25794705</v>
      </c>
      <c r="LH80" s="129">
        <f t="shared" si="256"/>
        <v>20335105</v>
      </c>
      <c r="LI80" s="129">
        <f t="shared" si="256"/>
        <v>1580220</v>
      </c>
      <c r="LJ80" s="129">
        <f t="shared" si="256"/>
        <v>-10441100</v>
      </c>
      <c r="LK80" s="129">
        <f t="shared" si="256"/>
        <v>-31059340</v>
      </c>
      <c r="LL80" s="129">
        <f t="shared" si="256"/>
        <v>-25403385</v>
      </c>
      <c r="LM80" s="129">
        <f t="shared" si="256"/>
        <v>-18000730</v>
      </c>
      <c r="LN80" s="129">
        <f t="shared" si="256"/>
        <v>-16202060</v>
      </c>
      <c r="LO80" s="129">
        <f t="shared" si="256"/>
        <v>-6865660</v>
      </c>
      <c r="LP80" s="129">
        <f t="shared" si="256"/>
        <v>-7149980</v>
      </c>
      <c r="LQ80" s="129">
        <f t="shared" si="256"/>
        <v>-12587980</v>
      </c>
      <c r="LR80" s="129">
        <f t="shared" si="256"/>
        <v>-14460955</v>
      </c>
      <c r="LS80" s="129">
        <f t="shared" si="256"/>
        <v>-15602005</v>
      </c>
      <c r="LT80" s="129">
        <f t="shared" si="256"/>
        <v>-15393775</v>
      </c>
      <c r="LU80" s="129">
        <f t="shared" si="256"/>
        <v>-8027615</v>
      </c>
      <c r="LV80" s="129">
        <f t="shared" si="256"/>
        <v>-1065325</v>
      </c>
      <c r="LW80" s="129">
        <f t="shared" ref="LW80:OH80" si="257">LW65-LK65</f>
        <v>11634095</v>
      </c>
      <c r="LX80" s="129">
        <f t="shared" si="257"/>
        <v>3141600</v>
      </c>
      <c r="LY80" s="129">
        <f t="shared" si="257"/>
        <v>10131600</v>
      </c>
      <c r="LZ80" s="129">
        <f t="shared" si="257"/>
        <v>15424775</v>
      </c>
      <c r="MA80" s="129">
        <f t="shared" si="257"/>
        <v>339670</v>
      </c>
      <c r="MB80" s="129">
        <f t="shared" si="257"/>
        <v>15942420</v>
      </c>
      <c r="MC80" s="129">
        <f t="shared" si="257"/>
        <v>18803190</v>
      </c>
      <c r="MD80" s="129">
        <f t="shared" si="257"/>
        <v>16928805</v>
      </c>
      <c r="ME80" s="129">
        <f t="shared" si="257"/>
        <v>26898925</v>
      </c>
      <c r="MF80" s="129">
        <f t="shared" si="257"/>
        <v>43474045</v>
      </c>
      <c r="MG80" s="129">
        <f t="shared" si="257"/>
        <v>68330510</v>
      </c>
      <c r="MH80" s="129">
        <f t="shared" si="257"/>
        <v>90261390</v>
      </c>
      <c r="MI80" s="129">
        <f t="shared" si="257"/>
        <v>98758030</v>
      </c>
      <c r="MJ80" s="129">
        <f t="shared" si="257"/>
        <v>115742320</v>
      </c>
      <c r="MK80" s="129">
        <f t="shared" si="257"/>
        <v>113708450</v>
      </c>
      <c r="ML80" s="129">
        <f t="shared" si="257"/>
        <v>100492970</v>
      </c>
      <c r="MM80" s="129">
        <f t="shared" si="257"/>
        <v>99186685</v>
      </c>
      <c r="MN80" s="129">
        <f t="shared" si="257"/>
        <v>82951805</v>
      </c>
      <c r="MO80" s="129">
        <f t="shared" si="257"/>
        <v>85335060</v>
      </c>
      <c r="MP80" s="129">
        <f t="shared" si="257"/>
        <v>88783180</v>
      </c>
      <c r="MQ80" s="129">
        <f t="shared" si="257"/>
        <v>78557320</v>
      </c>
      <c r="MR80" s="129">
        <f t="shared" si="257"/>
        <v>64306275</v>
      </c>
      <c r="MS80" s="129">
        <f t="shared" si="257"/>
        <v>32715970</v>
      </c>
      <c r="MT80" s="129">
        <f t="shared" si="257"/>
        <v>3337640</v>
      </c>
      <c r="MU80" s="129">
        <f t="shared" si="257"/>
        <v>-6682670</v>
      </c>
      <c r="MV80" s="129">
        <f t="shared" si="257"/>
        <v>-21906965</v>
      </c>
      <c r="MW80" s="129">
        <f t="shared" si="257"/>
        <v>-50360800</v>
      </c>
      <c r="MX80" s="129">
        <f t="shared" si="257"/>
        <v>-35255255</v>
      </c>
      <c r="MY80" s="129">
        <f t="shared" si="257"/>
        <v>-16140405</v>
      </c>
      <c r="MZ80" s="129">
        <f t="shared" si="257"/>
        <v>-17566000</v>
      </c>
      <c r="NA80" s="129">
        <f t="shared" si="257"/>
        <v>-9039885</v>
      </c>
      <c r="NB80" s="129">
        <f t="shared" si="257"/>
        <v>-453890</v>
      </c>
      <c r="NC80" s="129">
        <f t="shared" si="257"/>
        <v>14198445</v>
      </c>
      <c r="ND80" s="129">
        <f t="shared" si="257"/>
        <v>21346560</v>
      </c>
      <c r="NE80" s="129">
        <f t="shared" si="257"/>
        <v>27248025</v>
      </c>
      <c r="NF80" s="129">
        <f t="shared" si="257"/>
        <v>29512680</v>
      </c>
      <c r="NG80" s="129">
        <f t="shared" si="257"/>
        <v>29539325</v>
      </c>
      <c r="NH80" s="129">
        <f t="shared" si="257"/>
        <v>12009025</v>
      </c>
      <c r="NI80" s="129">
        <f t="shared" si="257"/>
        <v>39894490</v>
      </c>
      <c r="NJ80" s="129">
        <f t="shared" si="257"/>
        <v>29656215</v>
      </c>
      <c r="NK80" s="129">
        <f t="shared" si="257"/>
        <v>23254115</v>
      </c>
      <c r="NL80" s="129">
        <f t="shared" si="257"/>
        <v>2578520</v>
      </c>
      <c r="NM80" s="129">
        <f t="shared" si="257"/>
        <v>-2819705</v>
      </c>
      <c r="NN80" s="129">
        <f t="shared" si="257"/>
        <v>-2793930</v>
      </c>
      <c r="NO80" s="129">
        <f t="shared" si="257"/>
        <v>-14146690</v>
      </c>
      <c r="NP80" s="129">
        <f t="shared" si="257"/>
        <v>-7640555</v>
      </c>
      <c r="NQ80" s="129">
        <f t="shared" si="257"/>
        <v>139595</v>
      </c>
      <c r="NR80" s="129">
        <f t="shared" si="257"/>
        <v>-3507530</v>
      </c>
      <c r="NS80" s="129">
        <f t="shared" si="257"/>
        <v>7919790</v>
      </c>
      <c r="NT80" s="129">
        <f t="shared" si="257"/>
        <v>40822775</v>
      </c>
      <c r="NU80" s="129">
        <f t="shared" si="257"/>
        <v>39022905</v>
      </c>
      <c r="NV80" s="129">
        <f t="shared" si="257"/>
        <v>43362005</v>
      </c>
      <c r="NW80" s="129">
        <f t="shared" si="257"/>
        <v>40098110</v>
      </c>
      <c r="NX80" s="129">
        <f t="shared" si="257"/>
        <v>64268280</v>
      </c>
      <c r="NY80" s="129">
        <f t="shared" si="257"/>
        <v>61385655</v>
      </c>
      <c r="NZ80" s="129">
        <f t="shared" si="257"/>
        <v>49091710</v>
      </c>
      <c r="OA80" s="129">
        <f t="shared" si="257"/>
        <v>41506895</v>
      </c>
      <c r="OB80" s="129">
        <f t="shared" si="257"/>
        <v>32694200</v>
      </c>
      <c r="OC80" s="129">
        <f t="shared" si="257"/>
        <v>22487155</v>
      </c>
      <c r="OD80" s="129">
        <f t="shared" si="257"/>
        <v>32181600</v>
      </c>
      <c r="OE80" s="129">
        <f t="shared" si="257"/>
        <v>27341760</v>
      </c>
      <c r="OF80" s="129">
        <f t="shared" si="257"/>
        <v>13153270</v>
      </c>
      <c r="OG80" s="129">
        <f t="shared" si="257"/>
        <v>-10158965</v>
      </c>
      <c r="OH80" s="129">
        <f t="shared" si="257"/>
        <v>1518675</v>
      </c>
      <c r="OI80" s="129">
        <f t="shared" ref="OI80:QT80" si="258">OI65-NW65</f>
        <v>2883795</v>
      </c>
      <c r="OJ80" s="129">
        <f t="shared" si="258"/>
        <v>1220200</v>
      </c>
      <c r="OK80" s="129">
        <f t="shared" si="258"/>
        <v>-9601900</v>
      </c>
      <c r="OL80" s="129">
        <f t="shared" si="258"/>
        <v>-5421495</v>
      </c>
      <c r="OM80" s="129">
        <f t="shared" si="258"/>
        <v>12319720</v>
      </c>
      <c r="ON80" s="129">
        <f t="shared" si="258"/>
        <v>-328105</v>
      </c>
      <c r="OO80" s="129">
        <f t="shared" si="258"/>
        <v>-8572010</v>
      </c>
      <c r="OP80" s="129">
        <f t="shared" si="258"/>
        <v>-18250755</v>
      </c>
      <c r="OQ80" s="129">
        <f t="shared" si="258"/>
        <v>-39681990</v>
      </c>
      <c r="OR80" s="129">
        <f t="shared" si="258"/>
        <v>-36022880</v>
      </c>
      <c r="OS80" s="129">
        <f t="shared" si="258"/>
        <v>-23820775</v>
      </c>
      <c r="OT80" s="129">
        <f t="shared" si="258"/>
        <v>-43560260</v>
      </c>
      <c r="OU80" s="129">
        <f t="shared" si="258"/>
        <v>-47593115</v>
      </c>
      <c r="OV80" s="129">
        <f t="shared" si="258"/>
        <v>-48462270</v>
      </c>
      <c r="OW80" s="129">
        <f t="shared" si="258"/>
        <v>-32859555</v>
      </c>
      <c r="OX80" s="129">
        <f t="shared" si="258"/>
        <v>-30723300</v>
      </c>
      <c r="OY80" s="129">
        <f t="shared" si="258"/>
        <v>-28386305</v>
      </c>
      <c r="OZ80" s="129">
        <f t="shared" si="258"/>
        <v>-33058450</v>
      </c>
      <c r="PA80" s="129">
        <f t="shared" si="258"/>
        <v>-34807055</v>
      </c>
      <c r="PB80" s="129">
        <f t="shared" si="258"/>
        <v>-49021560</v>
      </c>
      <c r="PC80" s="129">
        <f t="shared" si="258"/>
        <v>-38542295</v>
      </c>
      <c r="PD80" s="129">
        <f t="shared" si="258"/>
        <v>-25903210</v>
      </c>
      <c r="PE80" s="129">
        <f t="shared" si="258"/>
        <v>-28511700</v>
      </c>
      <c r="PF80" s="129">
        <f t="shared" si="258"/>
        <v>-24152350</v>
      </c>
      <c r="PG80" s="129">
        <f t="shared" si="258"/>
        <v>-21873920</v>
      </c>
      <c r="PH80" s="129">
        <f t="shared" si="258"/>
        <v>-20096000</v>
      </c>
      <c r="PI80" s="129">
        <f t="shared" si="258"/>
        <v>-40252285</v>
      </c>
      <c r="PJ80" s="129">
        <f t="shared" si="258"/>
        <v>-43927240</v>
      </c>
      <c r="PK80" s="129">
        <f t="shared" si="258"/>
        <v>-48285220</v>
      </c>
      <c r="PL80" s="129">
        <f t="shared" si="258"/>
        <v>-36341090</v>
      </c>
      <c r="PM80" s="129">
        <f t="shared" si="258"/>
        <v>-21516215</v>
      </c>
      <c r="PN80" s="129">
        <f t="shared" si="258"/>
        <v>-4906600</v>
      </c>
      <c r="PO80" s="129">
        <f t="shared" si="258"/>
        <v>1129075</v>
      </c>
      <c r="PP80" s="129">
        <f t="shared" si="258"/>
        <v>-14627390</v>
      </c>
      <c r="PQ80" s="129">
        <f t="shared" si="258"/>
        <v>514995</v>
      </c>
      <c r="PR80" s="129">
        <f t="shared" si="258"/>
        <v>9488485</v>
      </c>
      <c r="PS80" s="129">
        <f t="shared" si="258"/>
        <v>10107420</v>
      </c>
      <c r="PT80" s="129">
        <f t="shared" si="258"/>
        <v>3751655</v>
      </c>
      <c r="PU80" s="129">
        <f t="shared" si="258"/>
        <v>3838745</v>
      </c>
      <c r="PV80" s="129">
        <f t="shared" si="258"/>
        <v>15277345</v>
      </c>
      <c r="PW80" s="129">
        <f t="shared" si="258"/>
        <v>14806340</v>
      </c>
      <c r="PX80" s="129">
        <f t="shared" si="258"/>
        <v>17177265</v>
      </c>
      <c r="PY80" s="129">
        <f t="shared" si="258"/>
        <v>9023150</v>
      </c>
      <c r="PZ80" s="129">
        <f t="shared" si="258"/>
        <v>12457445</v>
      </c>
      <c r="QA80" s="129">
        <f t="shared" si="258"/>
        <v>11489625</v>
      </c>
      <c r="QB80" s="129">
        <f t="shared" si="258"/>
        <v>14039255</v>
      </c>
      <c r="QC80" s="129">
        <f t="shared" si="258"/>
        <v>13517135</v>
      </c>
      <c r="QD80" s="129">
        <f t="shared" si="258"/>
        <v>17161425</v>
      </c>
      <c r="QE80" s="129">
        <f t="shared" si="258"/>
        <v>34392265</v>
      </c>
      <c r="QF80" s="129">
        <f t="shared" si="258"/>
        <v>37352550</v>
      </c>
      <c r="QG80" s="129">
        <f t="shared" si="258"/>
        <v>50054440</v>
      </c>
      <c r="QH80" s="129">
        <f t="shared" si="258"/>
        <v>42259160</v>
      </c>
      <c r="QI80" s="129">
        <f t="shared" si="258"/>
        <v>30291440</v>
      </c>
      <c r="QJ80" s="129">
        <f t="shared" si="258"/>
        <v>24487345</v>
      </c>
      <c r="QK80" s="129">
        <f t="shared" si="258"/>
        <v>19854885</v>
      </c>
      <c r="QL80" s="129">
        <f t="shared" si="258"/>
        <v>18385585</v>
      </c>
      <c r="QM80" s="129">
        <f t="shared" si="258"/>
        <v>15297745</v>
      </c>
      <c r="QN80" s="129">
        <f t="shared" si="258"/>
        <v>10661730</v>
      </c>
      <c r="QO80" s="129">
        <f t="shared" si="258"/>
        <v>15055360</v>
      </c>
      <c r="QP80" s="129">
        <f t="shared" si="258"/>
        <v>10285280</v>
      </c>
      <c r="QQ80" s="129">
        <f t="shared" si="258"/>
        <v>5339500</v>
      </c>
      <c r="QR80" s="129">
        <f t="shared" si="258"/>
        <v>-1230365</v>
      </c>
      <c r="QS80" s="129">
        <f t="shared" si="258"/>
        <v>3941255</v>
      </c>
      <c r="QT80" s="129">
        <f t="shared" si="258"/>
        <v>12691605</v>
      </c>
      <c r="QU80" s="129">
        <f t="shared" ref="QU80:TF80" si="259">QU65-QI65</f>
        <v>15129000</v>
      </c>
      <c r="QV80" s="129">
        <f t="shared" si="259"/>
        <v>-3280000</v>
      </c>
      <c r="QW80" s="129">
        <f t="shared" si="259"/>
        <v>6817095</v>
      </c>
      <c r="QX80" s="129">
        <f t="shared" si="259"/>
        <v>6226000</v>
      </c>
      <c r="QY80" s="129">
        <f t="shared" si="259"/>
        <v>10231000</v>
      </c>
      <c r="QZ80" s="129">
        <f t="shared" si="259"/>
        <v>17996630</v>
      </c>
      <c r="RA80" s="129">
        <f t="shared" si="259"/>
        <v>21905725</v>
      </c>
      <c r="RB80" s="129">
        <f t="shared" si="259"/>
        <v>8318750</v>
      </c>
      <c r="RC80" s="129">
        <f t="shared" si="259"/>
        <v>11286745</v>
      </c>
      <c r="RD80" s="129">
        <f t="shared" si="259"/>
        <v>6955055</v>
      </c>
      <c r="RE80" s="129">
        <f t="shared" si="259"/>
        <v>4335415</v>
      </c>
      <c r="RF80" s="129">
        <f t="shared" si="259"/>
        <v>14052000</v>
      </c>
      <c r="RG80" s="129">
        <f t="shared" si="259"/>
        <v>9041000</v>
      </c>
      <c r="RH80" s="129">
        <f t="shared" si="259"/>
        <v>24483000</v>
      </c>
      <c r="RI80" s="129">
        <f t="shared" si="259"/>
        <v>22400000</v>
      </c>
      <c r="RJ80" s="129">
        <f t="shared" si="259"/>
        <v>35622000</v>
      </c>
      <c r="RK80" s="129">
        <f t="shared" si="259"/>
        <v>22547000</v>
      </c>
      <c r="RL80" s="129">
        <f t="shared" si="259"/>
        <v>62710</v>
      </c>
      <c r="RM80" s="129">
        <f t="shared" si="259"/>
        <v>-14373875</v>
      </c>
      <c r="RN80" s="129">
        <f t="shared" si="259"/>
        <v>-4258770</v>
      </c>
      <c r="RO80" s="129">
        <f t="shared" si="259"/>
        <v>17953945</v>
      </c>
      <c r="RP80" s="129">
        <f t="shared" si="259"/>
        <v>26559945</v>
      </c>
      <c r="RQ80" s="129">
        <f t="shared" si="259"/>
        <v>24786930</v>
      </c>
      <c r="RR80" s="129">
        <f t="shared" si="259"/>
        <v>17701795</v>
      </c>
      <c r="RS80" s="129">
        <f t="shared" si="259"/>
        <v>35125270</v>
      </c>
      <c r="RT80" s="129">
        <f t="shared" si="259"/>
        <v>46921010</v>
      </c>
      <c r="RU80" s="129">
        <f t="shared" si="259"/>
        <v>41004630</v>
      </c>
      <c r="RV80" s="129">
        <f t="shared" si="259"/>
        <v>24965020</v>
      </c>
      <c r="RW80" s="129">
        <f t="shared" si="259"/>
        <v>36562750</v>
      </c>
      <c r="RX80" s="129">
        <f t="shared" si="259"/>
        <v>56757855</v>
      </c>
      <c r="RY80" s="129">
        <f t="shared" si="259"/>
        <v>41966845</v>
      </c>
      <c r="RZ80" s="129">
        <f t="shared" si="259"/>
        <v>51723110</v>
      </c>
      <c r="SA80" s="129">
        <f t="shared" si="259"/>
        <v>40623055</v>
      </c>
      <c r="SB80" s="129">
        <f t="shared" si="259"/>
        <v>26930345</v>
      </c>
      <c r="SC80" s="129">
        <f t="shared" si="259"/>
        <v>35765875</v>
      </c>
      <c r="SD80" s="129">
        <f t="shared" si="259"/>
        <v>29764205</v>
      </c>
      <c r="SE80" s="129">
        <f t="shared" si="259"/>
        <v>23726730</v>
      </c>
      <c r="SF80" s="129">
        <f t="shared" si="259"/>
        <v>21225990</v>
      </c>
      <c r="SG80" s="129">
        <f t="shared" si="259"/>
        <v>19627370</v>
      </c>
      <c r="SH80" s="129">
        <f t="shared" si="259"/>
        <v>26408980</v>
      </c>
      <c r="SI80" s="129">
        <f t="shared" si="259"/>
        <v>27252250</v>
      </c>
      <c r="SJ80" s="129">
        <f t="shared" si="259"/>
        <v>6894145</v>
      </c>
      <c r="SK80" s="129">
        <f t="shared" si="259"/>
        <v>33431155</v>
      </c>
      <c r="SL80" s="129">
        <f t="shared" si="259"/>
        <v>44365890</v>
      </c>
      <c r="SM80" s="129">
        <f t="shared" si="259"/>
        <v>24880540</v>
      </c>
      <c r="SN80" s="129">
        <f t="shared" si="259"/>
        <v>21697200</v>
      </c>
      <c r="SO80" s="129">
        <f t="shared" si="259"/>
        <v>21233825</v>
      </c>
      <c r="SP80" s="129">
        <f t="shared" si="259"/>
        <v>40887725</v>
      </c>
      <c r="SQ80" s="129">
        <f t="shared" si="259"/>
        <v>49427275</v>
      </c>
      <c r="SR80" s="129">
        <f t="shared" si="259"/>
        <v>36553000</v>
      </c>
      <c r="SS80" s="129">
        <f t="shared" si="259"/>
        <v>33434360</v>
      </c>
      <c r="ST80" s="129">
        <f t="shared" si="259"/>
        <v>24518080</v>
      </c>
      <c r="SU80" s="129">
        <f t="shared" si="259"/>
        <v>28153000</v>
      </c>
      <c r="SV80" s="129">
        <f t="shared" si="259"/>
        <v>43517115</v>
      </c>
      <c r="SW80" s="129">
        <f t="shared" si="259"/>
        <v>21551000</v>
      </c>
      <c r="SX80" s="129">
        <f t="shared" si="259"/>
        <v>4451835</v>
      </c>
      <c r="SY80" s="129">
        <f t="shared" si="259"/>
        <v>9643330</v>
      </c>
      <c r="SZ80" s="129">
        <f t="shared" si="259"/>
        <v>36741455</v>
      </c>
      <c r="TA80" s="129">
        <f t="shared" si="259"/>
        <v>29318930</v>
      </c>
      <c r="TB80" s="129">
        <f t="shared" si="259"/>
        <v>7021275</v>
      </c>
      <c r="TC80" s="129">
        <f t="shared" si="259"/>
        <v>-9341585</v>
      </c>
      <c r="TD80" s="129">
        <f t="shared" si="259"/>
        <v>24350325</v>
      </c>
      <c r="TE80" s="129">
        <f t="shared" si="259"/>
        <v>27758640</v>
      </c>
      <c r="TF80" s="129">
        <f t="shared" si="259"/>
        <v>21339580</v>
      </c>
      <c r="TG80" s="129">
        <f t="shared" ref="TG80:VR80" si="260">TG65-SU65</f>
        <v>-1680110</v>
      </c>
      <c r="TH80" s="129">
        <f t="shared" si="260"/>
        <v>9803760</v>
      </c>
      <c r="TI80" s="129">
        <f t="shared" si="260"/>
        <v>28707565</v>
      </c>
      <c r="TJ80" s="129">
        <f t="shared" si="260"/>
        <v>49005940</v>
      </c>
      <c r="TK80" s="129">
        <f t="shared" si="260"/>
        <v>54805940</v>
      </c>
      <c r="TL80" s="129">
        <f t="shared" si="260"/>
        <v>39740150</v>
      </c>
      <c r="TM80" s="129">
        <f t="shared" si="260"/>
        <v>27032430</v>
      </c>
      <c r="TN80" s="129">
        <f t="shared" si="260"/>
        <v>42006845</v>
      </c>
      <c r="TO80" s="129">
        <f t="shared" si="260"/>
        <v>57200805</v>
      </c>
      <c r="TP80" s="129">
        <f t="shared" si="260"/>
        <v>19065160</v>
      </c>
      <c r="TQ80" s="129">
        <f t="shared" si="260"/>
        <v>16718245</v>
      </c>
      <c r="TR80" s="129">
        <f t="shared" si="260"/>
        <v>36415945</v>
      </c>
      <c r="TS80" s="129">
        <f t="shared" si="260"/>
        <v>44972985</v>
      </c>
      <c r="TT80" s="129">
        <f t="shared" si="260"/>
        <v>58448460</v>
      </c>
      <c r="TU80" s="129">
        <f t="shared" si="260"/>
        <v>41579655</v>
      </c>
      <c r="TV80" s="129">
        <f t="shared" si="260"/>
        <v>28526735</v>
      </c>
      <c r="TW80" s="129">
        <f t="shared" si="260"/>
        <v>22953450</v>
      </c>
      <c r="TX80" s="129">
        <f t="shared" si="260"/>
        <v>24580035</v>
      </c>
      <c r="TY80" s="129">
        <f t="shared" si="260"/>
        <v>31736990</v>
      </c>
      <c r="TZ80" s="129">
        <f t="shared" si="260"/>
        <v>24950025</v>
      </c>
      <c r="UA80" s="129">
        <f t="shared" si="260"/>
        <v>30198095</v>
      </c>
      <c r="UB80" s="129">
        <f t="shared" si="260"/>
        <v>60723405</v>
      </c>
      <c r="UC80" s="129">
        <f t="shared" si="260"/>
        <v>83388560</v>
      </c>
      <c r="UD80" s="129">
        <f t="shared" si="260"/>
        <v>54278915</v>
      </c>
      <c r="UE80" s="129">
        <f t="shared" si="260"/>
        <v>33008125</v>
      </c>
      <c r="UF80" s="129">
        <f t="shared" si="260"/>
        <v>-23394905</v>
      </c>
      <c r="UG80" s="129">
        <f t="shared" si="260"/>
        <v>-28358710</v>
      </c>
      <c r="UH80" s="129">
        <f t="shared" si="260"/>
        <v>-28291485</v>
      </c>
      <c r="UI80" s="129">
        <f t="shared" si="260"/>
        <v>-668915</v>
      </c>
      <c r="UJ80" s="129">
        <f t="shared" si="260"/>
        <v>463470</v>
      </c>
      <c r="UK80" s="129">
        <f t="shared" si="260"/>
        <v>-12548645</v>
      </c>
      <c r="UL80" s="129">
        <f t="shared" si="260"/>
        <v>-29016710</v>
      </c>
      <c r="UM80" s="129">
        <f t="shared" si="260"/>
        <v>-22231585</v>
      </c>
      <c r="UN80" s="129">
        <f t="shared" si="260"/>
        <v>-71619415</v>
      </c>
      <c r="UO80" s="129">
        <f t="shared" si="260"/>
        <v>-89022980</v>
      </c>
      <c r="UP80" s="129">
        <f t="shared" si="260"/>
        <v>-63973305</v>
      </c>
      <c r="UQ80" s="129">
        <f t="shared" si="260"/>
        <v>-38840805</v>
      </c>
      <c r="UR80" s="129">
        <f t="shared" si="260"/>
        <v>-12017850</v>
      </c>
      <c r="US80" s="129">
        <f t="shared" si="260"/>
        <v>3892030</v>
      </c>
      <c r="UT80" s="129">
        <f t="shared" si="260"/>
        <v>11988290</v>
      </c>
      <c r="UU80" s="129">
        <f t="shared" si="260"/>
        <v>-13970840</v>
      </c>
      <c r="UV80" s="129">
        <f t="shared" si="260"/>
        <v>-26132980</v>
      </c>
      <c r="UW80" s="129">
        <f t="shared" si="260"/>
        <v>19609525</v>
      </c>
      <c r="UX80" s="129">
        <f t="shared" si="260"/>
        <v>41439275</v>
      </c>
      <c r="UY80" s="129">
        <f t="shared" si="260"/>
        <v>34358960</v>
      </c>
      <c r="UZ80" s="129">
        <f t="shared" si="260"/>
        <v>71290630</v>
      </c>
      <c r="VA80" s="129">
        <f t="shared" si="260"/>
        <v>69789175</v>
      </c>
      <c r="VB80" s="129">
        <f t="shared" si="260"/>
        <v>62435910</v>
      </c>
      <c r="VC80" s="129">
        <f t="shared" si="260"/>
        <v>29850960</v>
      </c>
      <c r="VD80" s="129">
        <f t="shared" si="260"/>
        <v>61805285</v>
      </c>
      <c r="VE80" s="129">
        <f t="shared" si="260"/>
        <v>96390350</v>
      </c>
      <c r="VF80" s="129">
        <f t="shared" si="260"/>
        <v>67132685</v>
      </c>
      <c r="VG80" s="129">
        <f t="shared" si="260"/>
        <v>89204745</v>
      </c>
      <c r="VH80" s="129">
        <f t="shared" si="260"/>
        <v>91945615</v>
      </c>
      <c r="VI80" s="129">
        <f t="shared" si="260"/>
        <v>75237630</v>
      </c>
      <c r="VJ80" s="129">
        <f t="shared" si="260"/>
        <v>76573165</v>
      </c>
      <c r="VK80" s="129">
        <f t="shared" si="260"/>
        <v>76299215</v>
      </c>
      <c r="VL80" s="129">
        <f t="shared" si="260"/>
        <v>63216595</v>
      </c>
      <c r="VM80" s="129">
        <f t="shared" si="260"/>
        <v>52761115</v>
      </c>
      <c r="VN80" s="129">
        <f t="shared" si="260"/>
        <v>28525610</v>
      </c>
      <c r="VO80" s="129">
        <f t="shared" si="260"/>
        <v>55671170</v>
      </c>
      <c r="VP80" s="129">
        <f t="shared" si="260"/>
        <v>14195095</v>
      </c>
      <c r="VQ80" s="129">
        <f t="shared" si="260"/>
        <v>-7255610</v>
      </c>
      <c r="VR80" s="129">
        <f t="shared" si="260"/>
        <v>29479080</v>
      </c>
      <c r="VS80" s="129">
        <f t="shared" ref="VS80:YD80" si="261">VS65-VG65</f>
        <v>5821565</v>
      </c>
      <c r="VT80" s="129">
        <f t="shared" si="261"/>
        <v>18413760</v>
      </c>
      <c r="VU80" s="129">
        <f t="shared" si="261"/>
        <v>8002910</v>
      </c>
      <c r="VV80" s="129">
        <f t="shared" si="261"/>
        <v>12645515</v>
      </c>
      <c r="VW80" s="129">
        <f t="shared" si="261"/>
        <v>11285590</v>
      </c>
      <c r="VX80" s="129">
        <f t="shared" si="261"/>
        <v>16351070</v>
      </c>
      <c r="VY80" s="129">
        <f t="shared" si="261"/>
        <v>2214585</v>
      </c>
      <c r="VZ80" s="129">
        <f t="shared" si="261"/>
        <v>32548980</v>
      </c>
      <c r="WA80" s="129">
        <f t="shared" si="261"/>
        <v>59483620</v>
      </c>
      <c r="WB80" s="129">
        <f t="shared" si="261"/>
        <v>65064985</v>
      </c>
      <c r="WC80" s="129">
        <f t="shared" si="261"/>
        <v>35804610</v>
      </c>
      <c r="WD80" s="129">
        <f t="shared" si="261"/>
        <v>36709370</v>
      </c>
      <c r="WE80" s="129">
        <f t="shared" si="261"/>
        <v>63719280</v>
      </c>
      <c r="WF80" s="129">
        <f t="shared" si="261"/>
        <v>36498620</v>
      </c>
      <c r="WG80" s="129">
        <f t="shared" si="261"/>
        <v>37938835</v>
      </c>
      <c r="WH80" s="129">
        <f t="shared" si="261"/>
        <v>59060320</v>
      </c>
      <c r="WI80" s="129">
        <f t="shared" si="261"/>
        <v>62995400</v>
      </c>
      <c r="WJ80" s="129">
        <f t="shared" si="261"/>
        <v>84676685</v>
      </c>
      <c r="WK80" s="129">
        <f t="shared" si="261"/>
        <v>120100885</v>
      </c>
      <c r="WL80" s="129">
        <f t="shared" si="261"/>
        <v>91837100</v>
      </c>
      <c r="WM80" s="129">
        <f t="shared" si="261"/>
        <v>92194625</v>
      </c>
      <c r="WN80" s="129">
        <f t="shared" si="261"/>
        <v>95249900</v>
      </c>
      <c r="WO80" s="129">
        <f t="shared" si="261"/>
        <v>130508830</v>
      </c>
      <c r="WP80" s="129">
        <f t="shared" si="261"/>
        <v>103489890</v>
      </c>
      <c r="WQ80" s="129">
        <f t="shared" si="261"/>
        <v>76153145</v>
      </c>
      <c r="WR80" s="129">
        <f t="shared" si="261"/>
        <v>81014365</v>
      </c>
      <c r="WS80" s="129">
        <f t="shared" si="261"/>
        <v>73583745</v>
      </c>
      <c r="WT80" s="129">
        <f t="shared" si="261"/>
        <v>43622205</v>
      </c>
      <c r="WU80" s="129">
        <f t="shared" si="261"/>
        <v>33058165</v>
      </c>
      <c r="WV80" s="129">
        <f t="shared" si="261"/>
        <v>-9249915</v>
      </c>
      <c r="WW80" s="129">
        <f t="shared" si="261"/>
        <v>-65281910</v>
      </c>
      <c r="WX80" s="129">
        <f t="shared" si="261"/>
        <v>-38848600</v>
      </c>
      <c r="WY80" s="129">
        <f t="shared" si="261"/>
        <v>-24722775</v>
      </c>
      <c r="WZ80" s="129">
        <f t="shared" si="261"/>
        <v>-11337470</v>
      </c>
      <c r="XA80" s="129">
        <f t="shared" si="261"/>
        <v>-38064050</v>
      </c>
      <c r="XB80" s="129">
        <f t="shared" si="261"/>
        <v>-23580735</v>
      </c>
      <c r="XC80" s="129">
        <f t="shared" si="261"/>
        <v>-28602305</v>
      </c>
      <c r="XD80" s="129">
        <f t="shared" si="261"/>
        <v>-9792035</v>
      </c>
      <c r="XE80" s="129">
        <f t="shared" si="261"/>
        <v>5200585</v>
      </c>
      <c r="XF80" s="129">
        <f t="shared" si="261"/>
        <v>17759715</v>
      </c>
      <c r="XG80" s="129">
        <f t="shared" si="261"/>
        <v>55468665</v>
      </c>
      <c r="XH80" s="129">
        <f t="shared" si="261"/>
        <v>-14477060</v>
      </c>
      <c r="XI80" s="129">
        <f t="shared" si="261"/>
        <v>-12769890</v>
      </c>
      <c r="XJ80" s="129">
        <f t="shared" si="261"/>
        <v>-11225325</v>
      </c>
      <c r="XK80" s="129">
        <f t="shared" si="261"/>
        <v>-36044155</v>
      </c>
      <c r="XL80" s="129">
        <f t="shared" si="261"/>
        <v>-37350385</v>
      </c>
      <c r="XM80" s="129">
        <f t="shared" si="261"/>
        <v>-36846535</v>
      </c>
      <c r="XN80" s="129">
        <f t="shared" si="261"/>
        <v>-56313260</v>
      </c>
      <c r="XO80" s="129">
        <f t="shared" si="261"/>
        <v>-44876320</v>
      </c>
      <c r="XP80" s="129">
        <f t="shared" si="261"/>
        <v>-52136690</v>
      </c>
      <c r="XQ80" s="129">
        <f t="shared" si="261"/>
        <v>-47777260</v>
      </c>
      <c r="XR80" s="129">
        <f t="shared" si="261"/>
        <v>-37821005</v>
      </c>
      <c r="XS80" s="129">
        <f t="shared" si="261"/>
        <v>-73842510</v>
      </c>
      <c r="XT80" s="129">
        <f t="shared" si="261"/>
        <v>6226965</v>
      </c>
      <c r="XU80" s="129">
        <f t="shared" si="261"/>
        <v>32829390</v>
      </c>
      <c r="XV80" s="129">
        <f t="shared" si="261"/>
        <v>28038150</v>
      </c>
      <c r="XW80" s="129">
        <f t="shared" si="261"/>
        <v>8726810</v>
      </c>
      <c r="XX80" s="129">
        <f t="shared" si="261"/>
        <v>15121080</v>
      </c>
      <c r="XY80" s="129">
        <f t="shared" si="261"/>
        <v>21571195</v>
      </c>
      <c r="XZ80" s="129">
        <f t="shared" si="261"/>
        <v>44612565</v>
      </c>
      <c r="YA80" s="129">
        <f t="shared" si="261"/>
        <v>61034925</v>
      </c>
      <c r="YB80" s="129">
        <f t="shared" si="261"/>
        <v>52247795</v>
      </c>
      <c r="YC80" s="129">
        <f t="shared" si="261"/>
        <v>43201220</v>
      </c>
      <c r="YD80" s="129">
        <f t="shared" si="261"/>
        <v>49160980</v>
      </c>
      <c r="YE80" s="129">
        <f t="shared" ref="YE80:AAP80" si="262">YE65-XS65</f>
        <v>74183240</v>
      </c>
      <c r="YF80" s="129">
        <f t="shared" si="262"/>
        <v>76010210</v>
      </c>
      <c r="YG80" s="129">
        <f t="shared" si="262"/>
        <v>77418915</v>
      </c>
      <c r="YH80" s="129">
        <f t="shared" si="262"/>
        <v>97294255</v>
      </c>
      <c r="YI80" s="129">
        <f t="shared" si="262"/>
        <v>144444690</v>
      </c>
      <c r="YJ80" s="129">
        <f t="shared" si="262"/>
        <v>198218440</v>
      </c>
      <c r="YK80" s="129">
        <f t="shared" si="262"/>
        <v>219464680</v>
      </c>
      <c r="YL80" s="129">
        <f t="shared" si="262"/>
        <v>227532865</v>
      </c>
      <c r="YM80" s="129">
        <f t="shared" si="262"/>
        <v>186417195</v>
      </c>
      <c r="YN80" s="129">
        <f t="shared" si="262"/>
        <v>172544690</v>
      </c>
      <c r="YO80" s="129">
        <f t="shared" si="262"/>
        <v>219963890</v>
      </c>
      <c r="YP80" s="129">
        <f t="shared" si="262"/>
        <v>218915785</v>
      </c>
      <c r="YQ80" s="129">
        <f t="shared" si="262"/>
        <v>238327565</v>
      </c>
      <c r="YR80" s="129">
        <f t="shared" si="262"/>
        <v>311417995</v>
      </c>
      <c r="YS80" s="129">
        <f t="shared" si="262"/>
        <v>368819875</v>
      </c>
      <c r="YT80" s="129">
        <f t="shared" si="262"/>
        <v>414531480</v>
      </c>
      <c r="YU80" s="129">
        <f t="shared" si="262"/>
        <v>364201790</v>
      </c>
      <c r="YV80" s="129">
        <f t="shared" si="262"/>
        <v>261389157</v>
      </c>
      <c r="YW80" s="129">
        <f t="shared" si="262"/>
        <v>204533208</v>
      </c>
      <c r="YX80" s="129">
        <f t="shared" si="262"/>
        <v>166991750</v>
      </c>
      <c r="YY80" s="129">
        <f t="shared" si="262"/>
        <v>134185864</v>
      </c>
      <c r="YZ80" s="129">
        <f t="shared" si="262"/>
        <v>232370371</v>
      </c>
      <c r="ZA80" s="129">
        <f t="shared" si="262"/>
        <v>232218846</v>
      </c>
      <c r="ZB80" s="129">
        <f t="shared" si="262"/>
        <v>215003644</v>
      </c>
      <c r="ZC80" s="129">
        <f t="shared" si="262"/>
        <v>220961744</v>
      </c>
      <c r="ZD80" s="129">
        <f t="shared" si="262"/>
        <v>262584328</v>
      </c>
      <c r="ZE80" s="129">
        <f t="shared" si="262"/>
        <v>259545483</v>
      </c>
      <c r="ZF80" s="129">
        <f t="shared" si="262"/>
        <v>216609358</v>
      </c>
      <c r="ZG80" s="129">
        <f t="shared" si="262"/>
        <v>278319478</v>
      </c>
      <c r="ZH80" s="129">
        <f t="shared" si="262"/>
        <v>387833672</v>
      </c>
      <c r="ZI80" s="129">
        <f t="shared" si="262"/>
        <v>449225392</v>
      </c>
      <c r="ZJ80" s="129">
        <f t="shared" si="262"/>
        <v>480229986</v>
      </c>
      <c r="ZK80" s="129">
        <f t="shared" si="262"/>
        <v>536710191</v>
      </c>
      <c r="ZL80" s="129">
        <f t="shared" si="262"/>
        <v>477601459</v>
      </c>
      <c r="ZM80" s="129">
        <f t="shared" si="262"/>
        <v>436470499</v>
      </c>
      <c r="ZN80" s="129">
        <f t="shared" si="262"/>
        <v>479762285</v>
      </c>
      <c r="ZO80" s="129">
        <f t="shared" si="262"/>
        <v>457067854</v>
      </c>
      <c r="ZP80" s="129">
        <f t="shared" si="262"/>
        <v>375116697</v>
      </c>
      <c r="ZQ80" s="129">
        <f t="shared" si="262"/>
        <v>374796260</v>
      </c>
      <c r="ZR80" s="129">
        <f t="shared" si="262"/>
        <v>388608939</v>
      </c>
      <c r="ZS80" s="129">
        <f t="shared" si="262"/>
        <v>389115392</v>
      </c>
      <c r="ZT80" s="129">
        <f t="shared" si="262"/>
        <v>358219498</v>
      </c>
      <c r="ZU80" s="129">
        <f t="shared" si="262"/>
        <v>354090655</v>
      </c>
      <c r="ZV80" s="129">
        <f t="shared" si="262"/>
        <v>315441484</v>
      </c>
      <c r="ZW80" s="129">
        <f t="shared" si="262"/>
        <v>210598170</v>
      </c>
      <c r="ZX80" s="129">
        <f t="shared" si="262"/>
        <v>170182333</v>
      </c>
      <c r="ZY80" s="129">
        <f t="shared" si="262"/>
        <v>117418612</v>
      </c>
      <c r="ZZ80" s="129">
        <f t="shared" si="262"/>
        <v>15795365</v>
      </c>
      <c r="AAA80" s="129">
        <f t="shared" si="262"/>
        <v>-32420893</v>
      </c>
      <c r="AAB80" s="129">
        <f t="shared" si="262"/>
        <v>-56566675</v>
      </c>
      <c r="AAC80" s="129">
        <f t="shared" si="262"/>
        <v>-142352578</v>
      </c>
      <c r="AAD80" s="129">
        <f t="shared" si="262"/>
        <v>-157068691</v>
      </c>
      <c r="AAE80" s="129">
        <f t="shared" si="262"/>
        <v>-194571790</v>
      </c>
      <c r="AAF80" s="129">
        <f t="shared" si="262"/>
        <v>-215101687</v>
      </c>
      <c r="AAG80" s="129">
        <f t="shared" si="262"/>
        <v>-217354240</v>
      </c>
      <c r="AAH80" s="129">
        <f t="shared" si="262"/>
        <v>-184284460</v>
      </c>
      <c r="AAI80" s="129">
        <f t="shared" si="262"/>
        <v>-83676210</v>
      </c>
      <c r="AAJ80" s="129">
        <f t="shared" si="262"/>
        <v>-34204076</v>
      </c>
      <c r="AAK80" s="129">
        <f t="shared" si="262"/>
        <v>8874759</v>
      </c>
      <c r="AAL80" s="129">
        <f t="shared" si="262"/>
        <v>74192996</v>
      </c>
      <c r="AAM80" s="129">
        <f t="shared" si="262"/>
        <v>116888652</v>
      </c>
      <c r="AAN80" s="129">
        <f t="shared" si="262"/>
        <v>127567064</v>
      </c>
      <c r="AAO80" s="129">
        <f t="shared" si="262"/>
        <v>207435824</v>
      </c>
      <c r="AAP80" s="129">
        <f t="shared" si="262"/>
        <v>201312988</v>
      </c>
      <c r="AAQ80" s="129">
        <f t="shared" ref="AAQ80:ADB80" si="263">AAQ65-AAE65</f>
        <v>132693485</v>
      </c>
      <c r="AAR80" s="129">
        <f t="shared" si="263"/>
        <v>111309371</v>
      </c>
      <c r="AAS80" s="129">
        <f t="shared" si="263"/>
        <v>109834409</v>
      </c>
      <c r="AAT80" s="129">
        <f t="shared" si="263"/>
        <v>92712465</v>
      </c>
      <c r="AAU80" s="129">
        <f t="shared" si="263"/>
        <v>86077502</v>
      </c>
      <c r="AAV80" s="129">
        <f t="shared" si="263"/>
        <v>65885704</v>
      </c>
      <c r="AAW80" s="129">
        <f t="shared" si="263"/>
        <v>45844988</v>
      </c>
      <c r="AAX80" s="129">
        <f t="shared" si="263"/>
        <v>42502270</v>
      </c>
      <c r="AAY80" s="129">
        <f t="shared" si="263"/>
        <v>48470405</v>
      </c>
      <c r="AAZ80" s="129">
        <f t="shared" si="263"/>
        <v>62397090</v>
      </c>
      <c r="ABA80" s="129">
        <f t="shared" si="263"/>
        <v>23888358</v>
      </c>
      <c r="ABB80" s="129">
        <f t="shared" si="263"/>
        <v>-828818</v>
      </c>
      <c r="ABC80" s="129">
        <f t="shared" si="263"/>
        <v>38233356</v>
      </c>
      <c r="ABD80" s="129">
        <f t="shared" si="263"/>
        <v>16512175</v>
      </c>
      <c r="ABE80" s="129">
        <f t="shared" si="263"/>
        <v>-17452222</v>
      </c>
      <c r="ABF80" s="129">
        <f t="shared" si="263"/>
        <v>172963</v>
      </c>
      <c r="ABG80" s="129">
        <f t="shared" si="263"/>
        <v>-632472</v>
      </c>
      <c r="ABH80" s="129">
        <f t="shared" si="263"/>
        <v>-5362432</v>
      </c>
      <c r="ABI80" s="129">
        <f t="shared" si="263"/>
        <v>-11566448</v>
      </c>
      <c r="ABJ80" s="129">
        <f t="shared" si="263"/>
        <v>-23994519</v>
      </c>
      <c r="ABK80" s="129">
        <f t="shared" si="263"/>
        <v>-46874677</v>
      </c>
      <c r="ABL80" s="129">
        <f t="shared" si="263"/>
        <v>-59640781</v>
      </c>
      <c r="ABM80" s="129">
        <f t="shared" si="263"/>
        <v>-14695529</v>
      </c>
      <c r="ABN80" s="129">
        <f t="shared" si="263"/>
        <v>11898264</v>
      </c>
      <c r="ABO80" s="129">
        <f t="shared" si="263"/>
        <v>9908695</v>
      </c>
      <c r="ABP80" s="129">
        <f t="shared" si="263"/>
        <v>92284727</v>
      </c>
      <c r="ABQ80" s="129">
        <f t="shared" si="263"/>
        <v>113663895</v>
      </c>
      <c r="ABR80" s="129">
        <f t="shared" si="263"/>
        <v>123021569</v>
      </c>
      <c r="ABS80" s="129">
        <f t="shared" si="263"/>
        <v>111492444</v>
      </c>
      <c r="ABT80" s="129">
        <f t="shared" si="263"/>
        <v>79634290</v>
      </c>
      <c r="ABU80" s="129">
        <f t="shared" si="263"/>
        <v>32714844</v>
      </c>
      <c r="ABV80" s="129">
        <f t="shared" si="263"/>
        <v>-11227156</v>
      </c>
      <c r="ABW80" s="129">
        <f t="shared" si="263"/>
        <v>5215888</v>
      </c>
      <c r="ABX80" s="129">
        <f t="shared" si="263"/>
        <v>18277841</v>
      </c>
      <c r="ABY80" s="129">
        <f t="shared" si="263"/>
        <v>-347263</v>
      </c>
      <c r="ABZ80" s="129">
        <f t="shared" si="263"/>
        <v>1532086</v>
      </c>
      <c r="ACA80" s="129">
        <f t="shared" si="263"/>
        <v>17631171</v>
      </c>
      <c r="ACB80" s="129">
        <f t="shared" si="263"/>
        <v>-62027415</v>
      </c>
      <c r="ACC80" s="129">
        <f t="shared" si="263"/>
        <v>-29020832</v>
      </c>
      <c r="ACD80" s="129">
        <f t="shared" si="263"/>
        <v>-24689294</v>
      </c>
      <c r="ACE80" s="129">
        <f t="shared" si="263"/>
        <v>-16566996</v>
      </c>
      <c r="ACF80" s="129">
        <f t="shared" si="263"/>
        <v>-17195114</v>
      </c>
      <c r="ACG80" s="129">
        <f t="shared" si="263"/>
        <v>-12742169</v>
      </c>
      <c r="ACH80" s="129">
        <f t="shared" si="263"/>
        <v>57587846</v>
      </c>
      <c r="ACI80" s="129">
        <f t="shared" si="263"/>
        <v>80581333</v>
      </c>
      <c r="ACJ80" s="129">
        <f t="shared" si="263"/>
        <v>100828760</v>
      </c>
      <c r="ACK80" s="129">
        <f t="shared" si="263"/>
        <v>102540319</v>
      </c>
      <c r="ACL80" s="129">
        <f t="shared" si="263"/>
        <v>107980866</v>
      </c>
      <c r="ACM80" s="129">
        <f t="shared" si="263"/>
        <v>96238295</v>
      </c>
      <c r="ACN80" s="129">
        <f t="shared" si="263"/>
        <v>145533417</v>
      </c>
      <c r="ACO80" s="129">
        <f t="shared" si="263"/>
        <v>100642584</v>
      </c>
      <c r="ACP80" s="129">
        <f t="shared" si="263"/>
        <v>80358281</v>
      </c>
      <c r="ACQ80" s="129">
        <f t="shared" si="263"/>
        <v>91469537</v>
      </c>
      <c r="ACR80" s="129">
        <f t="shared" si="263"/>
        <v>55148933</v>
      </c>
      <c r="ACS80" s="129">
        <f t="shared" si="263"/>
        <v>138464763</v>
      </c>
      <c r="ACT80" s="129">
        <f t="shared" si="263"/>
        <v>131942517</v>
      </c>
      <c r="ACU80" s="129">
        <f t="shared" si="263"/>
        <v>131752875</v>
      </c>
      <c r="ACV80" s="129">
        <f t="shared" si="263"/>
        <v>123250745</v>
      </c>
      <c r="ACW80" s="129">
        <f t="shared" si="263"/>
        <v>69377350</v>
      </c>
      <c r="ACX80" s="129">
        <f t="shared" si="263"/>
        <v>20215413</v>
      </c>
      <c r="ACY80" s="129">
        <f t="shared" si="263"/>
        <v>-5329710</v>
      </c>
      <c r="ACZ80" s="129">
        <f t="shared" si="263"/>
        <v>-105780664</v>
      </c>
      <c r="ADA80" s="129">
        <f t="shared" si="263"/>
        <v>-107072217</v>
      </c>
      <c r="ADB80" s="129">
        <f t="shared" si="263"/>
        <v>-90170951</v>
      </c>
      <c r="ADC80" s="129">
        <f t="shared" ref="ADC80:AFN80" si="264">ADC65-ACQ65</f>
        <v>-92088051</v>
      </c>
      <c r="ADD80" s="129">
        <f t="shared" si="264"/>
        <v>-114167545</v>
      </c>
      <c r="ADE80" s="129">
        <f t="shared" si="264"/>
        <v>-156300772</v>
      </c>
      <c r="ADF80" s="129">
        <f t="shared" si="264"/>
        <v>-188759175</v>
      </c>
      <c r="ADG80" s="129">
        <f t="shared" si="264"/>
        <v>-198491489</v>
      </c>
      <c r="ADH80" s="129">
        <f t="shared" si="264"/>
        <v>-200553959</v>
      </c>
      <c r="ADI80" s="129">
        <f t="shared" si="264"/>
        <v>-146300121</v>
      </c>
      <c r="ADJ80" s="129">
        <f t="shared" si="264"/>
        <v>-104180210</v>
      </c>
      <c r="ADK80" s="129">
        <f t="shared" si="264"/>
        <v>-76031699</v>
      </c>
      <c r="ADL80" s="129">
        <f t="shared" si="264"/>
        <v>14583986</v>
      </c>
      <c r="ADM80" s="129">
        <f t="shared" si="264"/>
        <v>55459898</v>
      </c>
      <c r="ADN80" s="129">
        <f t="shared" si="264"/>
        <v>30402439</v>
      </c>
      <c r="ADO80" s="129">
        <f t="shared" si="264"/>
        <v>7422831</v>
      </c>
      <c r="ADP80" s="129">
        <f t="shared" si="264"/>
        <v>90639701</v>
      </c>
      <c r="ADQ80" s="129">
        <f t="shared" si="264"/>
        <v>115589635</v>
      </c>
      <c r="ADR80" s="129">
        <f t="shared" si="264"/>
        <v>45912986</v>
      </c>
      <c r="ADS80" s="129">
        <f t="shared" si="264"/>
        <v>31593160</v>
      </c>
      <c r="ADT80" s="129">
        <f t="shared" si="264"/>
        <v>24262228</v>
      </c>
      <c r="ADU80" s="129">
        <f t="shared" si="264"/>
        <v>27812737</v>
      </c>
      <c r="ADV80" s="129">
        <f t="shared" si="264"/>
        <v>12852712</v>
      </c>
      <c r="ADW80" s="129">
        <f t="shared" si="264"/>
        <v>17007231</v>
      </c>
      <c r="ADX80" s="129">
        <f t="shared" si="264"/>
        <v>64598966</v>
      </c>
      <c r="ADY80" s="129">
        <f t="shared" si="264"/>
        <v>37207889</v>
      </c>
      <c r="ADZ80" s="129">
        <f t="shared" si="264"/>
        <v>66900993</v>
      </c>
      <c r="AEA80" s="129">
        <f t="shared" si="264"/>
        <v>31555455</v>
      </c>
      <c r="AEB80" s="129">
        <f t="shared" si="264"/>
        <v>8831581</v>
      </c>
      <c r="AEC80" s="129">
        <f t="shared" si="264"/>
        <v>11538958</v>
      </c>
      <c r="AED80" s="129">
        <f t="shared" si="264"/>
        <v>105515826</v>
      </c>
      <c r="AEE80" s="129">
        <f t="shared" si="264"/>
        <v>49320847</v>
      </c>
      <c r="AEF80" s="129">
        <f t="shared" si="264"/>
        <v>22980747</v>
      </c>
      <c r="AEG80" s="129">
        <f t="shared" si="264"/>
        <v>21974620</v>
      </c>
      <c r="AEH80" s="129">
        <f t="shared" si="264"/>
        <v>1679774</v>
      </c>
      <c r="AEI80" s="129">
        <f t="shared" si="264"/>
        <v>-24788468</v>
      </c>
      <c r="AEJ80" s="129">
        <f t="shared" si="264"/>
        <v>-96938615</v>
      </c>
      <c r="AEK80" s="129">
        <f t="shared" si="264"/>
        <v>-95304324</v>
      </c>
      <c r="AEL80" s="129">
        <f t="shared" si="264"/>
        <v>-108701960</v>
      </c>
      <c r="AEM80" s="129">
        <f t="shared" si="264"/>
        <v>-107993706</v>
      </c>
      <c r="AEN80" s="129">
        <f t="shared" si="264"/>
        <v>-97627461</v>
      </c>
      <c r="AEO80" s="129">
        <f t="shared" si="264"/>
        <v>-163791938</v>
      </c>
      <c r="AEP80" s="129">
        <f t="shared" si="264"/>
        <v>-239827516</v>
      </c>
      <c r="AEQ80" s="129">
        <f t="shared" si="264"/>
        <v>-174610320</v>
      </c>
      <c r="AER80" s="129">
        <f t="shared" si="264"/>
        <v>-163333794</v>
      </c>
      <c r="AES80" s="129">
        <f t="shared" si="264"/>
        <v>-153285814</v>
      </c>
      <c r="AET80" s="129">
        <f t="shared" si="264"/>
        <v>-146936628</v>
      </c>
      <c r="AEU80" s="129">
        <f t="shared" si="264"/>
        <v>-159351489</v>
      </c>
      <c r="AEV80" s="129">
        <f t="shared" si="264"/>
        <v>-180684098</v>
      </c>
      <c r="AEW80" s="129">
        <f t="shared" si="264"/>
        <v>-220084105</v>
      </c>
      <c r="AEX80" s="129">
        <f t="shared" si="264"/>
        <v>-250698040</v>
      </c>
      <c r="AEY80" s="129">
        <f t="shared" si="264"/>
        <v>-163906294</v>
      </c>
      <c r="AEZ80" s="129">
        <f t="shared" si="264"/>
        <v>-137572539</v>
      </c>
      <c r="AFA80" s="129">
        <f t="shared" si="264"/>
        <v>-129908062</v>
      </c>
      <c r="AFB80" s="129">
        <f t="shared" si="264"/>
        <v>-111889539</v>
      </c>
      <c r="AFC80" s="129">
        <f t="shared" si="264"/>
        <v>-126103411</v>
      </c>
      <c r="AFD80" s="129">
        <f t="shared" si="264"/>
        <v>-152931394</v>
      </c>
      <c r="AFE80" s="129">
        <f t="shared" si="264"/>
        <v>-227319772</v>
      </c>
      <c r="AFF80" s="129">
        <f t="shared" si="264"/>
        <v>-103828238</v>
      </c>
      <c r="AFG80" s="129">
        <f t="shared" si="264"/>
        <v>-24775877</v>
      </c>
      <c r="AFH80" s="129">
        <f t="shared" si="264"/>
        <v>179600000</v>
      </c>
      <c r="AFI80" s="129">
        <f t="shared" si="264"/>
        <v>209600000</v>
      </c>
      <c r="AFJ80" s="129">
        <f t="shared" si="264"/>
        <v>230100000</v>
      </c>
      <c r="AFK80" s="129">
        <f t="shared" si="264"/>
        <v>173000000</v>
      </c>
      <c r="AFL80" s="129">
        <f t="shared" si="264"/>
        <v>81700000</v>
      </c>
      <c r="AFM80" s="129">
        <f t="shared" si="264"/>
        <v>136800000</v>
      </c>
      <c r="AFN80" s="129">
        <f t="shared" si="264"/>
        <v>183117055</v>
      </c>
      <c r="AFO80" s="129">
        <f t="shared" ref="AFO80:AGU80" si="265">AFO65-AFC65</f>
        <v>185826737</v>
      </c>
      <c r="AFP80" s="129">
        <f t="shared" si="265"/>
        <v>220034453</v>
      </c>
      <c r="AFQ80" s="129">
        <f t="shared" si="265"/>
        <v>270337161</v>
      </c>
      <c r="AFR80" s="129">
        <f t="shared" si="265"/>
        <v>160965410</v>
      </c>
      <c r="AFS80" s="129">
        <f t="shared" si="265"/>
        <v>132743000</v>
      </c>
      <c r="AFT80" s="129">
        <f t="shared" si="265"/>
        <v>-44992185</v>
      </c>
      <c r="AFU80" s="129">
        <f t="shared" si="265"/>
        <v>-48329741</v>
      </c>
      <c r="AFV80" s="129">
        <f t="shared" si="265"/>
        <v>-42863926</v>
      </c>
      <c r="AFW80" s="129">
        <f t="shared" si="265"/>
        <v>-12441812</v>
      </c>
      <c r="AFX80" s="129">
        <f t="shared" si="265"/>
        <v>83554888</v>
      </c>
      <c r="AFY80" s="129">
        <f t="shared" si="265"/>
        <v>72183051</v>
      </c>
      <c r="AFZ80" s="129">
        <f t="shared" si="265"/>
        <v>57188622</v>
      </c>
      <c r="AGA80" s="129">
        <f t="shared" si="265"/>
        <v>46498871</v>
      </c>
      <c r="AGB80" s="129">
        <f t="shared" si="265"/>
        <v>41803270</v>
      </c>
      <c r="AGC80" s="129">
        <f t="shared" si="265"/>
        <v>39378330</v>
      </c>
      <c r="AGD80" s="129">
        <f t="shared" si="265"/>
        <v>41935401</v>
      </c>
      <c r="AGE80" s="129">
        <f t="shared" si="265"/>
        <v>40066585</v>
      </c>
      <c r="AGF80" s="129">
        <f t="shared" si="265"/>
        <v>33066346</v>
      </c>
      <c r="AGG80" s="129">
        <f t="shared" si="265"/>
        <v>36618346</v>
      </c>
      <c r="AGH80" s="129">
        <f t="shared" si="265"/>
        <v>20364907</v>
      </c>
      <c r="AGI80" s="129">
        <f t="shared" si="265"/>
        <v>3191488</v>
      </c>
      <c r="AGJ80" s="129">
        <f t="shared" si="265"/>
        <v>1920957</v>
      </c>
      <c r="AGK80" s="129">
        <f t="shared" si="265"/>
        <v>37028605</v>
      </c>
      <c r="AGL80" s="129">
        <f t="shared" si="265"/>
        <v>43055345</v>
      </c>
      <c r="AGM80" s="129">
        <f t="shared" si="265"/>
        <v>49183223</v>
      </c>
      <c r="AGN80" s="129">
        <f t="shared" si="265"/>
        <v>51317339</v>
      </c>
      <c r="AGO80" s="129">
        <f t="shared" si="265"/>
        <v>53558966</v>
      </c>
      <c r="AGP80" s="129">
        <f t="shared" si="265"/>
        <v>55938241</v>
      </c>
      <c r="AGQ80" s="129">
        <f t="shared" si="265"/>
        <v>59279109</v>
      </c>
      <c r="AGR80" s="129">
        <f t="shared" si="265"/>
        <v>58030803</v>
      </c>
      <c r="AGS80" s="129">
        <f t="shared" si="265"/>
        <v>55956087</v>
      </c>
      <c r="AGT80" s="129">
        <f t="shared" si="265"/>
        <v>59166547</v>
      </c>
      <c r="AGU80" s="129">
        <f t="shared" si="265"/>
        <v>88873600</v>
      </c>
      <c r="AGV80" s="159"/>
    </row>
    <row r="81" spans="1:880" s="150" customFormat="1" x14ac:dyDescent="0.2">
      <c r="A81" s="183" t="s">
        <v>2283</v>
      </c>
      <c r="B81" s="8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29">
        <f t="shared" ref="O81:BZ81" si="266">O58-C58</f>
        <v>5511140</v>
      </c>
      <c r="P81" s="129">
        <f t="shared" si="266"/>
        <v>7576200</v>
      </c>
      <c r="Q81" s="129">
        <f t="shared" si="266"/>
        <v>6424280</v>
      </c>
      <c r="R81" s="129">
        <f t="shared" si="266"/>
        <v>4324280</v>
      </c>
      <c r="S81" s="129">
        <f t="shared" si="266"/>
        <v>3943110</v>
      </c>
      <c r="T81" s="129">
        <f t="shared" si="266"/>
        <v>3604780</v>
      </c>
      <c r="U81" s="129">
        <f t="shared" si="266"/>
        <v>4504780</v>
      </c>
      <c r="V81" s="129">
        <f t="shared" si="266"/>
        <v>3804780</v>
      </c>
      <c r="W81" s="129">
        <f t="shared" si="266"/>
        <v>-5666870</v>
      </c>
      <c r="X81" s="129">
        <f t="shared" si="266"/>
        <v>-7328272</v>
      </c>
      <c r="Y81" s="129">
        <f t="shared" si="266"/>
        <v>-7316910</v>
      </c>
      <c r="Z81" s="129">
        <f t="shared" si="266"/>
        <v>-9476910</v>
      </c>
      <c r="AA81" s="129">
        <f t="shared" si="266"/>
        <v>-13783920</v>
      </c>
      <c r="AB81" s="129">
        <f t="shared" si="266"/>
        <v>-14792400</v>
      </c>
      <c r="AC81" s="129">
        <f t="shared" si="266"/>
        <v>-13350571</v>
      </c>
      <c r="AD81" s="129">
        <f t="shared" si="266"/>
        <v>-12544740</v>
      </c>
      <c r="AE81" s="129">
        <f t="shared" si="266"/>
        <v>-9486510</v>
      </c>
      <c r="AF81" s="129">
        <f t="shared" si="266"/>
        <v>-8794400</v>
      </c>
      <c r="AG81" s="129">
        <f t="shared" si="266"/>
        <v>-8655200</v>
      </c>
      <c r="AH81" s="129">
        <f t="shared" si="266"/>
        <v>-4780340</v>
      </c>
      <c r="AI81" s="129">
        <f t="shared" si="266"/>
        <v>8515760</v>
      </c>
      <c r="AJ81" s="129">
        <f t="shared" si="266"/>
        <v>13373461</v>
      </c>
      <c r="AK81" s="129">
        <f t="shared" si="266"/>
        <v>6751579</v>
      </c>
      <c r="AL81" s="129">
        <f t="shared" si="266"/>
        <v>7041518</v>
      </c>
      <c r="AM81" s="129">
        <f t="shared" si="266"/>
        <v>9906206</v>
      </c>
      <c r="AN81" s="129">
        <f t="shared" si="266"/>
        <v>5174830</v>
      </c>
      <c r="AO81" s="129">
        <f t="shared" si="266"/>
        <v>3267304</v>
      </c>
      <c r="AP81" s="129">
        <f t="shared" si="266"/>
        <v>14085300</v>
      </c>
      <c r="AQ81" s="129">
        <f t="shared" si="266"/>
        <v>13264720</v>
      </c>
      <c r="AR81" s="129">
        <f t="shared" si="266"/>
        <v>13872360</v>
      </c>
      <c r="AS81" s="129">
        <f t="shared" si="266"/>
        <v>14467000</v>
      </c>
      <c r="AT81" s="129">
        <f t="shared" si="266"/>
        <v>-1872000</v>
      </c>
      <c r="AU81" s="129">
        <f t="shared" si="266"/>
        <v>-2408970</v>
      </c>
      <c r="AV81" s="129">
        <f t="shared" si="266"/>
        <v>-10236421</v>
      </c>
      <c r="AW81" s="129">
        <f t="shared" si="266"/>
        <v>-8932681</v>
      </c>
      <c r="AX81" s="129">
        <f t="shared" si="266"/>
        <v>-8830260</v>
      </c>
      <c r="AY81" s="129">
        <f t="shared" si="266"/>
        <v>-9351147.9583333991</v>
      </c>
      <c r="AZ81" s="129">
        <f t="shared" si="266"/>
        <v>-4557842</v>
      </c>
      <c r="BA81" s="129">
        <f t="shared" si="266"/>
        <v>5624285</v>
      </c>
      <c r="BB81" s="129">
        <f t="shared" si="266"/>
        <v>3446988</v>
      </c>
      <c r="BC81" s="129">
        <f t="shared" si="266"/>
        <v>1908037</v>
      </c>
      <c r="BD81" s="129">
        <f t="shared" si="266"/>
        <v>576225</v>
      </c>
      <c r="BE81" s="129">
        <f t="shared" si="266"/>
        <v>7488536</v>
      </c>
      <c r="BF81" s="129">
        <f t="shared" si="266"/>
        <v>26576600</v>
      </c>
      <c r="BG81" s="129">
        <f t="shared" si="266"/>
        <v>26030490</v>
      </c>
      <c r="BH81" s="129">
        <f t="shared" si="266"/>
        <v>29005282</v>
      </c>
      <c r="BI81" s="129">
        <f t="shared" si="266"/>
        <v>23915162</v>
      </c>
      <c r="BJ81" s="129">
        <f t="shared" si="266"/>
        <v>26109972</v>
      </c>
      <c r="BK81" s="129">
        <f t="shared" si="266"/>
        <v>19205851.958333399</v>
      </c>
      <c r="BL81" s="129">
        <f t="shared" si="266"/>
        <v>15434332</v>
      </c>
      <c r="BM81" s="129">
        <f t="shared" si="266"/>
        <v>10500052</v>
      </c>
      <c r="BN81" s="129">
        <f t="shared" si="266"/>
        <v>5672934</v>
      </c>
      <c r="BO81" s="129">
        <f t="shared" si="266"/>
        <v>6774855</v>
      </c>
      <c r="BP81" s="129">
        <f t="shared" si="266"/>
        <v>13632107</v>
      </c>
      <c r="BQ81" s="129">
        <f t="shared" si="266"/>
        <v>6404836</v>
      </c>
      <c r="BR81" s="129">
        <f t="shared" si="266"/>
        <v>1881342</v>
      </c>
      <c r="BS81" s="129">
        <f t="shared" si="266"/>
        <v>5054562</v>
      </c>
      <c r="BT81" s="129">
        <f t="shared" si="266"/>
        <v>7550852</v>
      </c>
      <c r="BU81" s="129">
        <f t="shared" si="266"/>
        <v>15431472</v>
      </c>
      <c r="BV81" s="129">
        <f t="shared" si="266"/>
        <v>8035502</v>
      </c>
      <c r="BW81" s="129">
        <f t="shared" si="266"/>
        <v>9787012</v>
      </c>
      <c r="BX81" s="129">
        <f t="shared" si="266"/>
        <v>10809082</v>
      </c>
      <c r="BY81" s="129">
        <f t="shared" si="266"/>
        <v>18429312</v>
      </c>
      <c r="BZ81" s="129">
        <f t="shared" si="266"/>
        <v>15064192</v>
      </c>
      <c r="CA81" s="129">
        <f t="shared" ref="CA81:EL81" si="267">CA58-BO58</f>
        <v>13360022</v>
      </c>
      <c r="CB81" s="129">
        <f t="shared" si="267"/>
        <v>7343642</v>
      </c>
      <c r="CC81" s="129">
        <f t="shared" si="267"/>
        <v>8792982</v>
      </c>
      <c r="CD81" s="129">
        <f t="shared" si="267"/>
        <v>6042862</v>
      </c>
      <c r="CE81" s="129">
        <f t="shared" si="267"/>
        <v>-2766883</v>
      </c>
      <c r="CF81" s="129">
        <f t="shared" si="267"/>
        <v>-6890810</v>
      </c>
      <c r="CG81" s="129">
        <f t="shared" si="267"/>
        <v>-5752740</v>
      </c>
      <c r="CH81" s="129">
        <f t="shared" si="267"/>
        <v>4002650</v>
      </c>
      <c r="CI81" s="129">
        <f t="shared" si="267"/>
        <v>2287757</v>
      </c>
      <c r="CJ81" s="129">
        <f t="shared" si="267"/>
        <v>2258527</v>
      </c>
      <c r="CK81" s="129">
        <f t="shared" si="267"/>
        <v>-3613952</v>
      </c>
      <c r="CL81" s="129">
        <f t="shared" si="267"/>
        <v>429814</v>
      </c>
      <c r="CM81" s="129">
        <f t="shared" si="267"/>
        <v>-2650379</v>
      </c>
      <c r="CN81" s="129">
        <f t="shared" si="267"/>
        <v>-6558129</v>
      </c>
      <c r="CO81" s="129">
        <f t="shared" si="267"/>
        <v>-9681779</v>
      </c>
      <c r="CP81" s="129">
        <f t="shared" si="267"/>
        <v>-5489679</v>
      </c>
      <c r="CQ81" s="129">
        <f t="shared" si="267"/>
        <v>6520326</v>
      </c>
      <c r="CR81" s="129">
        <f t="shared" si="267"/>
        <v>9291913</v>
      </c>
      <c r="CS81" s="129">
        <f t="shared" si="267"/>
        <v>11941603</v>
      </c>
      <c r="CT81" s="129">
        <f t="shared" si="267"/>
        <v>2899930</v>
      </c>
      <c r="CU81" s="129">
        <f t="shared" si="267"/>
        <v>8232430</v>
      </c>
      <c r="CV81" s="129">
        <f t="shared" si="267"/>
        <v>2793944</v>
      </c>
      <c r="CW81" s="129">
        <f t="shared" si="267"/>
        <v>-8668184</v>
      </c>
      <c r="CX81" s="129">
        <f t="shared" si="267"/>
        <v>-12439682</v>
      </c>
      <c r="CY81" s="129">
        <f t="shared" si="267"/>
        <v>-5402999</v>
      </c>
      <c r="CZ81" s="129">
        <f t="shared" si="267"/>
        <v>2950331</v>
      </c>
      <c r="DA81" s="129">
        <f t="shared" si="267"/>
        <v>9338201</v>
      </c>
      <c r="DB81" s="129">
        <f t="shared" si="267"/>
        <v>4847741</v>
      </c>
      <c r="DC81" s="129">
        <f t="shared" si="267"/>
        <v>-438169</v>
      </c>
      <c r="DD81" s="129">
        <f t="shared" si="267"/>
        <v>-1869304</v>
      </c>
      <c r="DE81" s="129">
        <f t="shared" si="267"/>
        <v>492536</v>
      </c>
      <c r="DF81" s="129">
        <f t="shared" si="267"/>
        <v>-1532481</v>
      </c>
      <c r="DG81" s="129">
        <f t="shared" si="267"/>
        <v>1527572</v>
      </c>
      <c r="DH81" s="129">
        <f t="shared" si="267"/>
        <v>7338938</v>
      </c>
      <c r="DI81" s="129">
        <f t="shared" si="267"/>
        <v>17110875</v>
      </c>
      <c r="DJ81" s="129">
        <f t="shared" si="267"/>
        <v>20233025</v>
      </c>
      <c r="DK81" s="129">
        <f t="shared" si="267"/>
        <v>14980205</v>
      </c>
      <c r="DL81" s="129">
        <f t="shared" si="267"/>
        <v>14990217</v>
      </c>
      <c r="DM81" s="129">
        <f t="shared" si="267"/>
        <v>9107297</v>
      </c>
      <c r="DN81" s="129">
        <f t="shared" si="267"/>
        <v>7751797</v>
      </c>
      <c r="DO81" s="129">
        <f t="shared" si="267"/>
        <v>5128327</v>
      </c>
      <c r="DP81" s="129">
        <f t="shared" si="267"/>
        <v>4585212</v>
      </c>
      <c r="DQ81" s="129">
        <f t="shared" si="267"/>
        <v>-3596538</v>
      </c>
      <c r="DR81" s="129">
        <f t="shared" si="267"/>
        <v>-681778</v>
      </c>
      <c r="DS81" s="129">
        <f t="shared" si="267"/>
        <v>2362512</v>
      </c>
      <c r="DT81" s="129">
        <f t="shared" si="267"/>
        <v>5224362</v>
      </c>
      <c r="DU81" s="129">
        <f t="shared" si="267"/>
        <v>4593471</v>
      </c>
      <c r="DV81" s="129">
        <f t="shared" si="267"/>
        <v>1401451</v>
      </c>
      <c r="DW81" s="129">
        <f t="shared" si="267"/>
        <v>2123176</v>
      </c>
      <c r="DX81" s="129">
        <f t="shared" si="267"/>
        <v>-5487651</v>
      </c>
      <c r="DY81" s="129">
        <f t="shared" si="267"/>
        <v>-4441541</v>
      </c>
      <c r="DZ81" s="129">
        <f t="shared" si="267"/>
        <v>-7864196</v>
      </c>
      <c r="EA81" s="129">
        <f t="shared" si="267"/>
        <v>-2663806</v>
      </c>
      <c r="EB81" s="129">
        <f t="shared" si="267"/>
        <v>-4017551</v>
      </c>
      <c r="EC81" s="129">
        <f t="shared" si="267"/>
        <v>-7062481</v>
      </c>
      <c r="ED81" s="129">
        <f t="shared" si="267"/>
        <v>-9514976</v>
      </c>
      <c r="EE81" s="129">
        <f t="shared" si="267"/>
        <v>-17174331</v>
      </c>
      <c r="EF81" s="129">
        <f t="shared" si="267"/>
        <v>-21132391</v>
      </c>
      <c r="EG81" s="129">
        <f t="shared" si="267"/>
        <v>-22151205</v>
      </c>
      <c r="EH81" s="129">
        <f t="shared" si="267"/>
        <v>-16071042</v>
      </c>
      <c r="EI81" s="129">
        <f t="shared" si="267"/>
        <v>-14496897</v>
      </c>
      <c r="EJ81" s="129">
        <f t="shared" si="267"/>
        <v>-11027572</v>
      </c>
      <c r="EK81" s="129">
        <f t="shared" si="267"/>
        <v>-11948112</v>
      </c>
      <c r="EL81" s="129">
        <f t="shared" si="267"/>
        <v>-8725817</v>
      </c>
      <c r="EM81" s="129">
        <f t="shared" ref="EM81:GX81" si="268">EM58-EA58</f>
        <v>-14970187</v>
      </c>
      <c r="EN81" s="129">
        <f t="shared" si="268"/>
        <v>-19647052</v>
      </c>
      <c r="EO81" s="129">
        <f t="shared" si="268"/>
        <v>-21773112</v>
      </c>
      <c r="EP81" s="129">
        <f t="shared" si="268"/>
        <v>-18348257</v>
      </c>
      <c r="EQ81" s="129">
        <f t="shared" si="268"/>
        <v>-19853002</v>
      </c>
      <c r="ER81" s="129">
        <f t="shared" si="268"/>
        <v>-17322942</v>
      </c>
      <c r="ES81" s="129">
        <f t="shared" si="268"/>
        <v>-12412667</v>
      </c>
      <c r="ET81" s="129">
        <f t="shared" si="268"/>
        <v>-16743570</v>
      </c>
      <c r="EU81" s="129">
        <f t="shared" si="268"/>
        <v>-12169340</v>
      </c>
      <c r="EV81" s="129">
        <f t="shared" si="268"/>
        <v>-11747270</v>
      </c>
      <c r="EW81" s="129">
        <f t="shared" si="268"/>
        <v>-14869430</v>
      </c>
      <c r="EX81" s="129">
        <f t="shared" si="268"/>
        <v>-11737020</v>
      </c>
      <c r="EY81" s="129">
        <f t="shared" si="268"/>
        <v>-7134830</v>
      </c>
      <c r="EZ81" s="129">
        <f t="shared" si="268"/>
        <v>1704052</v>
      </c>
      <c r="FA81" s="129">
        <f t="shared" si="268"/>
        <v>11180767</v>
      </c>
      <c r="FB81" s="129">
        <f t="shared" si="268"/>
        <v>14411462</v>
      </c>
      <c r="FC81" s="129">
        <f t="shared" si="268"/>
        <v>19866772</v>
      </c>
      <c r="FD81" s="129">
        <f t="shared" si="268"/>
        <v>14801252</v>
      </c>
      <c r="FE81" s="129">
        <f t="shared" si="268"/>
        <v>10935937</v>
      </c>
      <c r="FF81" s="129">
        <f t="shared" si="268"/>
        <v>11301572</v>
      </c>
      <c r="FG81" s="129">
        <f t="shared" si="268"/>
        <v>4460962</v>
      </c>
      <c r="FH81" s="129">
        <f t="shared" si="268"/>
        <v>3175842</v>
      </c>
      <c r="FI81" s="129">
        <f t="shared" si="268"/>
        <v>11678202</v>
      </c>
      <c r="FJ81" s="129">
        <f t="shared" si="268"/>
        <v>11536847</v>
      </c>
      <c r="FK81" s="129">
        <f t="shared" si="268"/>
        <v>6718452</v>
      </c>
      <c r="FL81" s="129">
        <f t="shared" si="268"/>
        <v>1346600</v>
      </c>
      <c r="FM81" s="129">
        <f t="shared" si="268"/>
        <v>6732020</v>
      </c>
      <c r="FN81" s="129">
        <f t="shared" si="268"/>
        <v>1548055</v>
      </c>
      <c r="FO81" s="129">
        <f t="shared" si="268"/>
        <v>-2365130</v>
      </c>
      <c r="FP81" s="129">
        <f t="shared" si="268"/>
        <v>-225400</v>
      </c>
      <c r="FQ81" s="129">
        <f t="shared" si="268"/>
        <v>-3541065</v>
      </c>
      <c r="FR81" s="129">
        <f t="shared" si="268"/>
        <v>3006858</v>
      </c>
      <c r="FS81" s="129">
        <f t="shared" si="268"/>
        <v>3581588</v>
      </c>
      <c r="FT81" s="129">
        <f t="shared" si="268"/>
        <v>7177158</v>
      </c>
      <c r="FU81" s="129">
        <f t="shared" si="268"/>
        <v>-156082</v>
      </c>
      <c r="FV81" s="129">
        <f t="shared" si="268"/>
        <v>-5856447</v>
      </c>
      <c r="FW81" s="129">
        <f t="shared" si="268"/>
        <v>2399018</v>
      </c>
      <c r="FX81" s="129">
        <f t="shared" si="268"/>
        <v>6490775</v>
      </c>
      <c r="FY81" s="129">
        <f t="shared" si="268"/>
        <v>3619755</v>
      </c>
      <c r="FZ81" s="129">
        <f t="shared" si="268"/>
        <v>4851010</v>
      </c>
      <c r="GA81" s="129">
        <f t="shared" si="268"/>
        <v>3137490</v>
      </c>
      <c r="GB81" s="129">
        <f t="shared" si="268"/>
        <v>1844665</v>
      </c>
      <c r="GC81" s="129">
        <f t="shared" si="268"/>
        <v>5372540</v>
      </c>
      <c r="GD81" s="129">
        <f t="shared" si="268"/>
        <v>10892974</v>
      </c>
      <c r="GE81" s="129">
        <f t="shared" si="268"/>
        <v>13146084</v>
      </c>
      <c r="GF81" s="129">
        <f t="shared" si="268"/>
        <v>2400694</v>
      </c>
      <c r="GG81" s="129">
        <f t="shared" si="268"/>
        <v>3404084</v>
      </c>
      <c r="GH81" s="129">
        <f t="shared" si="268"/>
        <v>17378644</v>
      </c>
      <c r="GI81" s="129">
        <f t="shared" si="268"/>
        <v>28120999</v>
      </c>
      <c r="GJ81" s="129">
        <f t="shared" si="268"/>
        <v>31820137</v>
      </c>
      <c r="GK81" s="129">
        <f t="shared" si="268"/>
        <v>35042653</v>
      </c>
      <c r="GL81" s="129">
        <f t="shared" si="268"/>
        <v>23072102</v>
      </c>
      <c r="GM81" s="129">
        <f t="shared" si="268"/>
        <v>22617822</v>
      </c>
      <c r="GN81" s="129">
        <f t="shared" si="268"/>
        <v>23838107</v>
      </c>
      <c r="GO81" s="129">
        <f t="shared" si="268"/>
        <v>18508128</v>
      </c>
      <c r="GP81" s="129">
        <f t="shared" si="268"/>
        <v>11924590</v>
      </c>
      <c r="GQ81" s="129">
        <f t="shared" si="268"/>
        <v>12183080</v>
      </c>
      <c r="GR81" s="129">
        <f t="shared" si="268"/>
        <v>21248335</v>
      </c>
      <c r="GS81" s="129">
        <f t="shared" si="268"/>
        <v>17235054</v>
      </c>
      <c r="GT81" s="129">
        <f t="shared" si="268"/>
        <v>2099705</v>
      </c>
      <c r="GU81" s="129">
        <f t="shared" si="268"/>
        <v>-15875595</v>
      </c>
      <c r="GV81" s="129">
        <f t="shared" si="268"/>
        <v>-26646050</v>
      </c>
      <c r="GW81" s="129">
        <f t="shared" si="268"/>
        <v>-37872750</v>
      </c>
      <c r="GX81" s="129">
        <f t="shared" si="268"/>
        <v>-21745785</v>
      </c>
      <c r="GY81" s="129">
        <f t="shared" ref="GY81:JJ81" si="269">GY58-GM58</f>
        <v>-24569759</v>
      </c>
      <c r="GZ81" s="129">
        <f t="shared" si="269"/>
        <v>-22987666</v>
      </c>
      <c r="HA81" s="129">
        <f t="shared" si="269"/>
        <v>-21440101</v>
      </c>
      <c r="HB81" s="129">
        <f t="shared" si="269"/>
        <v>-23509487</v>
      </c>
      <c r="HC81" s="129">
        <f t="shared" si="269"/>
        <v>-21348614</v>
      </c>
      <c r="HD81" s="129">
        <f t="shared" si="269"/>
        <v>-18399280</v>
      </c>
      <c r="HE81" s="129">
        <f t="shared" si="269"/>
        <v>-7916234</v>
      </c>
      <c r="HF81" s="129">
        <f t="shared" si="269"/>
        <v>68625</v>
      </c>
      <c r="HG81" s="129">
        <f t="shared" si="269"/>
        <v>2914960</v>
      </c>
      <c r="HH81" s="129">
        <f t="shared" si="269"/>
        <v>11095276</v>
      </c>
      <c r="HI81" s="129">
        <f t="shared" si="269"/>
        <v>20744475</v>
      </c>
      <c r="HJ81" s="129">
        <f t="shared" si="269"/>
        <v>10778756</v>
      </c>
      <c r="HK81" s="129">
        <f t="shared" si="269"/>
        <v>9361245</v>
      </c>
      <c r="HL81" s="129">
        <f t="shared" si="269"/>
        <v>15807082</v>
      </c>
      <c r="HM81" s="129">
        <f t="shared" si="269"/>
        <v>18459711</v>
      </c>
      <c r="HN81" s="129">
        <f t="shared" si="269"/>
        <v>18206506</v>
      </c>
      <c r="HO81" s="129">
        <f t="shared" si="269"/>
        <v>16725183</v>
      </c>
      <c r="HP81" s="129">
        <f t="shared" si="269"/>
        <v>10314929</v>
      </c>
      <c r="HQ81" s="129">
        <f t="shared" si="269"/>
        <v>1418059</v>
      </c>
      <c r="HR81" s="129">
        <f t="shared" si="269"/>
        <v>-992041</v>
      </c>
      <c r="HS81" s="129">
        <f t="shared" si="269"/>
        <v>7980926</v>
      </c>
      <c r="HT81" s="129">
        <f t="shared" si="269"/>
        <v>5318930</v>
      </c>
      <c r="HU81" s="129">
        <f t="shared" si="269"/>
        <v>-852840</v>
      </c>
      <c r="HV81" s="129">
        <f t="shared" si="269"/>
        <v>-105440</v>
      </c>
      <c r="HW81" s="129">
        <f t="shared" si="269"/>
        <v>10486661</v>
      </c>
      <c r="HX81" s="129">
        <f t="shared" si="269"/>
        <v>-247789</v>
      </c>
      <c r="HY81" s="129">
        <f t="shared" si="269"/>
        <v>-824283</v>
      </c>
      <c r="HZ81" s="129">
        <f t="shared" si="269"/>
        <v>-1154072</v>
      </c>
      <c r="IA81" s="129">
        <f t="shared" si="269"/>
        <v>2357088</v>
      </c>
      <c r="IB81" s="129">
        <f t="shared" si="269"/>
        <v>10808323</v>
      </c>
      <c r="IC81" s="129">
        <f t="shared" si="269"/>
        <v>830753</v>
      </c>
      <c r="ID81" s="129">
        <f t="shared" si="269"/>
        <v>-2204512</v>
      </c>
      <c r="IE81" s="129">
        <f t="shared" si="269"/>
        <v>-14287489</v>
      </c>
      <c r="IF81" s="129">
        <f t="shared" si="269"/>
        <v>-11923621</v>
      </c>
      <c r="IG81" s="129">
        <f t="shared" si="269"/>
        <v>-7529631</v>
      </c>
      <c r="IH81" s="129">
        <f t="shared" si="269"/>
        <v>4690119</v>
      </c>
      <c r="II81" s="129">
        <f t="shared" si="269"/>
        <v>4974673</v>
      </c>
      <c r="IJ81" s="129">
        <f t="shared" si="269"/>
        <v>13365103</v>
      </c>
      <c r="IK81" s="129">
        <f t="shared" si="269"/>
        <v>16550967</v>
      </c>
      <c r="IL81" s="129">
        <f t="shared" si="269"/>
        <v>13831473</v>
      </c>
      <c r="IM81" s="129">
        <f t="shared" si="269"/>
        <v>11383573</v>
      </c>
      <c r="IN81" s="129">
        <f t="shared" si="269"/>
        <v>4353658</v>
      </c>
      <c r="IO81" s="129">
        <f t="shared" si="269"/>
        <v>17239578</v>
      </c>
      <c r="IP81" s="129">
        <f t="shared" si="269"/>
        <v>24261238</v>
      </c>
      <c r="IQ81" s="129">
        <f t="shared" si="269"/>
        <v>31322013</v>
      </c>
      <c r="IR81" s="129">
        <f t="shared" si="269"/>
        <v>30239800</v>
      </c>
      <c r="IS81" s="129">
        <f t="shared" si="269"/>
        <v>19766485</v>
      </c>
      <c r="IT81" s="129">
        <f t="shared" si="269"/>
        <v>6786225</v>
      </c>
      <c r="IU81" s="129">
        <f t="shared" si="269"/>
        <v>5996255</v>
      </c>
      <c r="IV81" s="129">
        <f t="shared" si="269"/>
        <v>-8511795</v>
      </c>
      <c r="IW81" s="129">
        <f t="shared" si="269"/>
        <v>-15762265</v>
      </c>
      <c r="IX81" s="129">
        <f t="shared" si="269"/>
        <v>-18955900</v>
      </c>
      <c r="IY81" s="129">
        <f t="shared" si="269"/>
        <v>-17495525</v>
      </c>
      <c r="IZ81" s="129">
        <f t="shared" si="269"/>
        <v>-15002755</v>
      </c>
      <c r="JA81" s="129">
        <f t="shared" si="269"/>
        <v>-8811935</v>
      </c>
      <c r="JB81" s="129">
        <f t="shared" si="269"/>
        <v>-13322420</v>
      </c>
      <c r="JC81" s="129">
        <f t="shared" si="269"/>
        <v>-17595305</v>
      </c>
      <c r="JD81" s="129">
        <f t="shared" si="269"/>
        <v>-27759630</v>
      </c>
      <c r="JE81" s="129">
        <f t="shared" si="269"/>
        <v>-32388830</v>
      </c>
      <c r="JF81" s="129">
        <f t="shared" si="269"/>
        <v>-21244274</v>
      </c>
      <c r="JG81" s="129">
        <f t="shared" si="269"/>
        <v>-17498699</v>
      </c>
      <c r="JH81" s="129">
        <f t="shared" si="269"/>
        <v>-10062914</v>
      </c>
      <c r="JI81" s="129">
        <f t="shared" si="269"/>
        <v>1449056</v>
      </c>
      <c r="JJ81" s="129">
        <f t="shared" si="269"/>
        <v>8200661</v>
      </c>
      <c r="JK81" s="129">
        <f t="shared" ref="JK81:LV81" si="270">JK58-IY58</f>
        <v>10214511</v>
      </c>
      <c r="JL81" s="129">
        <f t="shared" si="270"/>
        <v>11843431</v>
      </c>
      <c r="JM81" s="129">
        <f t="shared" si="270"/>
        <v>6163226</v>
      </c>
      <c r="JN81" s="129">
        <f t="shared" si="270"/>
        <v>11262961</v>
      </c>
      <c r="JO81" s="129">
        <f t="shared" si="270"/>
        <v>12678551</v>
      </c>
      <c r="JP81" s="129">
        <f t="shared" si="270"/>
        <v>17489411</v>
      </c>
      <c r="JQ81" s="129">
        <f t="shared" si="270"/>
        <v>28487351</v>
      </c>
      <c r="JR81" s="129">
        <f t="shared" si="270"/>
        <v>22680755</v>
      </c>
      <c r="JS81" s="129">
        <f t="shared" si="270"/>
        <v>18206130</v>
      </c>
      <c r="JT81" s="129">
        <f t="shared" si="270"/>
        <v>6756465</v>
      </c>
      <c r="JU81" s="129">
        <f t="shared" si="270"/>
        <v>3469055</v>
      </c>
      <c r="JV81" s="129">
        <f t="shared" si="270"/>
        <v>10275970</v>
      </c>
      <c r="JW81" s="129">
        <f t="shared" si="270"/>
        <v>-568705</v>
      </c>
      <c r="JX81" s="129">
        <f t="shared" si="270"/>
        <v>-5883680</v>
      </c>
      <c r="JY81" s="129">
        <f t="shared" si="270"/>
        <v>5339165</v>
      </c>
      <c r="JZ81" s="129">
        <f t="shared" si="270"/>
        <v>1018745</v>
      </c>
      <c r="KA81" s="129">
        <f t="shared" si="270"/>
        <v>-1249390</v>
      </c>
      <c r="KB81" s="129">
        <f t="shared" si="270"/>
        <v>628290</v>
      </c>
      <c r="KC81" s="129">
        <f t="shared" si="270"/>
        <v>4339905</v>
      </c>
      <c r="KD81" s="129">
        <f t="shared" si="270"/>
        <v>-78425</v>
      </c>
      <c r="KE81" s="129">
        <f t="shared" si="270"/>
        <v>-4033820</v>
      </c>
      <c r="KF81" s="129">
        <f t="shared" si="270"/>
        <v>7618030</v>
      </c>
      <c r="KG81" s="129">
        <f t="shared" si="270"/>
        <v>5811010</v>
      </c>
      <c r="KH81" s="129">
        <f t="shared" si="270"/>
        <v>-11320690</v>
      </c>
      <c r="KI81" s="129">
        <f t="shared" si="270"/>
        <v>-2389455</v>
      </c>
      <c r="KJ81" s="129">
        <f t="shared" si="270"/>
        <v>607445</v>
      </c>
      <c r="KK81" s="129">
        <f t="shared" si="270"/>
        <v>-12436035</v>
      </c>
      <c r="KL81" s="129">
        <f t="shared" si="270"/>
        <v>-11561690</v>
      </c>
      <c r="KM81" s="129">
        <f t="shared" si="270"/>
        <v>-9589595</v>
      </c>
      <c r="KN81" s="129">
        <f t="shared" si="270"/>
        <v>-7850390</v>
      </c>
      <c r="KO81" s="129">
        <f t="shared" si="270"/>
        <v>-13127800</v>
      </c>
      <c r="KP81" s="129">
        <f t="shared" si="270"/>
        <v>-4810700</v>
      </c>
      <c r="KQ81" s="129">
        <f t="shared" si="270"/>
        <v>-2961860</v>
      </c>
      <c r="KR81" s="129">
        <f t="shared" si="270"/>
        <v>2373060</v>
      </c>
      <c r="KS81" s="129">
        <f t="shared" si="270"/>
        <v>-2652910</v>
      </c>
      <c r="KT81" s="129">
        <f t="shared" si="270"/>
        <v>3469565</v>
      </c>
      <c r="KU81" s="129">
        <f t="shared" si="270"/>
        <v>12317020</v>
      </c>
      <c r="KV81" s="129">
        <f t="shared" si="270"/>
        <v>12289800</v>
      </c>
      <c r="KW81" s="129">
        <f t="shared" si="270"/>
        <v>24790495</v>
      </c>
      <c r="KX81" s="129">
        <f t="shared" si="270"/>
        <v>32236415</v>
      </c>
      <c r="KY81" s="129">
        <f t="shared" si="270"/>
        <v>39323165</v>
      </c>
      <c r="KZ81" s="129">
        <f t="shared" si="270"/>
        <v>35313235</v>
      </c>
      <c r="LA81" s="129">
        <f t="shared" si="270"/>
        <v>29781345</v>
      </c>
      <c r="LB81" s="129">
        <f t="shared" si="270"/>
        <v>23758955</v>
      </c>
      <c r="LC81" s="129">
        <f t="shared" si="270"/>
        <v>25477906</v>
      </c>
      <c r="LD81" s="129">
        <f t="shared" si="270"/>
        <v>25241096</v>
      </c>
      <c r="LE81" s="129">
        <f t="shared" si="270"/>
        <v>31373671</v>
      </c>
      <c r="LF81" s="129">
        <f t="shared" si="270"/>
        <v>36620866</v>
      </c>
      <c r="LG81" s="129">
        <f t="shared" si="270"/>
        <v>26097176</v>
      </c>
      <c r="LH81" s="129">
        <f t="shared" si="270"/>
        <v>20687576</v>
      </c>
      <c r="LI81" s="129">
        <f t="shared" si="270"/>
        <v>3231441</v>
      </c>
      <c r="LJ81" s="129">
        <f t="shared" si="270"/>
        <v>-9889879</v>
      </c>
      <c r="LK81" s="129">
        <f t="shared" si="270"/>
        <v>-30308119</v>
      </c>
      <c r="LL81" s="129">
        <f t="shared" si="270"/>
        <v>-27202164</v>
      </c>
      <c r="LM81" s="129">
        <f t="shared" si="270"/>
        <v>-17499509</v>
      </c>
      <c r="LN81" s="129">
        <f t="shared" si="270"/>
        <v>-15600839</v>
      </c>
      <c r="LO81" s="129">
        <f t="shared" si="270"/>
        <v>-6695660</v>
      </c>
      <c r="LP81" s="129">
        <f t="shared" si="270"/>
        <v>-6979980</v>
      </c>
      <c r="LQ81" s="129">
        <f t="shared" si="270"/>
        <v>-12367980</v>
      </c>
      <c r="LR81" s="129">
        <f t="shared" si="270"/>
        <v>-14290955</v>
      </c>
      <c r="LS81" s="129">
        <f t="shared" si="270"/>
        <v>-15932005</v>
      </c>
      <c r="LT81" s="129">
        <f t="shared" si="270"/>
        <v>-15903726</v>
      </c>
      <c r="LU81" s="129">
        <f t="shared" si="270"/>
        <v>-9687566</v>
      </c>
      <c r="LV81" s="129">
        <f t="shared" si="270"/>
        <v>-1250277</v>
      </c>
      <c r="LW81" s="129">
        <f t="shared" ref="LW81:OH81" si="271">LW58-LK58</f>
        <v>10874144</v>
      </c>
      <c r="LX81" s="129">
        <f t="shared" si="271"/>
        <v>2431649</v>
      </c>
      <c r="LY81" s="129">
        <f t="shared" si="271"/>
        <v>9621649</v>
      </c>
      <c r="LZ81" s="129">
        <f t="shared" si="271"/>
        <v>15814824</v>
      </c>
      <c r="MA81" s="129">
        <f t="shared" si="271"/>
        <v>159719</v>
      </c>
      <c r="MB81" s="129">
        <f t="shared" si="271"/>
        <v>15762469</v>
      </c>
      <c r="MC81" s="129">
        <f t="shared" si="271"/>
        <v>18423239</v>
      </c>
      <c r="MD81" s="129">
        <f t="shared" si="271"/>
        <v>16248854</v>
      </c>
      <c r="ME81" s="129">
        <f t="shared" si="271"/>
        <v>26718973</v>
      </c>
      <c r="MF81" s="129">
        <f t="shared" si="271"/>
        <v>43474045</v>
      </c>
      <c r="MG81" s="129">
        <f t="shared" si="271"/>
        <v>69030510</v>
      </c>
      <c r="MH81" s="129">
        <f t="shared" si="271"/>
        <v>89886391</v>
      </c>
      <c r="MI81" s="129">
        <f t="shared" si="271"/>
        <v>98758030</v>
      </c>
      <c r="MJ81" s="129">
        <f t="shared" si="271"/>
        <v>115742320</v>
      </c>
      <c r="MK81" s="129">
        <f t="shared" si="271"/>
        <v>111506145</v>
      </c>
      <c r="ML81" s="129">
        <f t="shared" si="271"/>
        <v>90867120</v>
      </c>
      <c r="MM81" s="129">
        <f t="shared" si="271"/>
        <v>89186705</v>
      </c>
      <c r="MN81" s="129">
        <f t="shared" si="271"/>
        <v>72951835</v>
      </c>
      <c r="MO81" s="129">
        <f t="shared" si="271"/>
        <v>75335080</v>
      </c>
      <c r="MP81" s="129">
        <f t="shared" si="271"/>
        <v>78783205</v>
      </c>
      <c r="MQ81" s="129">
        <f t="shared" si="271"/>
        <v>68557346</v>
      </c>
      <c r="MR81" s="129">
        <f t="shared" si="271"/>
        <v>54306295</v>
      </c>
      <c r="MS81" s="129">
        <f t="shared" si="271"/>
        <v>22015985</v>
      </c>
      <c r="MT81" s="129">
        <f t="shared" si="271"/>
        <v>-6662335</v>
      </c>
      <c r="MU81" s="129">
        <f t="shared" si="271"/>
        <v>-16682665</v>
      </c>
      <c r="MV81" s="129">
        <f t="shared" si="271"/>
        <v>-31781943</v>
      </c>
      <c r="MW81" s="129">
        <f t="shared" si="271"/>
        <v>-56558474</v>
      </c>
      <c r="MX81" s="129">
        <f t="shared" si="271"/>
        <v>-39301071</v>
      </c>
      <c r="MY81" s="129">
        <f t="shared" si="271"/>
        <v>-26140445</v>
      </c>
      <c r="MZ81" s="129">
        <f t="shared" si="271"/>
        <v>-27541050</v>
      </c>
      <c r="NA81" s="129">
        <f t="shared" si="271"/>
        <v>-19036925</v>
      </c>
      <c r="NB81" s="129">
        <f t="shared" si="271"/>
        <v>-10453935</v>
      </c>
      <c r="NC81" s="129">
        <f t="shared" si="271"/>
        <v>4198400</v>
      </c>
      <c r="ND81" s="129">
        <f t="shared" si="271"/>
        <v>11346520</v>
      </c>
      <c r="NE81" s="129">
        <f t="shared" si="271"/>
        <v>17247990</v>
      </c>
      <c r="NF81" s="129">
        <f t="shared" si="271"/>
        <v>19512635</v>
      </c>
      <c r="NG81" s="129">
        <f t="shared" si="271"/>
        <v>20139300</v>
      </c>
      <c r="NH81" s="129">
        <f t="shared" si="271"/>
        <v>2558983</v>
      </c>
      <c r="NI81" s="129">
        <f t="shared" si="271"/>
        <v>29044449</v>
      </c>
      <c r="NJ81" s="129">
        <f t="shared" si="271"/>
        <v>22377861</v>
      </c>
      <c r="NK81" s="129">
        <f t="shared" si="271"/>
        <v>23304115</v>
      </c>
      <c r="NL81" s="129">
        <f t="shared" si="271"/>
        <v>2753520</v>
      </c>
      <c r="NM81" s="129">
        <f t="shared" si="271"/>
        <v>-1472705</v>
      </c>
      <c r="NN81" s="129">
        <f t="shared" si="271"/>
        <v>-2793930</v>
      </c>
      <c r="NO81" s="129">
        <f t="shared" si="271"/>
        <v>-14136690</v>
      </c>
      <c r="NP81" s="129">
        <f t="shared" si="271"/>
        <v>-7640555</v>
      </c>
      <c r="NQ81" s="129">
        <f t="shared" si="271"/>
        <v>139595</v>
      </c>
      <c r="NR81" s="129">
        <f t="shared" si="271"/>
        <v>-3507530</v>
      </c>
      <c r="NS81" s="129">
        <f t="shared" si="271"/>
        <v>7319790</v>
      </c>
      <c r="NT81" s="129">
        <f t="shared" si="271"/>
        <v>41147775</v>
      </c>
      <c r="NU81" s="129">
        <f t="shared" si="271"/>
        <v>38272905</v>
      </c>
      <c r="NV81" s="129">
        <f t="shared" si="271"/>
        <v>43312005</v>
      </c>
      <c r="NW81" s="129">
        <f t="shared" si="271"/>
        <v>40048110</v>
      </c>
      <c r="NX81" s="129">
        <f t="shared" si="271"/>
        <v>64068280</v>
      </c>
      <c r="NY81" s="129">
        <f t="shared" si="271"/>
        <v>60035655</v>
      </c>
      <c r="NZ81" s="129">
        <f t="shared" si="271"/>
        <v>49291710</v>
      </c>
      <c r="OA81" s="129">
        <f t="shared" si="271"/>
        <v>41496895</v>
      </c>
      <c r="OB81" s="129">
        <f t="shared" si="271"/>
        <v>32694200</v>
      </c>
      <c r="OC81" s="129">
        <f t="shared" si="271"/>
        <v>22487155</v>
      </c>
      <c r="OD81" s="129">
        <f t="shared" si="271"/>
        <v>32181600</v>
      </c>
      <c r="OE81" s="129">
        <f t="shared" si="271"/>
        <v>27341760</v>
      </c>
      <c r="OF81" s="129">
        <f t="shared" si="271"/>
        <v>13153270</v>
      </c>
      <c r="OG81" s="129">
        <f t="shared" si="271"/>
        <v>-7958965</v>
      </c>
      <c r="OH81" s="129">
        <f t="shared" si="271"/>
        <v>1518675</v>
      </c>
      <c r="OI81" s="129">
        <f t="shared" ref="OI81:QT81" si="272">OI58-NW58</f>
        <v>2883795</v>
      </c>
      <c r="OJ81" s="129">
        <f t="shared" si="272"/>
        <v>1220200</v>
      </c>
      <c r="OK81" s="129">
        <f t="shared" si="272"/>
        <v>-7451900</v>
      </c>
      <c r="OL81" s="129">
        <f t="shared" si="272"/>
        <v>-5621495</v>
      </c>
      <c r="OM81" s="129">
        <f t="shared" si="272"/>
        <v>12319720</v>
      </c>
      <c r="ON81" s="129">
        <f t="shared" si="272"/>
        <v>-328105</v>
      </c>
      <c r="OO81" s="129">
        <f t="shared" si="272"/>
        <v>-8572010</v>
      </c>
      <c r="OP81" s="129">
        <f t="shared" si="272"/>
        <v>-18250755</v>
      </c>
      <c r="OQ81" s="129">
        <f t="shared" si="272"/>
        <v>-39681990</v>
      </c>
      <c r="OR81" s="129">
        <f t="shared" si="272"/>
        <v>-37322880</v>
      </c>
      <c r="OS81" s="129">
        <f t="shared" si="272"/>
        <v>-26020775</v>
      </c>
      <c r="OT81" s="129">
        <f t="shared" si="272"/>
        <v>-43260260</v>
      </c>
      <c r="OU81" s="129">
        <f t="shared" si="272"/>
        <v>-47318115</v>
      </c>
      <c r="OV81" s="129">
        <f t="shared" si="272"/>
        <v>-48462270</v>
      </c>
      <c r="OW81" s="129">
        <f t="shared" si="272"/>
        <v>-35009555</v>
      </c>
      <c r="OX81" s="129">
        <f t="shared" si="272"/>
        <v>-30723300</v>
      </c>
      <c r="OY81" s="129">
        <f t="shared" si="272"/>
        <v>-28386305</v>
      </c>
      <c r="OZ81" s="129">
        <f t="shared" si="272"/>
        <v>-32058450</v>
      </c>
      <c r="PA81" s="129">
        <f t="shared" si="272"/>
        <v>-34457055</v>
      </c>
      <c r="PB81" s="129">
        <f t="shared" si="272"/>
        <v>-47321560</v>
      </c>
      <c r="PC81" s="129">
        <f t="shared" si="272"/>
        <v>-37542295</v>
      </c>
      <c r="PD81" s="129">
        <f t="shared" si="272"/>
        <v>-45303156</v>
      </c>
      <c r="PE81" s="129">
        <f t="shared" si="272"/>
        <v>-48511646</v>
      </c>
      <c r="PF81" s="129">
        <f t="shared" si="272"/>
        <v>-43852296</v>
      </c>
      <c r="PG81" s="129">
        <f t="shared" si="272"/>
        <v>-42148866</v>
      </c>
      <c r="PH81" s="129">
        <f t="shared" si="272"/>
        <v>-40095946</v>
      </c>
      <c r="PI81" s="129">
        <f t="shared" si="272"/>
        <v>-59652231</v>
      </c>
      <c r="PJ81" s="129">
        <f t="shared" si="272"/>
        <v>-63427186</v>
      </c>
      <c r="PK81" s="129">
        <f t="shared" si="272"/>
        <v>-68285166</v>
      </c>
      <c r="PL81" s="129">
        <f t="shared" si="272"/>
        <v>-56341036</v>
      </c>
      <c r="PM81" s="129">
        <f t="shared" si="272"/>
        <v>-41045646</v>
      </c>
      <c r="PN81" s="129">
        <f t="shared" si="272"/>
        <v>-26606546</v>
      </c>
      <c r="PO81" s="129">
        <f t="shared" si="272"/>
        <v>-19870871</v>
      </c>
      <c r="PP81" s="129">
        <f t="shared" si="272"/>
        <v>-14927390</v>
      </c>
      <c r="PQ81" s="129">
        <f t="shared" si="272"/>
        <v>514995</v>
      </c>
      <c r="PR81" s="129">
        <f t="shared" si="272"/>
        <v>8888485</v>
      </c>
      <c r="PS81" s="129">
        <f t="shared" si="272"/>
        <v>10307420</v>
      </c>
      <c r="PT81" s="129">
        <f t="shared" si="272"/>
        <v>3751655</v>
      </c>
      <c r="PU81" s="129">
        <f t="shared" si="272"/>
        <v>3238745</v>
      </c>
      <c r="PV81" s="129">
        <f t="shared" si="272"/>
        <v>14777345</v>
      </c>
      <c r="PW81" s="129">
        <f t="shared" si="272"/>
        <v>14806340</v>
      </c>
      <c r="PX81" s="129">
        <f t="shared" si="272"/>
        <v>16177265</v>
      </c>
      <c r="PY81" s="129">
        <f t="shared" si="272"/>
        <v>8202635</v>
      </c>
      <c r="PZ81" s="129">
        <f t="shared" si="272"/>
        <v>12457445</v>
      </c>
      <c r="QA81" s="129">
        <f t="shared" si="272"/>
        <v>11489625</v>
      </c>
      <c r="QB81" s="129">
        <f t="shared" si="272"/>
        <v>14089255</v>
      </c>
      <c r="QC81" s="129">
        <f t="shared" si="272"/>
        <v>13517135</v>
      </c>
      <c r="QD81" s="129">
        <f t="shared" si="272"/>
        <v>17161425</v>
      </c>
      <c r="QE81" s="129">
        <f t="shared" si="272"/>
        <v>34192265</v>
      </c>
      <c r="QF81" s="129">
        <f t="shared" si="272"/>
        <v>37352550</v>
      </c>
      <c r="QG81" s="129">
        <f t="shared" si="272"/>
        <v>50054440</v>
      </c>
      <c r="QH81" s="129">
        <f t="shared" si="272"/>
        <v>42259160</v>
      </c>
      <c r="QI81" s="129">
        <f t="shared" si="272"/>
        <v>30279386</v>
      </c>
      <c r="QJ81" s="129">
        <f t="shared" si="272"/>
        <v>24546291</v>
      </c>
      <c r="QK81" s="129">
        <f t="shared" si="272"/>
        <v>19954885</v>
      </c>
      <c r="QL81" s="129">
        <f t="shared" si="272"/>
        <v>18437531</v>
      </c>
      <c r="QM81" s="129">
        <f t="shared" si="272"/>
        <v>15251691</v>
      </c>
      <c r="QN81" s="129">
        <f t="shared" si="272"/>
        <v>10731730</v>
      </c>
      <c r="QO81" s="129">
        <f t="shared" si="272"/>
        <v>15255360</v>
      </c>
      <c r="QP81" s="129">
        <f t="shared" si="272"/>
        <v>9385280</v>
      </c>
      <c r="QQ81" s="129">
        <f t="shared" si="272"/>
        <v>6739500</v>
      </c>
      <c r="QR81" s="129">
        <f t="shared" si="272"/>
        <v>-1194419</v>
      </c>
      <c r="QS81" s="129">
        <f t="shared" si="272"/>
        <v>3941255</v>
      </c>
      <c r="QT81" s="129">
        <f t="shared" si="272"/>
        <v>12649551</v>
      </c>
      <c r="QU81" s="129">
        <f t="shared" ref="QU81:TF81" si="273">QU58-QI58</f>
        <v>15100000</v>
      </c>
      <c r="QV81" s="129">
        <f t="shared" si="273"/>
        <v>-3300000</v>
      </c>
      <c r="QW81" s="129">
        <f t="shared" si="273"/>
        <v>6715041</v>
      </c>
      <c r="QX81" s="129">
        <f t="shared" si="273"/>
        <v>6200000</v>
      </c>
      <c r="QY81" s="129">
        <f t="shared" si="273"/>
        <v>10300000</v>
      </c>
      <c r="QZ81" s="129">
        <f t="shared" si="273"/>
        <v>17876630</v>
      </c>
      <c r="RA81" s="129">
        <f t="shared" si="273"/>
        <v>22705725</v>
      </c>
      <c r="RB81" s="129">
        <f t="shared" si="273"/>
        <v>10218750</v>
      </c>
      <c r="RC81" s="129">
        <f t="shared" si="273"/>
        <v>9886745</v>
      </c>
      <c r="RD81" s="129">
        <f t="shared" si="273"/>
        <v>6949109</v>
      </c>
      <c r="RE81" s="129">
        <f t="shared" si="273"/>
        <v>4335415</v>
      </c>
      <c r="RF81" s="129">
        <f t="shared" si="273"/>
        <v>14100000</v>
      </c>
      <c r="RG81" s="129">
        <f t="shared" si="273"/>
        <v>9100000</v>
      </c>
      <c r="RH81" s="129">
        <f t="shared" si="273"/>
        <v>24500000</v>
      </c>
      <c r="RI81" s="129">
        <f t="shared" si="273"/>
        <v>22400000</v>
      </c>
      <c r="RJ81" s="129">
        <f t="shared" si="273"/>
        <v>35600000</v>
      </c>
      <c r="RK81" s="129">
        <f t="shared" si="273"/>
        <v>22500000</v>
      </c>
      <c r="RL81" s="129">
        <f t="shared" si="273"/>
        <v>70656</v>
      </c>
      <c r="RM81" s="129">
        <f t="shared" si="273"/>
        <v>-15360929</v>
      </c>
      <c r="RN81" s="129">
        <f t="shared" si="273"/>
        <v>-5238824</v>
      </c>
      <c r="RO81" s="129">
        <f t="shared" si="273"/>
        <v>17940946</v>
      </c>
      <c r="RP81" s="129">
        <f t="shared" si="273"/>
        <v>26550891</v>
      </c>
      <c r="RQ81" s="129">
        <f t="shared" si="273"/>
        <v>24813876</v>
      </c>
      <c r="RR81" s="129">
        <f t="shared" si="273"/>
        <v>18895849</v>
      </c>
      <c r="RS81" s="129">
        <f t="shared" si="273"/>
        <v>35207324</v>
      </c>
      <c r="RT81" s="129">
        <f t="shared" si="273"/>
        <v>46865064</v>
      </c>
      <c r="RU81" s="129">
        <f t="shared" si="273"/>
        <v>41006684</v>
      </c>
      <c r="RV81" s="129">
        <f t="shared" si="273"/>
        <v>24961074</v>
      </c>
      <c r="RW81" s="129">
        <f t="shared" si="273"/>
        <v>36586804</v>
      </c>
      <c r="RX81" s="129">
        <f t="shared" si="273"/>
        <v>56849909</v>
      </c>
      <c r="RY81" s="129">
        <f t="shared" si="273"/>
        <v>44153899</v>
      </c>
      <c r="RZ81" s="129">
        <f t="shared" si="273"/>
        <v>51703164</v>
      </c>
      <c r="SA81" s="129">
        <f t="shared" si="273"/>
        <v>40600000</v>
      </c>
      <c r="SB81" s="129">
        <f t="shared" si="273"/>
        <v>28009399</v>
      </c>
      <c r="SC81" s="129">
        <f t="shared" si="273"/>
        <v>35743929</v>
      </c>
      <c r="SD81" s="129">
        <f t="shared" si="273"/>
        <v>28604151</v>
      </c>
      <c r="SE81" s="129">
        <f t="shared" si="273"/>
        <v>23592676</v>
      </c>
      <c r="SF81" s="129">
        <f t="shared" si="273"/>
        <v>21234936</v>
      </c>
      <c r="SG81" s="129">
        <f t="shared" si="273"/>
        <v>19593316</v>
      </c>
      <c r="SH81" s="129">
        <f t="shared" si="273"/>
        <v>26438926</v>
      </c>
      <c r="SI81" s="129">
        <f t="shared" si="273"/>
        <v>27213196</v>
      </c>
      <c r="SJ81" s="129">
        <f t="shared" si="273"/>
        <v>6750091</v>
      </c>
      <c r="SK81" s="129">
        <f t="shared" si="273"/>
        <v>31246101</v>
      </c>
      <c r="SL81" s="129">
        <f t="shared" si="273"/>
        <v>44396836</v>
      </c>
      <c r="SM81" s="129">
        <f t="shared" si="273"/>
        <v>24916594</v>
      </c>
      <c r="SN81" s="129">
        <f t="shared" si="273"/>
        <v>20597200</v>
      </c>
      <c r="SO81" s="129">
        <f t="shared" si="273"/>
        <v>21628825</v>
      </c>
      <c r="SP81" s="129">
        <f t="shared" si="273"/>
        <v>40847779</v>
      </c>
      <c r="SQ81" s="129">
        <f t="shared" si="273"/>
        <v>49461329</v>
      </c>
      <c r="SR81" s="129">
        <f t="shared" si="273"/>
        <v>36500000</v>
      </c>
      <c r="SS81" s="129">
        <f t="shared" si="273"/>
        <v>33468414</v>
      </c>
      <c r="ST81" s="129">
        <f t="shared" si="273"/>
        <v>24488134</v>
      </c>
      <c r="SU81" s="129">
        <f t="shared" si="273"/>
        <v>28200000</v>
      </c>
      <c r="SV81" s="129">
        <f t="shared" si="273"/>
        <v>43561169</v>
      </c>
      <c r="SW81" s="129">
        <f t="shared" si="273"/>
        <v>21500000</v>
      </c>
      <c r="SX81" s="129">
        <f t="shared" si="273"/>
        <v>4470889</v>
      </c>
      <c r="SY81" s="129">
        <f t="shared" si="273"/>
        <v>9643330</v>
      </c>
      <c r="SZ81" s="129">
        <f t="shared" si="273"/>
        <v>36693401</v>
      </c>
      <c r="TA81" s="129">
        <f t="shared" si="273"/>
        <v>29118930</v>
      </c>
      <c r="TB81" s="129">
        <f t="shared" si="273"/>
        <v>7052221</v>
      </c>
      <c r="TC81" s="129">
        <f t="shared" si="273"/>
        <v>-9341585</v>
      </c>
      <c r="TD81" s="129">
        <f t="shared" si="273"/>
        <v>24394379</v>
      </c>
      <c r="TE81" s="129">
        <f t="shared" si="273"/>
        <v>27731586</v>
      </c>
      <c r="TF81" s="129">
        <f t="shared" si="273"/>
        <v>21339580</v>
      </c>
      <c r="TG81" s="129">
        <f t="shared" ref="TG81:VR81" si="274">TG58-SU58</f>
        <v>-1688056</v>
      </c>
      <c r="TH81" s="129">
        <f t="shared" si="274"/>
        <v>10528760</v>
      </c>
      <c r="TI81" s="129">
        <f t="shared" si="274"/>
        <v>29643619</v>
      </c>
      <c r="TJ81" s="129">
        <f t="shared" si="274"/>
        <v>49605940</v>
      </c>
      <c r="TK81" s="129">
        <f t="shared" si="274"/>
        <v>54805940</v>
      </c>
      <c r="TL81" s="129">
        <f t="shared" si="274"/>
        <v>40088204</v>
      </c>
      <c r="TM81" s="129">
        <f t="shared" si="274"/>
        <v>26932430</v>
      </c>
      <c r="TN81" s="129">
        <f t="shared" si="274"/>
        <v>42655899</v>
      </c>
      <c r="TO81" s="129">
        <f t="shared" si="274"/>
        <v>57200805</v>
      </c>
      <c r="TP81" s="129">
        <f t="shared" si="274"/>
        <v>19065160</v>
      </c>
      <c r="TQ81" s="129">
        <f t="shared" si="274"/>
        <v>16745299</v>
      </c>
      <c r="TR81" s="129">
        <f t="shared" si="274"/>
        <v>36815945</v>
      </c>
      <c r="TS81" s="129">
        <f t="shared" si="274"/>
        <v>45472985</v>
      </c>
      <c r="TT81" s="129">
        <f t="shared" si="274"/>
        <v>59798460</v>
      </c>
      <c r="TU81" s="129">
        <f t="shared" si="274"/>
        <v>41179655</v>
      </c>
      <c r="TV81" s="129">
        <f t="shared" si="274"/>
        <v>27976735</v>
      </c>
      <c r="TW81" s="129">
        <f t="shared" si="274"/>
        <v>23103450</v>
      </c>
      <c r="TX81" s="129">
        <f t="shared" si="274"/>
        <v>24580035</v>
      </c>
      <c r="TY81" s="129">
        <f t="shared" si="274"/>
        <v>32029990</v>
      </c>
      <c r="TZ81" s="129">
        <f t="shared" si="274"/>
        <v>24695025</v>
      </c>
      <c r="UA81" s="129">
        <f t="shared" si="274"/>
        <v>30198095</v>
      </c>
      <c r="UB81" s="129">
        <f t="shared" si="274"/>
        <v>61123405</v>
      </c>
      <c r="UC81" s="129">
        <f t="shared" si="274"/>
        <v>83888560</v>
      </c>
      <c r="UD81" s="129">
        <f t="shared" si="274"/>
        <v>53878915</v>
      </c>
      <c r="UE81" s="129">
        <f t="shared" si="274"/>
        <v>32515071</v>
      </c>
      <c r="UF81" s="129">
        <f t="shared" si="274"/>
        <v>-23144905</v>
      </c>
      <c r="UG81" s="129">
        <f t="shared" si="274"/>
        <v>-28858710</v>
      </c>
      <c r="UH81" s="129">
        <f t="shared" si="274"/>
        <v>-25891485</v>
      </c>
      <c r="UI81" s="129">
        <f t="shared" si="274"/>
        <v>131085</v>
      </c>
      <c r="UJ81" s="129">
        <f t="shared" si="274"/>
        <v>213470</v>
      </c>
      <c r="UK81" s="129">
        <f t="shared" si="274"/>
        <v>-12941645</v>
      </c>
      <c r="UL81" s="129">
        <f t="shared" si="274"/>
        <v>-29241710</v>
      </c>
      <c r="UM81" s="129">
        <f t="shared" si="274"/>
        <v>-22231585</v>
      </c>
      <c r="UN81" s="129">
        <f t="shared" si="274"/>
        <v>-72019415</v>
      </c>
      <c r="UO81" s="129">
        <f t="shared" si="274"/>
        <v>-89522980</v>
      </c>
      <c r="UP81" s="129">
        <f t="shared" si="274"/>
        <v>-63898305</v>
      </c>
      <c r="UQ81" s="129">
        <f t="shared" si="274"/>
        <v>-38347751</v>
      </c>
      <c r="UR81" s="129">
        <f t="shared" si="274"/>
        <v>-14042850</v>
      </c>
      <c r="US81" s="129">
        <f t="shared" si="274"/>
        <v>5892030</v>
      </c>
      <c r="UT81" s="129">
        <f t="shared" si="274"/>
        <v>10088290</v>
      </c>
      <c r="UU81" s="129">
        <f t="shared" si="274"/>
        <v>-14770840</v>
      </c>
      <c r="UV81" s="129">
        <f t="shared" si="274"/>
        <v>-26082980</v>
      </c>
      <c r="UW81" s="129">
        <f t="shared" si="274"/>
        <v>20489525</v>
      </c>
      <c r="UX81" s="129">
        <f t="shared" si="274"/>
        <v>42039275</v>
      </c>
      <c r="UY81" s="129">
        <f t="shared" si="274"/>
        <v>34958960</v>
      </c>
      <c r="UZ81" s="129">
        <f t="shared" si="274"/>
        <v>71290630</v>
      </c>
      <c r="VA81" s="129">
        <f t="shared" si="274"/>
        <v>69789121</v>
      </c>
      <c r="VB81" s="129">
        <f t="shared" si="274"/>
        <v>62720910</v>
      </c>
      <c r="VC81" s="129">
        <f t="shared" si="274"/>
        <v>30025960</v>
      </c>
      <c r="VD81" s="129">
        <f t="shared" si="274"/>
        <v>62405285</v>
      </c>
      <c r="VE81" s="129">
        <f t="shared" si="274"/>
        <v>96070350</v>
      </c>
      <c r="VF81" s="129">
        <f t="shared" si="274"/>
        <v>66549631</v>
      </c>
      <c r="VG81" s="129">
        <f t="shared" si="274"/>
        <v>89629745</v>
      </c>
      <c r="VH81" s="129">
        <f t="shared" si="274"/>
        <v>92395615</v>
      </c>
      <c r="VI81" s="129">
        <f t="shared" si="274"/>
        <v>74707630</v>
      </c>
      <c r="VJ81" s="129">
        <f t="shared" si="274"/>
        <v>77273165</v>
      </c>
      <c r="VK81" s="129">
        <f t="shared" si="274"/>
        <v>75699215</v>
      </c>
      <c r="VL81" s="129">
        <f t="shared" si="274"/>
        <v>63516595</v>
      </c>
      <c r="VM81" s="129">
        <f t="shared" si="274"/>
        <v>52961169</v>
      </c>
      <c r="VN81" s="129">
        <f t="shared" si="274"/>
        <v>28240610</v>
      </c>
      <c r="VO81" s="129">
        <f t="shared" si="274"/>
        <v>55666170</v>
      </c>
      <c r="VP81" s="129">
        <f t="shared" si="274"/>
        <v>13795095</v>
      </c>
      <c r="VQ81" s="129">
        <f t="shared" si="274"/>
        <v>-7965610</v>
      </c>
      <c r="VR81" s="129">
        <f t="shared" si="274"/>
        <v>29762134</v>
      </c>
      <c r="VS81" s="129">
        <f t="shared" ref="VS81:YD81" si="275">VS58-VG58</f>
        <v>6186565</v>
      </c>
      <c r="VT81" s="129">
        <f t="shared" si="275"/>
        <v>18163760</v>
      </c>
      <c r="VU81" s="129">
        <f t="shared" si="275"/>
        <v>8277910</v>
      </c>
      <c r="VV81" s="129">
        <f t="shared" si="275"/>
        <v>12245515</v>
      </c>
      <c r="VW81" s="129">
        <f t="shared" si="275"/>
        <v>11285590</v>
      </c>
      <c r="VX81" s="129">
        <f t="shared" si="275"/>
        <v>16051070</v>
      </c>
      <c r="VY81" s="129">
        <f t="shared" si="275"/>
        <v>2989585</v>
      </c>
      <c r="VZ81" s="129">
        <f t="shared" si="275"/>
        <v>33748980</v>
      </c>
      <c r="WA81" s="129">
        <f t="shared" si="275"/>
        <v>58918620</v>
      </c>
      <c r="WB81" s="129">
        <f t="shared" si="275"/>
        <v>64564985</v>
      </c>
      <c r="WC81" s="129">
        <f t="shared" si="275"/>
        <v>36084610</v>
      </c>
      <c r="WD81" s="129">
        <f t="shared" si="275"/>
        <v>37459370</v>
      </c>
      <c r="WE81" s="129">
        <f t="shared" si="275"/>
        <v>63679280</v>
      </c>
      <c r="WF81" s="129">
        <f t="shared" si="275"/>
        <v>36948620</v>
      </c>
      <c r="WG81" s="129">
        <f t="shared" si="275"/>
        <v>39403835</v>
      </c>
      <c r="WH81" s="129">
        <f t="shared" si="275"/>
        <v>58160320</v>
      </c>
      <c r="WI81" s="129">
        <f t="shared" si="275"/>
        <v>63075400</v>
      </c>
      <c r="WJ81" s="129">
        <f t="shared" si="275"/>
        <v>84676685</v>
      </c>
      <c r="WK81" s="129">
        <f t="shared" si="275"/>
        <v>121000885</v>
      </c>
      <c r="WL81" s="129">
        <f t="shared" si="275"/>
        <v>91067100</v>
      </c>
      <c r="WM81" s="129">
        <f t="shared" si="275"/>
        <v>92139625</v>
      </c>
      <c r="WN81" s="129">
        <f t="shared" si="275"/>
        <v>96249900</v>
      </c>
      <c r="WO81" s="129">
        <f t="shared" si="275"/>
        <v>133948830</v>
      </c>
      <c r="WP81" s="129">
        <f t="shared" si="275"/>
        <v>105839890</v>
      </c>
      <c r="WQ81" s="129">
        <f t="shared" si="275"/>
        <v>75253145</v>
      </c>
      <c r="WR81" s="129">
        <f t="shared" si="275"/>
        <v>80849365</v>
      </c>
      <c r="WS81" s="129">
        <f t="shared" si="275"/>
        <v>71813745</v>
      </c>
      <c r="WT81" s="129">
        <f t="shared" si="275"/>
        <v>44672205</v>
      </c>
      <c r="WU81" s="129">
        <f t="shared" si="275"/>
        <v>33808165</v>
      </c>
      <c r="WV81" s="129">
        <f t="shared" si="275"/>
        <v>-9249915</v>
      </c>
      <c r="WW81" s="129">
        <f t="shared" si="275"/>
        <v>-64206910</v>
      </c>
      <c r="WX81" s="129">
        <f t="shared" si="275"/>
        <v>-39053600</v>
      </c>
      <c r="WY81" s="129">
        <f t="shared" si="275"/>
        <v>-24747775</v>
      </c>
      <c r="WZ81" s="129">
        <f t="shared" si="275"/>
        <v>-12137470</v>
      </c>
      <c r="XA81" s="129">
        <f t="shared" si="275"/>
        <v>-42754050</v>
      </c>
      <c r="XB81" s="129">
        <f t="shared" si="275"/>
        <v>-26730735</v>
      </c>
      <c r="XC81" s="129">
        <f t="shared" si="275"/>
        <v>-28577305</v>
      </c>
      <c r="XD81" s="129">
        <f t="shared" si="275"/>
        <v>-10356089</v>
      </c>
      <c r="XE81" s="129">
        <f t="shared" si="275"/>
        <v>5780585</v>
      </c>
      <c r="XF81" s="129">
        <f t="shared" si="275"/>
        <v>16699715</v>
      </c>
      <c r="XG81" s="129">
        <f t="shared" si="275"/>
        <v>54688665</v>
      </c>
      <c r="XH81" s="129">
        <f t="shared" si="275"/>
        <v>-14277060</v>
      </c>
      <c r="XI81" s="129">
        <f t="shared" si="275"/>
        <v>-15569890</v>
      </c>
      <c r="XJ81" s="129">
        <f t="shared" si="275"/>
        <v>-11325325</v>
      </c>
      <c r="XK81" s="129">
        <f t="shared" si="275"/>
        <v>-35999155</v>
      </c>
      <c r="XL81" s="129">
        <f t="shared" si="275"/>
        <v>-37460385</v>
      </c>
      <c r="XM81" s="129">
        <f t="shared" si="275"/>
        <v>-34346535</v>
      </c>
      <c r="XN81" s="129">
        <f t="shared" si="275"/>
        <v>-56013260</v>
      </c>
      <c r="XO81" s="129">
        <f t="shared" si="275"/>
        <v>-44836320</v>
      </c>
      <c r="XP81" s="129">
        <f t="shared" si="275"/>
        <v>-51577136</v>
      </c>
      <c r="XQ81" s="129">
        <f t="shared" si="275"/>
        <v>-49152260</v>
      </c>
      <c r="XR81" s="129">
        <f t="shared" si="275"/>
        <v>-37851005</v>
      </c>
      <c r="XS81" s="129">
        <f t="shared" si="275"/>
        <v>-73782510</v>
      </c>
      <c r="XT81" s="129">
        <f t="shared" si="275"/>
        <v>6526965</v>
      </c>
      <c r="XU81" s="129">
        <f t="shared" si="275"/>
        <v>32949390</v>
      </c>
      <c r="XV81" s="129">
        <f t="shared" si="275"/>
        <v>27988150</v>
      </c>
      <c r="XW81" s="129">
        <f t="shared" si="275"/>
        <v>8841810</v>
      </c>
      <c r="XX81" s="129">
        <f t="shared" si="275"/>
        <v>15631080</v>
      </c>
      <c r="XY81" s="129">
        <f t="shared" si="275"/>
        <v>20121195</v>
      </c>
      <c r="XZ81" s="129">
        <f t="shared" si="275"/>
        <v>46762565</v>
      </c>
      <c r="YA81" s="129">
        <f t="shared" si="275"/>
        <v>60969925</v>
      </c>
      <c r="YB81" s="129">
        <f t="shared" si="275"/>
        <v>51967295</v>
      </c>
      <c r="YC81" s="129">
        <f t="shared" si="275"/>
        <v>43956220</v>
      </c>
      <c r="YD81" s="129">
        <f t="shared" si="275"/>
        <v>49075980</v>
      </c>
      <c r="YE81" s="129">
        <f t="shared" ref="YE81:AAP81" si="276">YE58-XS58</f>
        <v>74538240</v>
      </c>
      <c r="YF81" s="129">
        <f t="shared" si="276"/>
        <v>76100210</v>
      </c>
      <c r="YG81" s="129">
        <f t="shared" si="276"/>
        <v>78698915</v>
      </c>
      <c r="YH81" s="129">
        <f t="shared" si="276"/>
        <v>97594255</v>
      </c>
      <c r="YI81" s="129">
        <f t="shared" si="276"/>
        <v>144619690</v>
      </c>
      <c r="YJ81" s="129">
        <f t="shared" si="276"/>
        <v>198068440</v>
      </c>
      <c r="YK81" s="129">
        <f t="shared" si="276"/>
        <v>221714680</v>
      </c>
      <c r="YL81" s="129">
        <f t="shared" si="276"/>
        <v>224832865</v>
      </c>
      <c r="YM81" s="129">
        <f t="shared" si="276"/>
        <v>186667195</v>
      </c>
      <c r="YN81" s="129">
        <f t="shared" si="276"/>
        <v>173769690</v>
      </c>
      <c r="YO81" s="129">
        <f t="shared" si="276"/>
        <v>220321390</v>
      </c>
      <c r="YP81" s="129">
        <f t="shared" si="276"/>
        <v>219760285</v>
      </c>
      <c r="YQ81" s="129">
        <f t="shared" si="276"/>
        <v>240474280</v>
      </c>
      <c r="YR81" s="129">
        <f t="shared" si="276"/>
        <v>312921495</v>
      </c>
      <c r="YS81" s="129">
        <f t="shared" si="276"/>
        <v>367353875</v>
      </c>
      <c r="YT81" s="129">
        <f t="shared" si="276"/>
        <v>414161480</v>
      </c>
      <c r="YU81" s="129">
        <f t="shared" si="276"/>
        <v>364841790</v>
      </c>
      <c r="YV81" s="129">
        <f t="shared" si="276"/>
        <v>262314157</v>
      </c>
      <c r="YW81" s="129">
        <f t="shared" si="276"/>
        <v>201433208</v>
      </c>
      <c r="YX81" s="129">
        <f t="shared" si="276"/>
        <v>170485250</v>
      </c>
      <c r="YY81" s="129">
        <f t="shared" si="276"/>
        <v>136108864</v>
      </c>
      <c r="YZ81" s="129">
        <f t="shared" si="276"/>
        <v>231193371</v>
      </c>
      <c r="ZA81" s="129">
        <f t="shared" si="276"/>
        <v>231717846</v>
      </c>
      <c r="ZB81" s="129">
        <f t="shared" si="276"/>
        <v>214507144</v>
      </c>
      <c r="ZC81" s="129">
        <f t="shared" si="276"/>
        <v>218350029</v>
      </c>
      <c r="ZD81" s="129">
        <f t="shared" si="276"/>
        <v>260505828</v>
      </c>
      <c r="ZE81" s="129">
        <f t="shared" si="276"/>
        <v>259461483</v>
      </c>
      <c r="ZF81" s="129">
        <f t="shared" si="276"/>
        <v>216529358</v>
      </c>
      <c r="ZG81" s="129">
        <f t="shared" si="276"/>
        <v>277319478</v>
      </c>
      <c r="ZH81" s="129">
        <f t="shared" si="276"/>
        <v>359858672</v>
      </c>
      <c r="ZI81" s="129">
        <f t="shared" si="276"/>
        <v>388225392</v>
      </c>
      <c r="ZJ81" s="129">
        <f t="shared" si="276"/>
        <v>415936486</v>
      </c>
      <c r="ZK81" s="129">
        <f t="shared" si="276"/>
        <v>473737191</v>
      </c>
      <c r="ZL81" s="129">
        <f t="shared" si="276"/>
        <v>416453459</v>
      </c>
      <c r="ZM81" s="129">
        <f t="shared" si="276"/>
        <v>375533999</v>
      </c>
      <c r="ZN81" s="129">
        <f t="shared" si="276"/>
        <v>418539285</v>
      </c>
      <c r="ZO81" s="129">
        <f t="shared" si="276"/>
        <v>396267854</v>
      </c>
      <c r="ZP81" s="129">
        <f t="shared" si="276"/>
        <v>314301697</v>
      </c>
      <c r="ZQ81" s="129">
        <f t="shared" si="276"/>
        <v>304496260</v>
      </c>
      <c r="ZR81" s="129">
        <f t="shared" si="276"/>
        <v>318308939</v>
      </c>
      <c r="ZS81" s="129">
        <f t="shared" si="276"/>
        <v>318815392</v>
      </c>
      <c r="ZT81" s="129">
        <f t="shared" si="276"/>
        <v>314519498</v>
      </c>
      <c r="ZU81" s="129">
        <f t="shared" si="276"/>
        <v>358935655</v>
      </c>
      <c r="ZV81" s="129">
        <f t="shared" si="276"/>
        <v>320286484</v>
      </c>
      <c r="ZW81" s="129">
        <f t="shared" si="276"/>
        <v>175543170</v>
      </c>
      <c r="ZX81" s="129">
        <f t="shared" si="276"/>
        <v>93327333</v>
      </c>
      <c r="ZY81" s="129">
        <f t="shared" si="276"/>
        <v>-33536388</v>
      </c>
      <c r="ZZ81" s="129">
        <f t="shared" si="276"/>
        <v>-178859635</v>
      </c>
      <c r="AAA81" s="129">
        <f t="shared" si="276"/>
        <v>-266547206.43362164</v>
      </c>
      <c r="AAB81" s="129">
        <f t="shared" si="276"/>
        <v>-349035719.80683613</v>
      </c>
      <c r="AAC81" s="129">
        <f t="shared" si="276"/>
        <v>-443483578</v>
      </c>
      <c r="AAD81" s="129">
        <f t="shared" si="276"/>
        <v>-667484691</v>
      </c>
      <c r="AAE81" s="129">
        <f t="shared" si="276"/>
        <v>-704987790</v>
      </c>
      <c r="AAF81" s="129">
        <f t="shared" si="276"/>
        <v>-725517687</v>
      </c>
      <c r="AAG81" s="129">
        <f t="shared" si="276"/>
        <v>-742115240</v>
      </c>
      <c r="AAH81" s="129">
        <f t="shared" si="276"/>
        <v>-709045460</v>
      </c>
      <c r="AAI81" s="129">
        <f t="shared" si="276"/>
        <v>-568833210</v>
      </c>
      <c r="AAJ81" s="129">
        <f t="shared" si="276"/>
        <v>-477157576</v>
      </c>
      <c r="AAK81" s="129">
        <f t="shared" si="276"/>
        <v>-359303741</v>
      </c>
      <c r="AAL81" s="129">
        <f t="shared" si="276"/>
        <v>-240285504</v>
      </c>
      <c r="AAM81" s="129">
        <f t="shared" si="276"/>
        <v>-168658534.56637836</v>
      </c>
      <c r="AAN81" s="129">
        <f t="shared" si="276"/>
        <v>-88381391.193163872</v>
      </c>
      <c r="AAO81" s="129">
        <f t="shared" si="276"/>
        <v>9649324</v>
      </c>
      <c r="AAP81" s="129">
        <f t="shared" si="276"/>
        <v>211434613</v>
      </c>
      <c r="AAQ81" s="129">
        <f t="shared" ref="AAQ81:ADB81" si="277">AAQ58-AAE58</f>
        <v>169415110</v>
      </c>
      <c r="AAR81" s="129">
        <f t="shared" si="277"/>
        <v>108039996</v>
      </c>
      <c r="AAS81" s="129">
        <f t="shared" si="277"/>
        <v>96609409</v>
      </c>
      <c r="AAT81" s="129">
        <f t="shared" si="277"/>
        <v>99416444.106434107</v>
      </c>
      <c r="AAU81" s="129">
        <f t="shared" si="277"/>
        <v>96295877</v>
      </c>
      <c r="AAV81" s="129">
        <f t="shared" si="277"/>
        <v>75620579</v>
      </c>
      <c r="AAW81" s="129">
        <f t="shared" si="277"/>
        <v>74102363</v>
      </c>
      <c r="AAX81" s="129">
        <f t="shared" si="277"/>
        <v>61219645</v>
      </c>
      <c r="AAY81" s="129">
        <f t="shared" si="277"/>
        <v>77427780</v>
      </c>
      <c r="AAZ81" s="129">
        <f t="shared" si="277"/>
        <v>93822965</v>
      </c>
      <c r="ABA81" s="129">
        <f t="shared" si="277"/>
        <v>83876108</v>
      </c>
      <c r="ABB81" s="129">
        <f t="shared" si="277"/>
        <v>86037607</v>
      </c>
      <c r="ABC81" s="129">
        <f t="shared" si="277"/>
        <v>108012481</v>
      </c>
      <c r="ABD81" s="129">
        <f t="shared" si="277"/>
        <v>126282300</v>
      </c>
      <c r="ABE81" s="129">
        <f t="shared" si="277"/>
        <v>102129778</v>
      </c>
      <c r="ABF81" s="129">
        <f t="shared" si="277"/>
        <v>99845983.893565893</v>
      </c>
      <c r="ABG81" s="129">
        <f t="shared" si="277"/>
        <v>95353528</v>
      </c>
      <c r="ABH81" s="129">
        <f t="shared" si="277"/>
        <v>69973568</v>
      </c>
      <c r="ABI81" s="129">
        <f t="shared" si="277"/>
        <v>65104552</v>
      </c>
      <c r="ABJ81" s="129">
        <f t="shared" si="277"/>
        <v>52216481</v>
      </c>
      <c r="ABK81" s="129">
        <f t="shared" si="277"/>
        <v>29497572</v>
      </c>
      <c r="ABL81" s="129">
        <f t="shared" si="277"/>
        <v>3006969</v>
      </c>
      <c r="ABM81" s="129">
        <f t="shared" si="277"/>
        <v>19693596</v>
      </c>
      <c r="ABN81" s="129">
        <f t="shared" si="277"/>
        <v>20776214</v>
      </c>
      <c r="ABO81" s="129">
        <f t="shared" si="277"/>
        <v>9273945</v>
      </c>
      <c r="ABP81" s="129">
        <f t="shared" si="277"/>
        <v>11649977</v>
      </c>
      <c r="ABQ81" s="129">
        <f t="shared" si="277"/>
        <v>32830395</v>
      </c>
      <c r="ABR81" s="129">
        <f t="shared" si="277"/>
        <v>2085569</v>
      </c>
      <c r="ABS81" s="129">
        <f t="shared" si="277"/>
        <v>-8974931</v>
      </c>
      <c r="ABT81" s="129">
        <f t="shared" si="277"/>
        <v>-103085</v>
      </c>
      <c r="ABU81" s="129">
        <f t="shared" si="277"/>
        <v>-7555031</v>
      </c>
      <c r="ABV81" s="129">
        <f t="shared" si="277"/>
        <v>-11257881.051151037</v>
      </c>
      <c r="ABW81" s="129">
        <f t="shared" si="277"/>
        <v>6812264</v>
      </c>
      <c r="ABX81" s="129">
        <f t="shared" si="277"/>
        <v>20061716</v>
      </c>
      <c r="ABY81" s="129">
        <f t="shared" si="277"/>
        <v>1352362</v>
      </c>
      <c r="ABZ81" s="129">
        <f t="shared" si="277"/>
        <v>5119086</v>
      </c>
      <c r="ACA81" s="129">
        <f t="shared" si="277"/>
        <v>21218171</v>
      </c>
      <c r="ACB81" s="129">
        <f t="shared" si="277"/>
        <v>21559585</v>
      </c>
      <c r="ACC81" s="129">
        <f t="shared" si="277"/>
        <v>14908668</v>
      </c>
      <c r="ACD81" s="129">
        <f t="shared" si="277"/>
        <v>19322706</v>
      </c>
      <c r="ACE81" s="129">
        <f t="shared" si="277"/>
        <v>27445004</v>
      </c>
      <c r="ACF81" s="129">
        <f t="shared" si="277"/>
        <v>26816886</v>
      </c>
      <c r="ACG81" s="129">
        <f t="shared" si="277"/>
        <v>30939831</v>
      </c>
      <c r="ACH81" s="129">
        <f t="shared" si="277"/>
        <v>60800696.051151037</v>
      </c>
      <c r="ACI81" s="129">
        <f t="shared" si="277"/>
        <v>82305833</v>
      </c>
      <c r="ACJ81" s="129">
        <f t="shared" si="277"/>
        <v>103073760</v>
      </c>
      <c r="ACK81" s="129">
        <f t="shared" si="277"/>
        <v>104566319</v>
      </c>
      <c r="ACL81" s="129">
        <f t="shared" si="277"/>
        <v>108128866</v>
      </c>
      <c r="ACM81" s="129">
        <f t="shared" si="277"/>
        <v>96386295</v>
      </c>
      <c r="ACN81" s="129">
        <f t="shared" si="277"/>
        <v>145681417</v>
      </c>
      <c r="ACO81" s="129">
        <f t="shared" si="277"/>
        <v>140790584</v>
      </c>
      <c r="ACP81" s="129">
        <f t="shared" si="277"/>
        <v>160506281</v>
      </c>
      <c r="ACQ81" s="129">
        <f t="shared" si="277"/>
        <v>171617537</v>
      </c>
      <c r="ACR81" s="129">
        <f t="shared" si="277"/>
        <v>115296933</v>
      </c>
      <c r="ACS81" s="129">
        <f t="shared" si="277"/>
        <v>138462763</v>
      </c>
      <c r="ACT81" s="129">
        <f t="shared" si="277"/>
        <v>131710517</v>
      </c>
      <c r="ACU81" s="129">
        <f t="shared" si="277"/>
        <v>130480875</v>
      </c>
      <c r="ACV81" s="129">
        <f t="shared" si="277"/>
        <v>120562745</v>
      </c>
      <c r="ACW81" s="129">
        <f t="shared" si="277"/>
        <v>66470350</v>
      </c>
      <c r="ACX81" s="129">
        <f t="shared" si="277"/>
        <v>65310413</v>
      </c>
      <c r="ACY81" s="129">
        <f t="shared" si="277"/>
        <v>53065290</v>
      </c>
      <c r="ACZ81" s="129">
        <f t="shared" si="277"/>
        <v>-32324664</v>
      </c>
      <c r="ADA81" s="129">
        <f t="shared" si="277"/>
        <v>-33616217</v>
      </c>
      <c r="ADB81" s="129">
        <f t="shared" si="277"/>
        <v>-36714951</v>
      </c>
      <c r="ADC81" s="129">
        <f t="shared" ref="ADC81:AFN81" si="278">ADC58-ACQ58</f>
        <v>-38632051</v>
      </c>
      <c r="ADD81" s="129">
        <f t="shared" si="278"/>
        <v>82312455</v>
      </c>
      <c r="ADE81" s="129">
        <f t="shared" si="278"/>
        <v>60659228</v>
      </c>
      <c r="ADF81" s="129">
        <f t="shared" si="278"/>
        <v>28660789</v>
      </c>
      <c r="ADG81" s="129">
        <f t="shared" si="278"/>
        <v>20123024</v>
      </c>
      <c r="ADH81" s="129">
        <f t="shared" si="278"/>
        <v>16981298</v>
      </c>
      <c r="ADI81" s="129">
        <f t="shared" si="278"/>
        <v>64240561</v>
      </c>
      <c r="ADJ81" s="129">
        <f t="shared" si="278"/>
        <v>54377272</v>
      </c>
      <c r="ADK81" s="129">
        <f t="shared" si="278"/>
        <v>67772320</v>
      </c>
      <c r="ADL81" s="129">
        <f t="shared" si="278"/>
        <v>103001543</v>
      </c>
      <c r="ADM81" s="129">
        <f t="shared" si="278"/>
        <v>94199580</v>
      </c>
      <c r="ADN81" s="129">
        <f t="shared" si="278"/>
        <v>89162015</v>
      </c>
      <c r="ADO81" s="129">
        <f t="shared" si="278"/>
        <v>75490169</v>
      </c>
      <c r="ADP81" s="129">
        <f t="shared" si="278"/>
        <v>516617</v>
      </c>
      <c r="ADQ81" s="129">
        <f t="shared" si="278"/>
        <v>-15765449</v>
      </c>
      <c r="ADR81" s="129">
        <f t="shared" si="278"/>
        <v>-17848193</v>
      </c>
      <c r="ADS81" s="129">
        <f t="shared" si="278"/>
        <v>-41228584</v>
      </c>
      <c r="ADT81" s="129">
        <f t="shared" si="278"/>
        <v>-45495697</v>
      </c>
      <c r="ADU81" s="129">
        <f t="shared" si="278"/>
        <v>-32143682</v>
      </c>
      <c r="ADV81" s="129">
        <f t="shared" si="278"/>
        <v>-42933007</v>
      </c>
      <c r="ADW81" s="129">
        <f t="shared" si="278"/>
        <v>-37325025</v>
      </c>
      <c r="ADX81" s="129">
        <f t="shared" si="278"/>
        <v>-28907828</v>
      </c>
      <c r="ADY81" s="129">
        <f t="shared" si="278"/>
        <v>-6621030</v>
      </c>
      <c r="ADZ81" s="129">
        <f t="shared" si="278"/>
        <v>28100363</v>
      </c>
      <c r="AEA81" s="129">
        <f t="shared" si="278"/>
        <v>28847063</v>
      </c>
      <c r="AEB81" s="129">
        <f t="shared" si="278"/>
        <v>41289611</v>
      </c>
      <c r="AEC81" s="129">
        <f t="shared" si="278"/>
        <v>65228988</v>
      </c>
      <c r="AED81" s="129">
        <f t="shared" si="278"/>
        <v>91711987</v>
      </c>
      <c r="AEE81" s="129">
        <f t="shared" si="278"/>
        <v>44740791</v>
      </c>
      <c r="AEF81" s="129">
        <f t="shared" si="278"/>
        <v>57648378</v>
      </c>
      <c r="AEG81" s="129">
        <f t="shared" si="278"/>
        <v>53734870</v>
      </c>
      <c r="AEH81" s="129">
        <f t="shared" si="278"/>
        <v>61750524</v>
      </c>
      <c r="AEI81" s="129">
        <f t="shared" si="278"/>
        <v>35282282</v>
      </c>
      <c r="AEJ81" s="129">
        <f t="shared" si="278"/>
        <v>32524510</v>
      </c>
      <c r="AEK81" s="129">
        <f t="shared" si="278"/>
        <v>18945982</v>
      </c>
      <c r="AEL81" s="129">
        <f t="shared" si="278"/>
        <v>171095</v>
      </c>
      <c r="AEM81" s="129">
        <f t="shared" si="278"/>
        <v>5810255</v>
      </c>
      <c r="AEN81" s="129">
        <f t="shared" si="278"/>
        <v>27434550</v>
      </c>
      <c r="AEO81" s="129">
        <f t="shared" si="278"/>
        <v>24895292</v>
      </c>
      <c r="AEP81" s="129">
        <f t="shared" si="278"/>
        <v>9070951</v>
      </c>
      <c r="AEQ81" s="129">
        <f t="shared" si="278"/>
        <v>73365743</v>
      </c>
      <c r="AER81" s="129">
        <f t="shared" si="278"/>
        <v>81165419</v>
      </c>
      <c r="AES81" s="129">
        <f t="shared" si="278"/>
        <v>82466724</v>
      </c>
      <c r="AET81" s="129">
        <f t="shared" si="278"/>
        <v>88913060</v>
      </c>
      <c r="AEU81" s="129">
        <f t="shared" si="278"/>
        <v>117163892</v>
      </c>
      <c r="AEV81" s="129">
        <f t="shared" si="278"/>
        <v>96500960</v>
      </c>
      <c r="AEW81" s="129">
        <f t="shared" si="278"/>
        <v>59713772</v>
      </c>
      <c r="AEX81" s="129">
        <f t="shared" si="278"/>
        <v>37228905</v>
      </c>
      <c r="AEY81" s="129">
        <f t="shared" si="278"/>
        <v>72689745</v>
      </c>
      <c r="AEZ81" s="129">
        <f t="shared" si="278"/>
        <v>97665450</v>
      </c>
      <c r="AFA81" s="129">
        <f t="shared" si="278"/>
        <v>42304708</v>
      </c>
      <c r="AFB81" s="129">
        <f t="shared" si="278"/>
        <v>17696717</v>
      </c>
      <c r="AFC81" s="129">
        <f t="shared" si="278"/>
        <v>-7477399</v>
      </c>
      <c r="AFD81" s="129">
        <f t="shared" si="278"/>
        <v>-97700414</v>
      </c>
      <c r="AFE81" s="129">
        <f t="shared" si="278"/>
        <v>-191259720</v>
      </c>
      <c r="AFF81" s="129">
        <f t="shared" si="278"/>
        <v>-215315324</v>
      </c>
      <c r="AFG81" s="129">
        <f t="shared" si="278"/>
        <v>-223281065</v>
      </c>
      <c r="AFH81" s="129">
        <f t="shared" si="278"/>
        <v>-241800000</v>
      </c>
      <c r="AFI81" s="129">
        <f t="shared" si="278"/>
        <v>-266700000</v>
      </c>
      <c r="AFJ81" s="129">
        <f t="shared" si="278"/>
        <v>-293100000</v>
      </c>
      <c r="AFK81" s="129">
        <f t="shared" si="278"/>
        <v>-342000000</v>
      </c>
      <c r="AFL81" s="129">
        <f t="shared" si="278"/>
        <v>-369100000</v>
      </c>
      <c r="AFM81" s="129">
        <f t="shared" si="278"/>
        <v>-264400000</v>
      </c>
      <c r="AFN81" s="129">
        <f t="shared" si="278"/>
        <v>-245067668</v>
      </c>
      <c r="AFO81" s="129">
        <f t="shared" ref="AFO81:AGU81" si="279">AFO58-AFC58</f>
        <v>-238693105</v>
      </c>
      <c r="AFP81" s="129">
        <f t="shared" si="279"/>
        <v>-182837757</v>
      </c>
      <c r="AFQ81" s="129">
        <f t="shared" si="279"/>
        <v>-101197996</v>
      </c>
      <c r="AFR81" s="129">
        <f t="shared" si="279"/>
        <v>-94219759</v>
      </c>
      <c r="AFS81" s="129">
        <f t="shared" si="279"/>
        <v>-91189760</v>
      </c>
      <c r="AFT81" s="129">
        <f t="shared" si="279"/>
        <v>17910165</v>
      </c>
      <c r="AFU81" s="129">
        <f t="shared" si="279"/>
        <v>144029134</v>
      </c>
      <c r="AFV81" s="129">
        <f t="shared" si="279"/>
        <v>189239148</v>
      </c>
      <c r="AFW81" s="129">
        <f t="shared" si="279"/>
        <v>214011879</v>
      </c>
      <c r="AFX81" s="129">
        <f t="shared" si="279"/>
        <v>218143560</v>
      </c>
      <c r="AFY81" s="129">
        <f t="shared" si="279"/>
        <v>144470582</v>
      </c>
      <c r="AFZ81" s="129">
        <f t="shared" si="279"/>
        <v>98440812</v>
      </c>
      <c r="AGA81" s="129">
        <f t="shared" si="279"/>
        <v>90019924</v>
      </c>
      <c r="AGB81" s="129">
        <f t="shared" si="279"/>
        <v>85944882</v>
      </c>
      <c r="AGC81" s="129">
        <f t="shared" si="279"/>
        <v>76545986</v>
      </c>
      <c r="AGD81" s="129">
        <f t="shared" si="279"/>
        <v>74852010</v>
      </c>
      <c r="AGE81" s="129">
        <f t="shared" si="279"/>
        <v>87858358</v>
      </c>
      <c r="AGF81" s="129">
        <f t="shared" si="279"/>
        <v>23943557</v>
      </c>
      <c r="AGG81" s="129">
        <f t="shared" si="279"/>
        <v>25626579</v>
      </c>
      <c r="AGH81" s="129">
        <f t="shared" si="279"/>
        <v>4456694</v>
      </c>
      <c r="AGI81" s="129">
        <f t="shared" si="279"/>
        <v>99161177</v>
      </c>
      <c r="AGJ81" s="129">
        <f t="shared" si="279"/>
        <v>95581513</v>
      </c>
      <c r="AGK81" s="129">
        <f t="shared" si="279"/>
        <v>138929433</v>
      </c>
      <c r="AGL81" s="129">
        <f t="shared" si="279"/>
        <v>181910014</v>
      </c>
      <c r="AGM81" s="129">
        <f t="shared" si="279"/>
        <v>188990788</v>
      </c>
      <c r="AGN81" s="129">
        <f t="shared" si="279"/>
        <v>186627674</v>
      </c>
      <c r="AGO81" s="129">
        <f t="shared" si="279"/>
        <v>188124754</v>
      </c>
      <c r="AGP81" s="129">
        <f t="shared" si="279"/>
        <v>188639594</v>
      </c>
      <c r="AGQ81" s="129">
        <f t="shared" si="279"/>
        <v>188490695</v>
      </c>
      <c r="AGR81" s="129">
        <f t="shared" si="279"/>
        <v>191321820</v>
      </c>
      <c r="AGS81" s="129">
        <f t="shared" si="279"/>
        <v>121430896</v>
      </c>
      <c r="AGT81" s="129">
        <f t="shared" si="279"/>
        <v>110976253</v>
      </c>
      <c r="AGU81" s="129">
        <f t="shared" si="279"/>
        <v>24379095</v>
      </c>
      <c r="AGV81" s="159"/>
    </row>
    <row r="82" spans="1:880" s="150" customFormat="1" x14ac:dyDescent="0.2">
      <c r="A82" s="183" t="s">
        <v>2284</v>
      </c>
      <c r="B82" s="8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71">
        <f>100*O80/O81</f>
        <v>224.27301792369636</v>
      </c>
      <c r="P82" s="171">
        <f t="shared" ref="P82:CA82" si="280">100*P80/P81</f>
        <v>135.95206039967266</v>
      </c>
      <c r="Q82" s="171">
        <f t="shared" si="280"/>
        <v>136.98033086976284</v>
      </c>
      <c r="R82" s="171">
        <f t="shared" si="280"/>
        <v>203.50208589638044</v>
      </c>
      <c r="S82" s="171">
        <f t="shared" si="280"/>
        <v>215.56588581094618</v>
      </c>
      <c r="T82" s="171">
        <f t="shared" si="280"/>
        <v>244.12030692580407</v>
      </c>
      <c r="U82" s="171">
        <f t="shared" si="280"/>
        <v>215.32683061103984</v>
      </c>
      <c r="V82" s="171">
        <f t="shared" si="280"/>
        <v>275.96864996136441</v>
      </c>
      <c r="W82" s="171">
        <f t="shared" si="280"/>
        <v>-118.23105170932102</v>
      </c>
      <c r="X82" s="171">
        <f t="shared" si="280"/>
        <v>-80.510112070076005</v>
      </c>
      <c r="Y82" s="171">
        <f t="shared" si="280"/>
        <v>-80.635131496765709</v>
      </c>
      <c r="Z82" s="171">
        <f t="shared" si="280"/>
        <v>-39.464340169949907</v>
      </c>
      <c r="AA82" s="171">
        <f t="shared" si="280"/>
        <v>-30.760480327802252</v>
      </c>
      <c r="AB82" s="171">
        <f t="shared" si="280"/>
        <v>-37.181255239176878</v>
      </c>
      <c r="AC82" s="171">
        <f t="shared" si="280"/>
        <v>-77.299015899769387</v>
      </c>
      <c r="AD82" s="171">
        <f t="shared" si="280"/>
        <v>-71.948003705138575</v>
      </c>
      <c r="AE82" s="171">
        <f t="shared" si="280"/>
        <v>-126.52440149222423</v>
      </c>
      <c r="AF82" s="171">
        <f t="shared" si="280"/>
        <v>-137.09326389520604</v>
      </c>
      <c r="AG82" s="171">
        <f t="shared" si="280"/>
        <v>-140.90639153341343</v>
      </c>
      <c r="AH82" s="171">
        <f t="shared" si="280"/>
        <v>-304.80237807352614</v>
      </c>
      <c r="AI82" s="171">
        <f t="shared" si="280"/>
        <v>231.27753717812621</v>
      </c>
      <c r="AJ82" s="171">
        <f t="shared" si="280"/>
        <v>177.15189807634687</v>
      </c>
      <c r="AK82" s="171">
        <f t="shared" si="280"/>
        <v>332.23072706399495</v>
      </c>
      <c r="AL82" s="171">
        <f t="shared" si="280"/>
        <v>322.66906084739117</v>
      </c>
      <c r="AM82" s="171">
        <f t="shared" si="280"/>
        <v>209.75336067107833</v>
      </c>
      <c r="AN82" s="171">
        <f t="shared" si="280"/>
        <v>347.06086963243234</v>
      </c>
      <c r="AO82" s="171">
        <f t="shared" si="280"/>
        <v>432.35401419641391</v>
      </c>
      <c r="AP82" s="171">
        <f t="shared" si="280"/>
        <v>166.7855849715661</v>
      </c>
      <c r="AQ82" s="171">
        <f t="shared" si="280"/>
        <v>170.9170642124372</v>
      </c>
      <c r="AR82" s="171">
        <f t="shared" si="280"/>
        <v>167.81066811991616</v>
      </c>
      <c r="AS82" s="171">
        <f t="shared" si="280"/>
        <v>165.02744176401467</v>
      </c>
      <c r="AT82" s="171">
        <f t="shared" si="280"/>
        <v>-402.53846153846155</v>
      </c>
      <c r="AU82" s="171">
        <f t="shared" si="280"/>
        <v>-290.5204298932739</v>
      </c>
      <c r="AV82" s="171">
        <f t="shared" si="280"/>
        <v>14.209947011753425</v>
      </c>
      <c r="AW82" s="171">
        <f t="shared" si="280"/>
        <v>74.094104558306739</v>
      </c>
      <c r="AX82" s="171">
        <f t="shared" si="280"/>
        <v>76.883806365837472</v>
      </c>
      <c r="AY82" s="171">
        <f t="shared" si="280"/>
        <v>67.718209873438809</v>
      </c>
      <c r="AZ82" s="171">
        <f t="shared" si="280"/>
        <v>128.49523963314218</v>
      </c>
      <c r="BA82" s="171">
        <f t="shared" si="280"/>
        <v>74.192364007158247</v>
      </c>
      <c r="BB82" s="171">
        <f t="shared" si="280"/>
        <v>3.049618971693548</v>
      </c>
      <c r="BC82" s="171">
        <f t="shared" si="280"/>
        <v>-141.48572590573454</v>
      </c>
      <c r="BD82" s="171">
        <f t="shared" si="280"/>
        <v>-1148.806455811532</v>
      </c>
      <c r="BE82" s="171">
        <f t="shared" si="280"/>
        <v>6.8150837493470018</v>
      </c>
      <c r="BF82" s="171">
        <f t="shared" si="280"/>
        <v>73.931165009820674</v>
      </c>
      <c r="BG82" s="171">
        <f t="shared" si="280"/>
        <v>69.927880727562183</v>
      </c>
      <c r="BH82" s="171">
        <f t="shared" si="280"/>
        <v>90.527787318185702</v>
      </c>
      <c r="BI82" s="171">
        <f t="shared" si="280"/>
        <v>81.605050386027074</v>
      </c>
      <c r="BJ82" s="171">
        <f t="shared" si="280"/>
        <v>83.994460047678331</v>
      </c>
      <c r="BK82" s="171">
        <f t="shared" si="280"/>
        <v>67.492501910989589</v>
      </c>
      <c r="BL82" s="171">
        <f t="shared" si="280"/>
        <v>61.238089215652479</v>
      </c>
      <c r="BM82" s="171">
        <f t="shared" si="280"/>
        <v>30.648133933051</v>
      </c>
      <c r="BN82" s="171">
        <f t="shared" si="280"/>
        <v>30.555440976397751</v>
      </c>
      <c r="BO82" s="171">
        <f t="shared" si="280"/>
        <v>60.533841683696551</v>
      </c>
      <c r="BP82" s="171">
        <f t="shared" si="280"/>
        <v>99.373046294310925</v>
      </c>
      <c r="BQ82" s="171">
        <f t="shared" si="280"/>
        <v>95.256771601958263</v>
      </c>
      <c r="BR82" s="171">
        <f t="shared" si="280"/>
        <v>81.195763449707712</v>
      </c>
      <c r="BS82" s="171">
        <f t="shared" si="280"/>
        <v>110.80089629922435</v>
      </c>
      <c r="BT82" s="171">
        <f t="shared" si="280"/>
        <v>48.232967617429132</v>
      </c>
      <c r="BU82" s="171">
        <f t="shared" si="280"/>
        <v>92.616569566403001</v>
      </c>
      <c r="BV82" s="171">
        <f t="shared" si="280"/>
        <v>86.476488961112821</v>
      </c>
      <c r="BW82" s="171">
        <f t="shared" si="280"/>
        <v>99.999979564753772</v>
      </c>
      <c r="BX82" s="171">
        <f t="shared" si="280"/>
        <v>99.999981497041105</v>
      </c>
      <c r="BY82" s="171">
        <f t="shared" si="280"/>
        <v>99.999989147722928</v>
      </c>
      <c r="BZ82" s="171">
        <f t="shared" si="280"/>
        <v>100.29479178172981</v>
      </c>
      <c r="CA82" s="171">
        <f t="shared" si="280"/>
        <v>100.33239466222436</v>
      </c>
      <c r="CB82" s="171">
        <f t="shared" ref="CB82:EM82" si="281">100*CB80/CB81</f>
        <v>100.60471357400047</v>
      </c>
      <c r="CC82" s="171">
        <f t="shared" si="281"/>
        <v>100.50503913234441</v>
      </c>
      <c r="CD82" s="171">
        <f t="shared" si="281"/>
        <v>108.11102421336115</v>
      </c>
      <c r="CE82" s="171">
        <f t="shared" si="281"/>
        <v>-72.017139864605767</v>
      </c>
      <c r="CF82" s="171">
        <f t="shared" si="281"/>
        <v>3.4557620947319689</v>
      </c>
      <c r="CG82" s="171">
        <f t="shared" si="281"/>
        <v>-15.643675883144381</v>
      </c>
      <c r="CH82" s="171">
        <f t="shared" si="281"/>
        <v>266.20688793674191</v>
      </c>
      <c r="CI82" s="171">
        <f t="shared" si="281"/>
        <v>388.9080002814984</v>
      </c>
      <c r="CJ82" s="171">
        <f t="shared" si="281"/>
        <v>392.64706598592801</v>
      </c>
      <c r="CK82" s="171">
        <f t="shared" si="281"/>
        <v>-94.546081408939571</v>
      </c>
      <c r="CL82" s="171">
        <f t="shared" si="281"/>
        <v>1774.4536008599068</v>
      </c>
      <c r="CM82" s="171">
        <f t="shared" si="281"/>
        <v>-179.49508353333619</v>
      </c>
      <c r="CN82" s="171">
        <f t="shared" si="281"/>
        <v>-12.954152015003059</v>
      </c>
      <c r="CO82" s="171">
        <f t="shared" si="281"/>
        <v>23.488451864063411</v>
      </c>
      <c r="CP82" s="171">
        <f t="shared" si="281"/>
        <v>-26.81887228743247</v>
      </c>
      <c r="CQ82" s="171">
        <f t="shared" si="281"/>
        <v>141.29508248513955</v>
      </c>
      <c r="CR82" s="171">
        <f t="shared" si="281"/>
        <v>108.60325532535657</v>
      </c>
      <c r="CS82" s="171">
        <f t="shared" si="281"/>
        <v>102.0538867353068</v>
      </c>
      <c r="CT82" s="171">
        <f t="shared" si="281"/>
        <v>69.560299731372822</v>
      </c>
      <c r="CU82" s="171">
        <f t="shared" si="281"/>
        <v>62.385832615643253</v>
      </c>
      <c r="CV82" s="171">
        <f t="shared" si="281"/>
        <v>-55.865113975083254</v>
      </c>
      <c r="CW82" s="171">
        <f t="shared" si="281"/>
        <v>195.70615944470029</v>
      </c>
      <c r="CX82" s="171">
        <f t="shared" si="281"/>
        <v>168.38300207352566</v>
      </c>
      <c r="CY82" s="171">
        <f t="shared" si="281"/>
        <v>261.34134024455676</v>
      </c>
      <c r="CZ82" s="171">
        <f t="shared" si="281"/>
        <v>-256.52850476777013</v>
      </c>
      <c r="DA82" s="171">
        <f t="shared" si="281"/>
        <v>-12.642370837809125</v>
      </c>
      <c r="DB82" s="171">
        <f t="shared" si="281"/>
        <v>-116.98294112659897</v>
      </c>
      <c r="DC82" s="171">
        <f t="shared" si="281"/>
        <v>2410.0381359703674</v>
      </c>
      <c r="DD82" s="171">
        <f t="shared" si="281"/>
        <v>511.95150708498994</v>
      </c>
      <c r="DE82" s="171">
        <f t="shared" si="281"/>
        <v>-1350.9570874007179</v>
      </c>
      <c r="DF82" s="171">
        <f t="shared" si="281"/>
        <v>492.72845797109392</v>
      </c>
      <c r="DG82" s="171">
        <f t="shared" si="281"/>
        <v>-23.299720078660776</v>
      </c>
      <c r="DH82" s="171">
        <f t="shared" si="281"/>
        <v>65.890596159825847</v>
      </c>
      <c r="DI82" s="171">
        <f t="shared" si="281"/>
        <v>105.94151380335606</v>
      </c>
      <c r="DJ82" s="171">
        <f t="shared" si="281"/>
        <v>105.02468118336235</v>
      </c>
      <c r="DK82" s="171">
        <f t="shared" si="281"/>
        <v>106.78658936910409</v>
      </c>
      <c r="DL82" s="171">
        <f t="shared" si="281"/>
        <v>122.70476137870452</v>
      </c>
      <c r="DM82" s="171">
        <f t="shared" si="281"/>
        <v>137.37105531970681</v>
      </c>
      <c r="DN82" s="171">
        <f t="shared" si="281"/>
        <v>143.90585821584338</v>
      </c>
      <c r="DO82" s="171">
        <f t="shared" si="281"/>
        <v>158.62717022529961</v>
      </c>
      <c r="DP82" s="171">
        <f t="shared" si="281"/>
        <v>112.76599642502899</v>
      </c>
      <c r="DQ82" s="171">
        <f t="shared" si="281"/>
        <v>-646.68328264569982</v>
      </c>
      <c r="DR82" s="171">
        <f t="shared" si="281"/>
        <v>-3837.4617544127268</v>
      </c>
      <c r="DS82" s="171">
        <f t="shared" si="281"/>
        <v>1155.8146582959155</v>
      </c>
      <c r="DT82" s="171">
        <f t="shared" si="281"/>
        <v>613.39757849858029</v>
      </c>
      <c r="DU82" s="171">
        <f t="shared" si="281"/>
        <v>652.60213899249607</v>
      </c>
      <c r="DV82" s="171">
        <f t="shared" si="281"/>
        <v>1911.2384236052492</v>
      </c>
      <c r="DW82" s="171">
        <f t="shared" si="281"/>
        <v>1295.5494504459357</v>
      </c>
      <c r="DX82" s="171">
        <f t="shared" si="281"/>
        <v>-351.89227594830646</v>
      </c>
      <c r="DY82" s="171">
        <f t="shared" si="281"/>
        <v>-458.32583781169643</v>
      </c>
      <c r="DZ82" s="171">
        <f t="shared" si="281"/>
        <v>-215.0133974280397</v>
      </c>
      <c r="EA82" s="171">
        <f t="shared" si="281"/>
        <v>-829.99531497413852</v>
      </c>
      <c r="EB82" s="171">
        <f t="shared" si="281"/>
        <v>-499.42415167847275</v>
      </c>
      <c r="EC82" s="171">
        <f t="shared" si="281"/>
        <v>130.96969747600028</v>
      </c>
      <c r="ED82" s="171">
        <f t="shared" si="281"/>
        <v>122.88212813148452</v>
      </c>
      <c r="EE82" s="171">
        <f t="shared" si="281"/>
        <v>112.54330663593242</v>
      </c>
      <c r="EF82" s="171">
        <f t="shared" si="281"/>
        <v>110.19396716632775</v>
      </c>
      <c r="EG82" s="171">
        <f t="shared" si="281"/>
        <v>103.23278124147197</v>
      </c>
      <c r="EH82" s="171">
        <f t="shared" si="281"/>
        <v>104.45576584268774</v>
      </c>
      <c r="EI82" s="171">
        <f t="shared" si="281"/>
        <v>104.93966398464444</v>
      </c>
      <c r="EJ82" s="171">
        <f t="shared" si="281"/>
        <v>106.49361436950944</v>
      </c>
      <c r="EK82" s="171">
        <f t="shared" si="281"/>
        <v>105.9933987897</v>
      </c>
      <c r="EL82" s="171">
        <f t="shared" si="281"/>
        <v>107.92015234791195</v>
      </c>
      <c r="EM82" s="171">
        <f t="shared" si="281"/>
        <v>104.61649543856733</v>
      </c>
      <c r="EN82" s="171">
        <f t="shared" ref="EN82:GY82" si="282">100*EN80/EN81</f>
        <v>99.999989820355751</v>
      </c>
      <c r="EO82" s="171">
        <f t="shared" si="282"/>
        <v>99.999990814358554</v>
      </c>
      <c r="EP82" s="171">
        <f t="shared" si="282"/>
        <v>99.99998909978207</v>
      </c>
      <c r="EQ82" s="171">
        <f t="shared" si="282"/>
        <v>99.999989925956797</v>
      </c>
      <c r="ER82" s="171">
        <f t="shared" si="282"/>
        <v>100.00004618153199</v>
      </c>
      <c r="ES82" s="171">
        <f t="shared" si="282"/>
        <v>100.00006445029098</v>
      </c>
      <c r="ET82" s="171">
        <f t="shared" si="282"/>
        <v>100.00005972441959</v>
      </c>
      <c r="EU82" s="171">
        <f t="shared" si="282"/>
        <v>100</v>
      </c>
      <c r="EV82" s="171">
        <f t="shared" si="282"/>
        <v>100.00008512616122</v>
      </c>
      <c r="EW82" s="171">
        <f t="shared" si="282"/>
        <v>99.999932747926451</v>
      </c>
      <c r="EX82" s="171">
        <f t="shared" si="282"/>
        <v>100</v>
      </c>
      <c r="EY82" s="171">
        <f t="shared" si="282"/>
        <v>100</v>
      </c>
      <c r="EZ82" s="171">
        <f t="shared" si="282"/>
        <v>99.999882632689619</v>
      </c>
      <c r="FA82" s="171">
        <f t="shared" si="282"/>
        <v>99.999982112139534</v>
      </c>
      <c r="FB82" s="171">
        <f t="shared" si="282"/>
        <v>99.999986122157495</v>
      </c>
      <c r="FC82" s="171">
        <f t="shared" si="282"/>
        <v>99.999989932939286</v>
      </c>
      <c r="FD82" s="171">
        <f t="shared" si="282"/>
        <v>100.00005404948176</v>
      </c>
      <c r="FE82" s="171">
        <f t="shared" si="282"/>
        <v>100.00007315331096</v>
      </c>
      <c r="FF82" s="171">
        <f t="shared" si="282"/>
        <v>99.999982303346826</v>
      </c>
      <c r="FG82" s="171">
        <f t="shared" si="282"/>
        <v>99.999955166621007</v>
      </c>
      <c r="FH82" s="171">
        <f t="shared" si="282"/>
        <v>99.999937024574905</v>
      </c>
      <c r="FI82" s="171">
        <f t="shared" si="282"/>
        <v>99.999897244455951</v>
      </c>
      <c r="FJ82" s="171">
        <f t="shared" si="282"/>
        <v>99.999982664240932</v>
      </c>
      <c r="FK82" s="171">
        <f t="shared" si="282"/>
        <v>99.999970231237796</v>
      </c>
      <c r="FL82" s="171">
        <f t="shared" si="282"/>
        <v>100</v>
      </c>
      <c r="FM82" s="171">
        <f t="shared" si="282"/>
        <v>100</v>
      </c>
      <c r="FN82" s="171">
        <f t="shared" si="282"/>
        <v>100</v>
      </c>
      <c r="FO82" s="171">
        <f t="shared" si="282"/>
        <v>99.999154380520309</v>
      </c>
      <c r="FP82" s="171">
        <f t="shared" si="282"/>
        <v>100</v>
      </c>
      <c r="FQ82" s="171">
        <f t="shared" si="282"/>
        <v>100</v>
      </c>
      <c r="FR82" s="171">
        <f t="shared" si="282"/>
        <v>99.999733941542971</v>
      </c>
      <c r="FS82" s="171">
        <f t="shared" si="282"/>
        <v>100.00005584115202</v>
      </c>
      <c r="FT82" s="171">
        <f t="shared" si="282"/>
        <v>99.999888535267019</v>
      </c>
      <c r="FU82" s="171">
        <f t="shared" si="282"/>
        <v>99.998718622262658</v>
      </c>
      <c r="FV82" s="171">
        <f t="shared" si="282"/>
        <v>100.00013660159479</v>
      </c>
      <c r="FW82" s="171">
        <f t="shared" si="282"/>
        <v>99.999666530221944</v>
      </c>
      <c r="FX82" s="171">
        <f t="shared" si="282"/>
        <v>116.48878600783419</v>
      </c>
      <c r="FY82" s="171">
        <f t="shared" si="282"/>
        <v>184.02157052065678</v>
      </c>
      <c r="FZ82" s="171">
        <f t="shared" si="282"/>
        <v>162.69570666727134</v>
      </c>
      <c r="GA82" s="171">
        <f t="shared" si="282"/>
        <v>196.93592648900872</v>
      </c>
      <c r="GB82" s="171">
        <f t="shared" si="282"/>
        <v>216.0847633581165</v>
      </c>
      <c r="GC82" s="171">
        <f t="shared" si="282"/>
        <v>156.60962970959733</v>
      </c>
      <c r="GD82" s="171">
        <f t="shared" si="282"/>
        <v>99.93524266192135</v>
      </c>
      <c r="GE82" s="171">
        <f t="shared" si="282"/>
        <v>99.946265366933602</v>
      </c>
      <c r="GF82" s="171">
        <f t="shared" si="282"/>
        <v>99.706168299666686</v>
      </c>
      <c r="GG82" s="171">
        <f t="shared" si="282"/>
        <v>187.92338849452599</v>
      </c>
      <c r="GH82" s="171">
        <f t="shared" si="282"/>
        <v>99.959409951662508</v>
      </c>
      <c r="GI82" s="171">
        <f t="shared" si="282"/>
        <v>99.974915542651956</v>
      </c>
      <c r="GJ82" s="171">
        <f t="shared" si="282"/>
        <v>96.614370327821021</v>
      </c>
      <c r="GK82" s="171">
        <f t="shared" si="282"/>
        <v>91.300778511261697</v>
      </c>
      <c r="GL82" s="171">
        <f t="shared" si="282"/>
        <v>86.787346033751064</v>
      </c>
      <c r="GM82" s="171">
        <f t="shared" si="282"/>
        <v>86.521969268305327</v>
      </c>
      <c r="GN82" s="171">
        <f t="shared" si="282"/>
        <v>90.987384191202764</v>
      </c>
      <c r="GO82" s="171">
        <f t="shared" si="282"/>
        <v>83.529193227969898</v>
      </c>
      <c r="GP82" s="171">
        <f t="shared" si="282"/>
        <v>100</v>
      </c>
      <c r="GQ82" s="171">
        <f t="shared" si="282"/>
        <v>100</v>
      </c>
      <c r="GR82" s="171">
        <f t="shared" si="282"/>
        <v>100</v>
      </c>
      <c r="GS82" s="171">
        <f t="shared" si="282"/>
        <v>96.831898524948045</v>
      </c>
      <c r="GT82" s="171">
        <f t="shared" si="282"/>
        <v>245.01751436511319</v>
      </c>
      <c r="GU82" s="171">
        <f t="shared" si="282"/>
        <v>80.819994463199649</v>
      </c>
      <c r="GV82" s="171">
        <f t="shared" si="282"/>
        <v>88.572640222472003</v>
      </c>
      <c r="GW82" s="171">
        <f t="shared" si="282"/>
        <v>92.042550382530976</v>
      </c>
      <c r="GX82" s="171">
        <f t="shared" si="282"/>
        <v>86.020486268948218</v>
      </c>
      <c r="GY82" s="171">
        <f t="shared" si="282"/>
        <v>87.550919811626969</v>
      </c>
      <c r="GZ82" s="171">
        <f t="shared" ref="GZ82:JK82" si="283">100*GZ80/GZ81</f>
        <v>88.225333533208641</v>
      </c>
      <c r="HA82" s="171">
        <f t="shared" si="283"/>
        <v>89.549065090691499</v>
      </c>
      <c r="HB82" s="171">
        <f t="shared" si="283"/>
        <v>87.015467415345981</v>
      </c>
      <c r="HC82" s="171">
        <f t="shared" si="283"/>
        <v>85.644061014921149</v>
      </c>
      <c r="HD82" s="171">
        <f t="shared" si="283"/>
        <v>83.342880808379462</v>
      </c>
      <c r="HE82" s="171">
        <f t="shared" si="283"/>
        <v>92.313718871877711</v>
      </c>
      <c r="HF82" s="171">
        <f t="shared" si="283"/>
        <v>-1765.4280510018216</v>
      </c>
      <c r="HG82" s="171">
        <f t="shared" si="283"/>
        <v>98.965680489612211</v>
      </c>
      <c r="HH82" s="171">
        <f t="shared" si="283"/>
        <v>100.17885089113601</v>
      </c>
      <c r="HI82" s="171">
        <f t="shared" si="283"/>
        <v>100.24623423827308</v>
      </c>
      <c r="HJ82" s="171">
        <f t="shared" si="283"/>
        <v>100.13943167467563</v>
      </c>
      <c r="HK82" s="171">
        <f t="shared" si="283"/>
        <v>99.781813209674567</v>
      </c>
      <c r="HL82" s="171">
        <f t="shared" si="283"/>
        <v>102.09755981527773</v>
      </c>
      <c r="HM82" s="171">
        <f t="shared" si="283"/>
        <v>104.32072853144884</v>
      </c>
      <c r="HN82" s="171">
        <f t="shared" si="283"/>
        <v>99.921368767845962</v>
      </c>
      <c r="HO82" s="171">
        <f t="shared" si="283"/>
        <v>99.841478565585803</v>
      </c>
      <c r="HP82" s="171">
        <f t="shared" si="283"/>
        <v>97.804066319797258</v>
      </c>
      <c r="HQ82" s="171">
        <f t="shared" si="283"/>
        <v>98.292807280938234</v>
      </c>
      <c r="HR82" s="171">
        <f t="shared" si="283"/>
        <v>27.070453741327224</v>
      </c>
      <c r="HS82" s="171">
        <f t="shared" si="283"/>
        <v>87.764377216378151</v>
      </c>
      <c r="HT82" s="171">
        <f t="shared" si="283"/>
        <v>99.501967500982346</v>
      </c>
      <c r="HU82" s="171">
        <f t="shared" si="283"/>
        <v>126.5583227803574</v>
      </c>
      <c r="HV82" s="171">
        <f t="shared" si="283"/>
        <v>305.51972685887711</v>
      </c>
      <c r="HW82" s="171">
        <f t="shared" si="283"/>
        <v>99.555950173272507</v>
      </c>
      <c r="HX82" s="171">
        <f t="shared" si="283"/>
        <v>118.79260177005436</v>
      </c>
      <c r="HY82" s="171">
        <f t="shared" si="283"/>
        <v>105.64939468604835</v>
      </c>
      <c r="HZ82" s="171">
        <f t="shared" si="283"/>
        <v>-69.272541054630906</v>
      </c>
      <c r="IA82" s="171">
        <f t="shared" si="283"/>
        <v>55.562414301035851</v>
      </c>
      <c r="IB82" s="171">
        <f t="shared" si="283"/>
        <v>44.05641837313707</v>
      </c>
      <c r="IC82" s="171">
        <f t="shared" si="283"/>
        <v>94.395084941011348</v>
      </c>
      <c r="ID82" s="171">
        <f t="shared" si="283"/>
        <v>74.033391517034161</v>
      </c>
      <c r="IE82" s="171">
        <f t="shared" si="283"/>
        <v>96.126373220654799</v>
      </c>
      <c r="IF82" s="171">
        <f t="shared" si="283"/>
        <v>98.916386221937117</v>
      </c>
      <c r="IG82" s="171">
        <f t="shared" si="283"/>
        <v>96.955813638145088</v>
      </c>
      <c r="IH82" s="171">
        <f t="shared" si="283"/>
        <v>104.88721075094257</v>
      </c>
      <c r="II82" s="171">
        <f t="shared" si="283"/>
        <v>101.60295963171851</v>
      </c>
      <c r="IJ82" s="171">
        <f t="shared" si="283"/>
        <v>100.5670139616582</v>
      </c>
      <c r="IK82" s="171">
        <f t="shared" si="283"/>
        <v>100.45787656999134</v>
      </c>
      <c r="IL82" s="171">
        <f t="shared" si="283"/>
        <v>86.087468775017669</v>
      </c>
      <c r="IM82" s="171">
        <f t="shared" si="283"/>
        <v>109.45794435543216</v>
      </c>
      <c r="IN82" s="171">
        <f t="shared" si="283"/>
        <v>244.14963233216758</v>
      </c>
      <c r="IO82" s="171">
        <f t="shared" si="283"/>
        <v>100.43958152571948</v>
      </c>
      <c r="IP82" s="171">
        <f t="shared" si="283"/>
        <v>100.02795405576583</v>
      </c>
      <c r="IQ82" s="171">
        <f t="shared" si="283"/>
        <v>101.51900198751594</v>
      </c>
      <c r="IR82" s="171">
        <f t="shared" si="283"/>
        <v>99.669309982208873</v>
      </c>
      <c r="IS82" s="171">
        <f t="shared" si="283"/>
        <v>100</v>
      </c>
      <c r="IT82" s="171">
        <f t="shared" si="283"/>
        <v>100</v>
      </c>
      <c r="IU82" s="171">
        <f t="shared" si="283"/>
        <v>99.933958779271393</v>
      </c>
      <c r="IV82" s="171">
        <f t="shared" si="283"/>
        <v>100</v>
      </c>
      <c r="IW82" s="171">
        <f t="shared" si="283"/>
        <v>100.19032797634097</v>
      </c>
      <c r="IX82" s="171">
        <f t="shared" si="283"/>
        <v>100.26377011906582</v>
      </c>
      <c r="IY82" s="171">
        <f t="shared" si="283"/>
        <v>100.14289368281318</v>
      </c>
      <c r="IZ82" s="171">
        <f t="shared" si="283"/>
        <v>100</v>
      </c>
      <c r="JA82" s="171">
        <f t="shared" si="283"/>
        <v>100</v>
      </c>
      <c r="JB82" s="171">
        <f t="shared" si="283"/>
        <v>100</v>
      </c>
      <c r="JC82" s="171">
        <f t="shared" si="283"/>
        <v>101.13666685516392</v>
      </c>
      <c r="JD82" s="171">
        <f t="shared" si="283"/>
        <v>100</v>
      </c>
      <c r="JE82" s="171">
        <f t="shared" si="283"/>
        <v>100.61749683455685</v>
      </c>
      <c r="JF82" s="171">
        <f t="shared" si="283"/>
        <v>101.88270025137126</v>
      </c>
      <c r="JG82" s="171">
        <f t="shared" si="283"/>
        <v>99.999805699840891</v>
      </c>
      <c r="JH82" s="171">
        <f t="shared" si="283"/>
        <v>99.999662125702358</v>
      </c>
      <c r="JI82" s="171">
        <f t="shared" si="283"/>
        <v>102.07265971777488</v>
      </c>
      <c r="JJ82" s="171">
        <f t="shared" si="283"/>
        <v>99.488260763370178</v>
      </c>
      <c r="JK82" s="171">
        <f t="shared" si="283"/>
        <v>100.24508270635765</v>
      </c>
      <c r="JL82" s="171">
        <f t="shared" ref="JL82:LW82" si="284">100*JL80/JL81</f>
        <v>100.00028707897231</v>
      </c>
      <c r="JM82" s="171">
        <f t="shared" si="284"/>
        <v>98.605178521767655</v>
      </c>
      <c r="JN82" s="171">
        <f t="shared" si="284"/>
        <v>100.00030187443603</v>
      </c>
      <c r="JO82" s="171">
        <f t="shared" si="284"/>
        <v>101.57773549990058</v>
      </c>
      <c r="JP82" s="171">
        <f t="shared" si="284"/>
        <v>97.134174501359709</v>
      </c>
      <c r="JQ82" s="171">
        <f t="shared" si="284"/>
        <v>100.42399168669631</v>
      </c>
      <c r="JR82" s="171">
        <f t="shared" si="284"/>
        <v>100.43539114989778</v>
      </c>
      <c r="JS82" s="171">
        <f t="shared" si="284"/>
        <v>99.986268361260741</v>
      </c>
      <c r="JT82" s="171">
        <f t="shared" si="284"/>
        <v>99.962998402271012</v>
      </c>
      <c r="JU82" s="171">
        <f t="shared" si="284"/>
        <v>85.514787168263396</v>
      </c>
      <c r="JV82" s="171">
        <f t="shared" si="284"/>
        <v>100.87096400631765</v>
      </c>
      <c r="JW82" s="171">
        <f t="shared" si="284"/>
        <v>100.43959522072076</v>
      </c>
      <c r="JX82" s="171">
        <f t="shared" si="284"/>
        <v>103.44172354716775</v>
      </c>
      <c r="JY82" s="171">
        <f t="shared" si="284"/>
        <v>101.5639149567395</v>
      </c>
      <c r="JZ82" s="171">
        <f t="shared" si="284"/>
        <v>99.631900033865193</v>
      </c>
      <c r="KA82" s="171">
        <f t="shared" si="284"/>
        <v>100.30014647147809</v>
      </c>
      <c r="KB82" s="171">
        <f t="shared" si="284"/>
        <v>179.18317974183896</v>
      </c>
      <c r="KC82" s="171">
        <f t="shared" si="284"/>
        <v>101.73966941672687</v>
      </c>
      <c r="KD82" s="171">
        <f t="shared" si="284"/>
        <v>-279.34332164488364</v>
      </c>
      <c r="KE82" s="171">
        <f t="shared" si="284"/>
        <v>108.98651898200713</v>
      </c>
      <c r="KF82" s="171">
        <f t="shared" si="284"/>
        <v>99.967183116895043</v>
      </c>
      <c r="KG82" s="171">
        <f t="shared" si="284"/>
        <v>108.56133443239644</v>
      </c>
      <c r="KH82" s="171">
        <f t="shared" si="284"/>
        <v>95.605391544154998</v>
      </c>
      <c r="KI82" s="171">
        <f t="shared" si="284"/>
        <v>100.10462636877448</v>
      </c>
      <c r="KJ82" s="171">
        <f t="shared" si="284"/>
        <v>132.51323165060211</v>
      </c>
      <c r="KK82" s="171">
        <f t="shared" si="284"/>
        <v>100.03015430561268</v>
      </c>
      <c r="KL82" s="171">
        <f t="shared" si="284"/>
        <v>102.18393677740885</v>
      </c>
      <c r="KM82" s="171">
        <f t="shared" si="284"/>
        <v>100.02606992266097</v>
      </c>
      <c r="KN82" s="171">
        <f t="shared" si="284"/>
        <v>100.03184555162228</v>
      </c>
      <c r="KO82" s="171">
        <f t="shared" si="284"/>
        <v>100.01904355642225</v>
      </c>
      <c r="KP82" s="171">
        <f t="shared" si="284"/>
        <v>100.05196748913879</v>
      </c>
      <c r="KQ82" s="171">
        <f t="shared" si="284"/>
        <v>87.929881898536735</v>
      </c>
      <c r="KR82" s="171">
        <f t="shared" si="284"/>
        <v>99.894650788433495</v>
      </c>
      <c r="KS82" s="171">
        <f t="shared" si="284"/>
        <v>100.09423614069078</v>
      </c>
      <c r="KT82" s="171">
        <f t="shared" si="284"/>
        <v>85.516916385771708</v>
      </c>
      <c r="KU82" s="171">
        <f t="shared" si="284"/>
        <v>98.355933496901031</v>
      </c>
      <c r="KV82" s="171">
        <f t="shared" si="284"/>
        <v>98.759133590457125</v>
      </c>
      <c r="KW82" s="171">
        <f t="shared" si="284"/>
        <v>99.989915489787521</v>
      </c>
      <c r="KX82" s="171">
        <f t="shared" si="284"/>
        <v>100.76776527414727</v>
      </c>
      <c r="KY82" s="171">
        <f t="shared" si="284"/>
        <v>99.993642424255526</v>
      </c>
      <c r="KZ82" s="171">
        <f t="shared" si="284"/>
        <v>92.913421837449903</v>
      </c>
      <c r="LA82" s="171">
        <f t="shared" si="284"/>
        <v>99.991605483231197</v>
      </c>
      <c r="LB82" s="171">
        <f t="shared" si="284"/>
        <v>99.989477651689654</v>
      </c>
      <c r="LC82" s="171">
        <f t="shared" si="284"/>
        <v>99.990301400750909</v>
      </c>
      <c r="LD82" s="171">
        <f t="shared" si="284"/>
        <v>99.990210409246885</v>
      </c>
      <c r="LE82" s="171">
        <f t="shared" si="284"/>
        <v>99.514016067804121</v>
      </c>
      <c r="LF82" s="171">
        <f t="shared" si="284"/>
        <v>98.627910656181641</v>
      </c>
      <c r="LG82" s="171">
        <f t="shared" si="284"/>
        <v>98.840981874820486</v>
      </c>
      <c r="LH82" s="171">
        <f t="shared" si="284"/>
        <v>98.296218948029491</v>
      </c>
      <c r="LI82" s="171">
        <f t="shared" si="284"/>
        <v>48.901403429615456</v>
      </c>
      <c r="LJ82" s="171">
        <f t="shared" si="284"/>
        <v>105.57358689626031</v>
      </c>
      <c r="LK82" s="171">
        <f t="shared" si="284"/>
        <v>102.47861307394233</v>
      </c>
      <c r="LL82" s="171">
        <f t="shared" si="284"/>
        <v>93.387368004986655</v>
      </c>
      <c r="LM82" s="171">
        <f t="shared" si="284"/>
        <v>102.86420036127871</v>
      </c>
      <c r="LN82" s="171">
        <f t="shared" si="284"/>
        <v>103.85377350538647</v>
      </c>
      <c r="LO82" s="171">
        <f t="shared" si="284"/>
        <v>102.53895807134771</v>
      </c>
      <c r="LP82" s="171">
        <f t="shared" si="284"/>
        <v>102.43553706457611</v>
      </c>
      <c r="LQ82" s="171">
        <f t="shared" si="284"/>
        <v>101.77878683503693</v>
      </c>
      <c r="LR82" s="171">
        <f t="shared" si="284"/>
        <v>101.18956360859019</v>
      </c>
      <c r="LS82" s="171">
        <f t="shared" si="284"/>
        <v>97.928697612133561</v>
      </c>
      <c r="LT82" s="171">
        <f t="shared" si="284"/>
        <v>96.793512413380355</v>
      </c>
      <c r="LU82" s="171">
        <f t="shared" si="284"/>
        <v>82.865138673635869</v>
      </c>
      <c r="LV82" s="171">
        <f t="shared" si="284"/>
        <v>85.207118102628456</v>
      </c>
      <c r="LW82" s="171">
        <f t="shared" si="284"/>
        <v>106.98860526400975</v>
      </c>
      <c r="LX82" s="171">
        <f t="shared" ref="LX82:OI82" si="285">100*LX80/LX81</f>
        <v>129.19627791675526</v>
      </c>
      <c r="LY82" s="171">
        <f t="shared" si="285"/>
        <v>105.30003744680356</v>
      </c>
      <c r="LZ82" s="171">
        <f t="shared" si="285"/>
        <v>97.533649441814845</v>
      </c>
      <c r="MA82" s="171">
        <f t="shared" si="285"/>
        <v>212.66724685228434</v>
      </c>
      <c r="MB82" s="171">
        <f t="shared" si="285"/>
        <v>101.14164221353901</v>
      </c>
      <c r="MC82" s="171">
        <f t="shared" si="285"/>
        <v>102.06234636591319</v>
      </c>
      <c r="MD82" s="171">
        <f t="shared" si="285"/>
        <v>104.18460895765325</v>
      </c>
      <c r="ME82" s="171">
        <f t="shared" si="285"/>
        <v>100.67349894024744</v>
      </c>
      <c r="MF82" s="171">
        <f t="shared" si="285"/>
        <v>100</v>
      </c>
      <c r="MG82" s="171">
        <f t="shared" si="285"/>
        <v>98.985955630343739</v>
      </c>
      <c r="MH82" s="171">
        <f t="shared" si="285"/>
        <v>100.41719218652354</v>
      </c>
      <c r="MI82" s="171">
        <f t="shared" si="285"/>
        <v>100</v>
      </c>
      <c r="MJ82" s="171">
        <f t="shared" si="285"/>
        <v>100</v>
      </c>
      <c r="MK82" s="171">
        <f t="shared" si="285"/>
        <v>101.97505258566692</v>
      </c>
      <c r="ML82" s="171">
        <f t="shared" si="285"/>
        <v>110.59332572662147</v>
      </c>
      <c r="MM82" s="171">
        <f t="shared" si="285"/>
        <v>111.21241108750458</v>
      </c>
      <c r="MN82" s="171">
        <f t="shared" si="285"/>
        <v>113.70763326241212</v>
      </c>
      <c r="MO82" s="171">
        <f t="shared" si="285"/>
        <v>113.27400196561814</v>
      </c>
      <c r="MP82" s="171">
        <f t="shared" si="285"/>
        <v>112.69302892666019</v>
      </c>
      <c r="MQ82" s="171">
        <f t="shared" si="285"/>
        <v>114.58629101540774</v>
      </c>
      <c r="MR82" s="171">
        <f t="shared" si="285"/>
        <v>118.41403468971691</v>
      </c>
      <c r="MS82" s="171">
        <f t="shared" si="285"/>
        <v>148.60098242254435</v>
      </c>
      <c r="MT82" s="171">
        <f t="shared" si="285"/>
        <v>-50.097150623617694</v>
      </c>
      <c r="MU82" s="171">
        <f t="shared" si="285"/>
        <v>40.057568739766701</v>
      </c>
      <c r="MV82" s="171">
        <f t="shared" si="285"/>
        <v>68.9289669923579</v>
      </c>
      <c r="MW82" s="171">
        <f t="shared" si="285"/>
        <v>89.042006331358934</v>
      </c>
      <c r="MX82" s="171">
        <f t="shared" si="285"/>
        <v>89.705583341481969</v>
      </c>
      <c r="MY82" s="171">
        <f t="shared" si="285"/>
        <v>61.744951166669118</v>
      </c>
      <c r="MZ82" s="171">
        <f t="shared" si="285"/>
        <v>63.781155765666163</v>
      </c>
      <c r="NA82" s="171">
        <f t="shared" si="285"/>
        <v>47.48605670296017</v>
      </c>
      <c r="NB82" s="171">
        <f t="shared" si="285"/>
        <v>4.341810045690929</v>
      </c>
      <c r="NC82" s="171">
        <f t="shared" si="285"/>
        <v>338.18704744664632</v>
      </c>
      <c r="ND82" s="171">
        <f t="shared" si="285"/>
        <v>188.13310160295845</v>
      </c>
      <c r="NE82" s="171">
        <f t="shared" si="285"/>
        <v>157.97797308555954</v>
      </c>
      <c r="NF82" s="171">
        <f t="shared" si="285"/>
        <v>151.24907527865918</v>
      </c>
      <c r="NG82" s="171">
        <f t="shared" si="285"/>
        <v>146.6750333924218</v>
      </c>
      <c r="NH82" s="171">
        <f t="shared" si="285"/>
        <v>469.28897143904436</v>
      </c>
      <c r="NI82" s="171">
        <f t="shared" si="285"/>
        <v>137.35667700220444</v>
      </c>
      <c r="NJ82" s="171">
        <f t="shared" si="285"/>
        <v>132.52479761135348</v>
      </c>
      <c r="NK82" s="171">
        <f t="shared" si="285"/>
        <v>99.785445617651646</v>
      </c>
      <c r="NL82" s="171">
        <f t="shared" si="285"/>
        <v>93.644498678055726</v>
      </c>
      <c r="NM82" s="171">
        <f t="shared" si="285"/>
        <v>191.46434622005086</v>
      </c>
      <c r="NN82" s="171">
        <f t="shared" si="285"/>
        <v>100</v>
      </c>
      <c r="NO82" s="171">
        <f t="shared" si="285"/>
        <v>100.0707379167259</v>
      </c>
      <c r="NP82" s="171">
        <f t="shared" si="285"/>
        <v>100</v>
      </c>
      <c r="NQ82" s="171">
        <f t="shared" si="285"/>
        <v>100</v>
      </c>
      <c r="NR82" s="171">
        <f t="shared" si="285"/>
        <v>100</v>
      </c>
      <c r="NS82" s="171">
        <f t="shared" si="285"/>
        <v>108.19695647006266</v>
      </c>
      <c r="NT82" s="171">
        <f t="shared" si="285"/>
        <v>99.210163854546209</v>
      </c>
      <c r="NU82" s="171">
        <f t="shared" si="285"/>
        <v>101.95961085263843</v>
      </c>
      <c r="NV82" s="171">
        <f t="shared" si="285"/>
        <v>100.1154414347708</v>
      </c>
      <c r="NW82" s="171">
        <f t="shared" si="285"/>
        <v>100.12484983685871</v>
      </c>
      <c r="NX82" s="171">
        <f t="shared" si="285"/>
        <v>100.31216695687787</v>
      </c>
      <c r="NY82" s="171">
        <f t="shared" si="285"/>
        <v>102.24866373157751</v>
      </c>
      <c r="NZ82" s="171">
        <f t="shared" si="285"/>
        <v>99.594252258645525</v>
      </c>
      <c r="OA82" s="171">
        <f t="shared" si="285"/>
        <v>100.02409818855122</v>
      </c>
      <c r="OB82" s="171">
        <f t="shared" si="285"/>
        <v>100</v>
      </c>
      <c r="OC82" s="171">
        <f t="shared" si="285"/>
        <v>100</v>
      </c>
      <c r="OD82" s="171">
        <f t="shared" si="285"/>
        <v>100</v>
      </c>
      <c r="OE82" s="171">
        <f t="shared" si="285"/>
        <v>100</v>
      </c>
      <c r="OF82" s="171">
        <f t="shared" si="285"/>
        <v>100</v>
      </c>
      <c r="OG82" s="171">
        <f t="shared" si="285"/>
        <v>127.64178508135166</v>
      </c>
      <c r="OH82" s="171">
        <f t="shared" si="285"/>
        <v>100</v>
      </c>
      <c r="OI82" s="171">
        <f t="shared" si="285"/>
        <v>100</v>
      </c>
      <c r="OJ82" s="171">
        <f t="shared" ref="OJ82:QU82" si="286">100*OJ80/OJ81</f>
        <v>100</v>
      </c>
      <c r="OK82" s="171">
        <f t="shared" si="286"/>
        <v>128.85170225043277</v>
      </c>
      <c r="OL82" s="171">
        <f t="shared" si="286"/>
        <v>96.442227556904342</v>
      </c>
      <c r="OM82" s="171">
        <f t="shared" si="286"/>
        <v>100</v>
      </c>
      <c r="ON82" s="171">
        <f t="shared" si="286"/>
        <v>100</v>
      </c>
      <c r="OO82" s="171">
        <f t="shared" si="286"/>
        <v>100</v>
      </c>
      <c r="OP82" s="171">
        <f t="shared" si="286"/>
        <v>100</v>
      </c>
      <c r="OQ82" s="171">
        <f t="shared" si="286"/>
        <v>100</v>
      </c>
      <c r="OR82" s="171">
        <f t="shared" si="286"/>
        <v>96.516881869780676</v>
      </c>
      <c r="OS82" s="171">
        <f t="shared" si="286"/>
        <v>91.545217235074659</v>
      </c>
      <c r="OT82" s="171">
        <f t="shared" si="286"/>
        <v>100.6934771080895</v>
      </c>
      <c r="OU82" s="171">
        <f t="shared" si="286"/>
        <v>100.58117277072428</v>
      </c>
      <c r="OV82" s="171">
        <f t="shared" si="286"/>
        <v>100</v>
      </c>
      <c r="OW82" s="171">
        <f t="shared" si="286"/>
        <v>93.858819399446801</v>
      </c>
      <c r="OX82" s="171">
        <f t="shared" si="286"/>
        <v>100</v>
      </c>
      <c r="OY82" s="171">
        <f t="shared" si="286"/>
        <v>100</v>
      </c>
      <c r="OZ82" s="171">
        <f t="shared" si="286"/>
        <v>103.11930239921143</v>
      </c>
      <c r="PA82" s="171">
        <f t="shared" si="286"/>
        <v>101.01575715045874</v>
      </c>
      <c r="PB82" s="171">
        <f t="shared" si="286"/>
        <v>103.59244285268701</v>
      </c>
      <c r="PC82" s="171">
        <f t="shared" si="286"/>
        <v>102.66366241062248</v>
      </c>
      <c r="PD82" s="171">
        <f t="shared" si="286"/>
        <v>57.177495536955526</v>
      </c>
      <c r="PE82" s="171">
        <f t="shared" si="286"/>
        <v>58.772897542994109</v>
      </c>
      <c r="PF82" s="171">
        <f t="shared" si="286"/>
        <v>55.076591656683156</v>
      </c>
      <c r="PG82" s="171">
        <f t="shared" si="286"/>
        <v>51.89681734260656</v>
      </c>
      <c r="PH82" s="171">
        <f t="shared" si="286"/>
        <v>50.119780189249056</v>
      </c>
      <c r="PI82" s="171">
        <f t="shared" si="286"/>
        <v>67.478255758782936</v>
      </c>
      <c r="PJ82" s="171">
        <f t="shared" si="286"/>
        <v>69.256170374640305</v>
      </c>
      <c r="PK82" s="171">
        <f t="shared" si="286"/>
        <v>70.711140981922782</v>
      </c>
      <c r="PL82" s="171">
        <f t="shared" si="286"/>
        <v>64.50199105319966</v>
      </c>
      <c r="PM82" s="171">
        <f t="shared" si="286"/>
        <v>52.420212852783457</v>
      </c>
      <c r="PN82" s="171">
        <f t="shared" si="286"/>
        <v>18.441326431472916</v>
      </c>
      <c r="PO82" s="171">
        <f t="shared" si="286"/>
        <v>-5.6820609423713737</v>
      </c>
      <c r="PP82" s="171">
        <f t="shared" si="286"/>
        <v>97.990271574602119</v>
      </c>
      <c r="PQ82" s="171">
        <f t="shared" si="286"/>
        <v>100</v>
      </c>
      <c r="PR82" s="171">
        <f t="shared" si="286"/>
        <v>106.75030671706146</v>
      </c>
      <c r="PS82" s="171">
        <f t="shared" si="286"/>
        <v>98.059650232550922</v>
      </c>
      <c r="PT82" s="171">
        <f t="shared" si="286"/>
        <v>100</v>
      </c>
      <c r="PU82" s="171">
        <f t="shared" si="286"/>
        <v>118.52569436618197</v>
      </c>
      <c r="PV82" s="171">
        <f t="shared" si="286"/>
        <v>103.38355773652168</v>
      </c>
      <c r="PW82" s="171">
        <f t="shared" si="286"/>
        <v>100</v>
      </c>
      <c r="PX82" s="171">
        <f t="shared" si="286"/>
        <v>106.18151461325509</v>
      </c>
      <c r="PY82" s="171">
        <f t="shared" si="286"/>
        <v>110.00306608790956</v>
      </c>
      <c r="PZ82" s="171">
        <f t="shared" si="286"/>
        <v>100</v>
      </c>
      <c r="QA82" s="171">
        <f t="shared" si="286"/>
        <v>100</v>
      </c>
      <c r="QB82" s="171">
        <f t="shared" si="286"/>
        <v>99.645119631946471</v>
      </c>
      <c r="QC82" s="171">
        <f t="shared" si="286"/>
        <v>100</v>
      </c>
      <c r="QD82" s="171">
        <f t="shared" si="286"/>
        <v>100</v>
      </c>
      <c r="QE82" s="171">
        <f t="shared" si="286"/>
        <v>100.58492761447656</v>
      </c>
      <c r="QF82" s="171">
        <f t="shared" si="286"/>
        <v>100</v>
      </c>
      <c r="QG82" s="171">
        <f t="shared" si="286"/>
        <v>100</v>
      </c>
      <c r="QH82" s="171">
        <f t="shared" si="286"/>
        <v>100</v>
      </c>
      <c r="QI82" s="171">
        <f t="shared" si="286"/>
        <v>100.03980926165411</v>
      </c>
      <c r="QJ82" s="171">
        <f t="shared" si="286"/>
        <v>99.759857813141707</v>
      </c>
      <c r="QK82" s="171">
        <f t="shared" si="286"/>
        <v>99.498869575043912</v>
      </c>
      <c r="QL82" s="171">
        <f t="shared" si="286"/>
        <v>99.718259456756982</v>
      </c>
      <c r="QM82" s="171">
        <f t="shared" si="286"/>
        <v>100.30195995971856</v>
      </c>
      <c r="QN82" s="171">
        <f t="shared" si="286"/>
        <v>99.347728651391719</v>
      </c>
      <c r="QO82" s="171">
        <f t="shared" si="286"/>
        <v>98.688985379564954</v>
      </c>
      <c r="QP82" s="171">
        <f t="shared" si="286"/>
        <v>109.58948481025607</v>
      </c>
      <c r="QQ82" s="171">
        <f t="shared" si="286"/>
        <v>79.226945619111206</v>
      </c>
      <c r="QR82" s="171">
        <f t="shared" si="286"/>
        <v>103.00949666741738</v>
      </c>
      <c r="QS82" s="171">
        <f t="shared" si="286"/>
        <v>100</v>
      </c>
      <c r="QT82" s="171">
        <f t="shared" si="286"/>
        <v>100.33245448791028</v>
      </c>
      <c r="QU82" s="171">
        <f t="shared" si="286"/>
        <v>100.19205298013244</v>
      </c>
      <c r="QV82" s="171">
        <f t="shared" ref="QV82:TG82" si="287">100*QV80/QV81</f>
        <v>99.393939393939391</v>
      </c>
      <c r="QW82" s="171">
        <f t="shared" si="287"/>
        <v>101.51978223215615</v>
      </c>
      <c r="QX82" s="171">
        <f t="shared" si="287"/>
        <v>100.41935483870968</v>
      </c>
      <c r="QY82" s="171">
        <f t="shared" si="287"/>
        <v>99.330097087378647</v>
      </c>
      <c r="QZ82" s="171">
        <f t="shared" si="287"/>
        <v>100.67126745924708</v>
      </c>
      <c r="RA82" s="171">
        <f t="shared" si="287"/>
        <v>96.476659520891758</v>
      </c>
      <c r="RB82" s="171">
        <f t="shared" si="287"/>
        <v>81.40672782874617</v>
      </c>
      <c r="RC82" s="171">
        <f t="shared" si="287"/>
        <v>114.16037330789861</v>
      </c>
      <c r="RD82" s="171">
        <f t="shared" si="287"/>
        <v>100.08556492638121</v>
      </c>
      <c r="RE82" s="171">
        <f t="shared" si="287"/>
        <v>100</v>
      </c>
      <c r="RF82" s="171">
        <f t="shared" si="287"/>
        <v>99.659574468085111</v>
      </c>
      <c r="RG82" s="171">
        <f t="shared" si="287"/>
        <v>99.35164835164835</v>
      </c>
      <c r="RH82" s="171">
        <f t="shared" si="287"/>
        <v>99.930612244897958</v>
      </c>
      <c r="RI82" s="171">
        <f t="shared" si="287"/>
        <v>100</v>
      </c>
      <c r="RJ82" s="171">
        <f t="shared" si="287"/>
        <v>100.06179775280899</v>
      </c>
      <c r="RK82" s="171">
        <f t="shared" si="287"/>
        <v>100.20888888888889</v>
      </c>
      <c r="RL82" s="171">
        <f t="shared" si="287"/>
        <v>88.753962862318843</v>
      </c>
      <c r="RM82" s="171">
        <f t="shared" si="287"/>
        <v>93.574255827886446</v>
      </c>
      <c r="RN82" s="171">
        <f t="shared" si="287"/>
        <v>81.292480907928962</v>
      </c>
      <c r="RO82" s="171">
        <f t="shared" si="287"/>
        <v>100.07245437336471</v>
      </c>
      <c r="RP82" s="171">
        <f t="shared" si="287"/>
        <v>100.0341005505239</v>
      </c>
      <c r="RQ82" s="171">
        <f t="shared" si="287"/>
        <v>99.891407533430083</v>
      </c>
      <c r="RR82" s="171">
        <f t="shared" si="287"/>
        <v>93.680866099215763</v>
      </c>
      <c r="RS82" s="171">
        <f t="shared" si="287"/>
        <v>99.766940537713126</v>
      </c>
      <c r="RT82" s="171">
        <f t="shared" si="287"/>
        <v>100.119376770722</v>
      </c>
      <c r="RU82" s="171">
        <f t="shared" si="287"/>
        <v>99.994991060481752</v>
      </c>
      <c r="RV82" s="171">
        <f t="shared" si="287"/>
        <v>100.01580861464535</v>
      </c>
      <c r="RW82" s="171">
        <f t="shared" si="287"/>
        <v>99.934254984392737</v>
      </c>
      <c r="RX82" s="171">
        <f t="shared" si="287"/>
        <v>99.838075378449588</v>
      </c>
      <c r="RY82" s="171">
        <f t="shared" si="287"/>
        <v>95.04674774021656</v>
      </c>
      <c r="RZ82" s="171">
        <f t="shared" si="287"/>
        <v>100.03857790985479</v>
      </c>
      <c r="SA82" s="171">
        <f t="shared" si="287"/>
        <v>100.05678571428571</v>
      </c>
      <c r="SB82" s="171">
        <f t="shared" si="287"/>
        <v>96.147528906278922</v>
      </c>
      <c r="SC82" s="171">
        <f t="shared" si="287"/>
        <v>100.06139783905681</v>
      </c>
      <c r="SD82" s="171">
        <f t="shared" si="287"/>
        <v>104.05554424600821</v>
      </c>
      <c r="SE82" s="171">
        <f t="shared" si="287"/>
        <v>100.56820175888484</v>
      </c>
      <c r="SF82" s="171">
        <f t="shared" si="287"/>
        <v>99.957871311691264</v>
      </c>
      <c r="SG82" s="171">
        <f t="shared" si="287"/>
        <v>100.17380416872774</v>
      </c>
      <c r="SH82" s="171">
        <f t="shared" si="287"/>
        <v>99.886735187352159</v>
      </c>
      <c r="SI82" s="171">
        <f t="shared" si="287"/>
        <v>100.14351125828807</v>
      </c>
      <c r="SJ82" s="171">
        <f t="shared" si="287"/>
        <v>102.13410456244219</v>
      </c>
      <c r="SK82" s="171">
        <f t="shared" si="287"/>
        <v>106.99304530827702</v>
      </c>
      <c r="SL82" s="171">
        <f t="shared" si="287"/>
        <v>99.930296834666322</v>
      </c>
      <c r="SM82" s="171">
        <f t="shared" si="287"/>
        <v>99.855301250243116</v>
      </c>
      <c r="SN82" s="171">
        <f t="shared" si="287"/>
        <v>105.34053172275843</v>
      </c>
      <c r="SO82" s="171">
        <f t="shared" si="287"/>
        <v>98.173733432121253</v>
      </c>
      <c r="SP82" s="171">
        <f t="shared" si="287"/>
        <v>100.09779234263875</v>
      </c>
      <c r="SQ82" s="171">
        <f t="shared" si="287"/>
        <v>99.931150252756041</v>
      </c>
      <c r="SR82" s="171">
        <f t="shared" si="287"/>
        <v>100.14520547945206</v>
      </c>
      <c r="SS82" s="171">
        <f t="shared" si="287"/>
        <v>99.898250332388031</v>
      </c>
      <c r="ST82" s="171">
        <f t="shared" si="287"/>
        <v>100.12228779865383</v>
      </c>
      <c r="SU82" s="171">
        <f t="shared" si="287"/>
        <v>99.833333333333329</v>
      </c>
      <c r="SV82" s="171">
        <f t="shared" si="287"/>
        <v>99.898868646064116</v>
      </c>
      <c r="SW82" s="171">
        <f t="shared" si="287"/>
        <v>100.23720930232558</v>
      </c>
      <c r="SX82" s="171">
        <f t="shared" si="287"/>
        <v>99.573820777031145</v>
      </c>
      <c r="SY82" s="171">
        <f t="shared" si="287"/>
        <v>100</v>
      </c>
      <c r="SZ82" s="171">
        <f t="shared" si="287"/>
        <v>100.13096087767934</v>
      </c>
      <c r="TA82" s="171">
        <f t="shared" si="287"/>
        <v>100.68683842435145</v>
      </c>
      <c r="TB82" s="171">
        <f t="shared" si="287"/>
        <v>99.561187886766447</v>
      </c>
      <c r="TC82" s="171">
        <f t="shared" si="287"/>
        <v>100</v>
      </c>
      <c r="TD82" s="171">
        <f t="shared" si="287"/>
        <v>99.819409217180734</v>
      </c>
      <c r="TE82" s="171">
        <f t="shared" si="287"/>
        <v>100.09755662730578</v>
      </c>
      <c r="TF82" s="171">
        <f t="shared" si="287"/>
        <v>100</v>
      </c>
      <c r="TG82" s="171">
        <f t="shared" si="287"/>
        <v>99.529281019113114</v>
      </c>
      <c r="TH82" s="171">
        <f t="shared" ref="TH82:VS82" si="288">100*TH80/TH81</f>
        <v>93.114098906233977</v>
      </c>
      <c r="TI82" s="171">
        <f t="shared" si="288"/>
        <v>96.842308626352263</v>
      </c>
      <c r="TJ82" s="171">
        <f t="shared" si="288"/>
        <v>98.790467431924483</v>
      </c>
      <c r="TK82" s="171">
        <f t="shared" si="288"/>
        <v>100</v>
      </c>
      <c r="TL82" s="171">
        <f t="shared" si="288"/>
        <v>99.131779512995891</v>
      </c>
      <c r="TM82" s="171">
        <f t="shared" si="288"/>
        <v>100.37129958195381</v>
      </c>
      <c r="TN82" s="171">
        <f t="shared" si="288"/>
        <v>98.478395684498409</v>
      </c>
      <c r="TO82" s="171">
        <f t="shared" si="288"/>
        <v>100</v>
      </c>
      <c r="TP82" s="171">
        <f t="shared" si="288"/>
        <v>100</v>
      </c>
      <c r="TQ82" s="171">
        <f t="shared" si="288"/>
        <v>99.838438238696128</v>
      </c>
      <c r="TR82" s="171">
        <f t="shared" si="288"/>
        <v>98.913514239550281</v>
      </c>
      <c r="TS82" s="171">
        <f t="shared" si="288"/>
        <v>98.900446056048438</v>
      </c>
      <c r="TT82" s="171">
        <f t="shared" si="288"/>
        <v>97.74241677795716</v>
      </c>
      <c r="TU82" s="171">
        <f t="shared" si="288"/>
        <v>100.9713534511156</v>
      </c>
      <c r="TV82" s="171">
        <f t="shared" si="288"/>
        <v>101.96591918249217</v>
      </c>
      <c r="TW82" s="171">
        <f t="shared" si="288"/>
        <v>99.350746317108488</v>
      </c>
      <c r="TX82" s="171">
        <f t="shared" si="288"/>
        <v>100</v>
      </c>
      <c r="TY82" s="171">
        <f t="shared" si="288"/>
        <v>99.085232308845548</v>
      </c>
      <c r="TZ82" s="171">
        <f t="shared" si="288"/>
        <v>101.03259664649053</v>
      </c>
      <c r="UA82" s="171">
        <f t="shared" si="288"/>
        <v>100</v>
      </c>
      <c r="UB82" s="171">
        <f t="shared" si="288"/>
        <v>99.345586195664325</v>
      </c>
      <c r="UC82" s="171">
        <f t="shared" si="288"/>
        <v>99.403971173184999</v>
      </c>
      <c r="UD82" s="171">
        <f t="shared" si="288"/>
        <v>100.74240544747421</v>
      </c>
      <c r="UE82" s="171">
        <f t="shared" si="288"/>
        <v>101.51638604756545</v>
      </c>
      <c r="UF82" s="171">
        <f t="shared" si="288"/>
        <v>101.08015133352244</v>
      </c>
      <c r="UG82" s="171">
        <f t="shared" si="288"/>
        <v>98.267420823730518</v>
      </c>
      <c r="UH82" s="171">
        <f t="shared" si="288"/>
        <v>109.26945673452101</v>
      </c>
      <c r="UI82" s="171">
        <f t="shared" si="288"/>
        <v>-510.29103253614068</v>
      </c>
      <c r="UJ82" s="171">
        <f t="shared" si="288"/>
        <v>217.11247482081791</v>
      </c>
      <c r="UK82" s="171">
        <f t="shared" si="288"/>
        <v>96.963291760823296</v>
      </c>
      <c r="UL82" s="171">
        <f t="shared" si="288"/>
        <v>99.230551154498144</v>
      </c>
      <c r="UM82" s="171">
        <f t="shared" si="288"/>
        <v>100</v>
      </c>
      <c r="UN82" s="171">
        <f t="shared" si="288"/>
        <v>99.444594211158204</v>
      </c>
      <c r="UO82" s="171">
        <f t="shared" si="288"/>
        <v>99.441484186518366</v>
      </c>
      <c r="UP82" s="171">
        <f t="shared" si="288"/>
        <v>100.1173740054607</v>
      </c>
      <c r="UQ82" s="171">
        <f t="shared" si="288"/>
        <v>101.28574424090738</v>
      </c>
      <c r="UR82" s="171">
        <f t="shared" si="288"/>
        <v>85.579850244074393</v>
      </c>
      <c r="US82" s="171">
        <f t="shared" si="288"/>
        <v>66.055841535090622</v>
      </c>
      <c r="UT82" s="171">
        <f t="shared" si="288"/>
        <v>118.8337171116215</v>
      </c>
      <c r="UU82" s="171">
        <f t="shared" si="288"/>
        <v>94.583923460006332</v>
      </c>
      <c r="UV82" s="171">
        <f t="shared" si="288"/>
        <v>100.19169588750978</v>
      </c>
      <c r="UW82" s="171">
        <f t="shared" si="288"/>
        <v>95.705122495519049</v>
      </c>
      <c r="UX82" s="171">
        <f t="shared" si="288"/>
        <v>98.572763207738475</v>
      </c>
      <c r="UY82" s="171">
        <f t="shared" si="288"/>
        <v>98.283701803486139</v>
      </c>
      <c r="UZ82" s="171">
        <f t="shared" si="288"/>
        <v>100</v>
      </c>
      <c r="VA82" s="171">
        <f t="shared" si="288"/>
        <v>100.00007737595664</v>
      </c>
      <c r="VB82" s="171">
        <f t="shared" si="288"/>
        <v>99.545606082564817</v>
      </c>
      <c r="VC82" s="171">
        <f t="shared" si="288"/>
        <v>99.417171008021057</v>
      </c>
      <c r="VD82" s="171">
        <f t="shared" si="288"/>
        <v>99.038542969557781</v>
      </c>
      <c r="VE82" s="171">
        <f t="shared" si="288"/>
        <v>100.33308924137364</v>
      </c>
      <c r="VF82" s="171">
        <f t="shared" si="288"/>
        <v>100.87611905766991</v>
      </c>
      <c r="VG82" s="171">
        <f t="shared" si="288"/>
        <v>99.525827056631698</v>
      </c>
      <c r="VH82" s="171">
        <f t="shared" si="288"/>
        <v>99.512963899856075</v>
      </c>
      <c r="VI82" s="171">
        <f t="shared" si="288"/>
        <v>100.7094322226525</v>
      </c>
      <c r="VJ82" s="171">
        <f t="shared" si="288"/>
        <v>99.094122778586851</v>
      </c>
      <c r="VK82" s="171">
        <f t="shared" si="288"/>
        <v>100.79261059708479</v>
      </c>
      <c r="VL82" s="171">
        <f t="shared" si="288"/>
        <v>99.527682489906766</v>
      </c>
      <c r="VM82" s="171">
        <f t="shared" si="288"/>
        <v>99.622262869613024</v>
      </c>
      <c r="VN82" s="171">
        <f t="shared" si="288"/>
        <v>101.00918499989908</v>
      </c>
      <c r="VO82" s="171">
        <f t="shared" si="288"/>
        <v>100.00898211606798</v>
      </c>
      <c r="VP82" s="171">
        <f t="shared" si="288"/>
        <v>102.89958133669975</v>
      </c>
      <c r="VQ82" s="171">
        <f t="shared" si="288"/>
        <v>91.086683882339202</v>
      </c>
      <c r="VR82" s="171">
        <f t="shared" si="288"/>
        <v>99.048945885399206</v>
      </c>
      <c r="VS82" s="171">
        <f t="shared" si="288"/>
        <v>94.100118563370785</v>
      </c>
      <c r="VT82" s="171">
        <f t="shared" ref="VT82:YE82" si="289">100*VT80/VT81</f>
        <v>101.37636700771206</v>
      </c>
      <c r="VU82" s="171">
        <f t="shared" si="289"/>
        <v>96.677905413322932</v>
      </c>
      <c r="VV82" s="171">
        <f t="shared" si="289"/>
        <v>103.26650206218358</v>
      </c>
      <c r="VW82" s="171">
        <f t="shared" si="289"/>
        <v>100</v>
      </c>
      <c r="VX82" s="171">
        <f t="shared" si="289"/>
        <v>101.86903427621959</v>
      </c>
      <c r="VY82" s="171">
        <f t="shared" si="289"/>
        <v>74.076669504295751</v>
      </c>
      <c r="VZ82" s="171">
        <f t="shared" si="289"/>
        <v>96.444336984406647</v>
      </c>
      <c r="WA82" s="171">
        <f t="shared" si="289"/>
        <v>100.95894981925917</v>
      </c>
      <c r="WB82" s="171">
        <f t="shared" si="289"/>
        <v>100.7744135617781</v>
      </c>
      <c r="WC82" s="171">
        <f t="shared" si="289"/>
        <v>99.224045929829913</v>
      </c>
      <c r="WD82" s="171">
        <f t="shared" si="289"/>
        <v>97.997830716320109</v>
      </c>
      <c r="WE82" s="171">
        <f t="shared" si="289"/>
        <v>100.06281478056913</v>
      </c>
      <c r="WF82" s="171">
        <f t="shared" si="289"/>
        <v>98.782092538232817</v>
      </c>
      <c r="WG82" s="171">
        <f t="shared" si="289"/>
        <v>96.282087771406012</v>
      </c>
      <c r="WH82" s="171">
        <f t="shared" si="289"/>
        <v>101.54744678158579</v>
      </c>
      <c r="WI82" s="171">
        <f t="shared" si="289"/>
        <v>99.873167669170542</v>
      </c>
      <c r="WJ82" s="171">
        <f t="shared" si="289"/>
        <v>100</v>
      </c>
      <c r="WK82" s="171">
        <f t="shared" si="289"/>
        <v>99.256203787269826</v>
      </c>
      <c r="WL82" s="171">
        <f t="shared" si="289"/>
        <v>100.8455303836402</v>
      </c>
      <c r="WM82" s="171">
        <f t="shared" si="289"/>
        <v>100.05969201632848</v>
      </c>
      <c r="WN82" s="171">
        <f t="shared" si="289"/>
        <v>98.961037881597804</v>
      </c>
      <c r="WO82" s="171">
        <f t="shared" si="289"/>
        <v>97.431855134531602</v>
      </c>
      <c r="WP82" s="171">
        <f t="shared" si="289"/>
        <v>97.779665114920277</v>
      </c>
      <c r="WQ82" s="171">
        <f t="shared" si="289"/>
        <v>101.19596330492234</v>
      </c>
      <c r="WR82" s="171">
        <f t="shared" si="289"/>
        <v>100.20408323553315</v>
      </c>
      <c r="WS82" s="171">
        <f t="shared" si="289"/>
        <v>102.46470922801755</v>
      </c>
      <c r="WT82" s="171">
        <f t="shared" si="289"/>
        <v>97.649545170201478</v>
      </c>
      <c r="WU82" s="171">
        <f t="shared" si="289"/>
        <v>97.781600983076132</v>
      </c>
      <c r="WV82" s="171">
        <f t="shared" si="289"/>
        <v>100</v>
      </c>
      <c r="WW82" s="171">
        <f t="shared" si="289"/>
        <v>101.67427462246664</v>
      </c>
      <c r="WX82" s="171">
        <f t="shared" si="289"/>
        <v>99.475080402318866</v>
      </c>
      <c r="WY82" s="171">
        <f t="shared" si="289"/>
        <v>99.898980817467432</v>
      </c>
      <c r="WZ82" s="171">
        <f t="shared" si="289"/>
        <v>93.408840557381396</v>
      </c>
      <c r="XA82" s="171">
        <f t="shared" si="289"/>
        <v>89.030279002807916</v>
      </c>
      <c r="XB82" s="171">
        <f t="shared" si="289"/>
        <v>88.215812247586911</v>
      </c>
      <c r="XC82" s="171">
        <f t="shared" si="289"/>
        <v>100.08748200713818</v>
      </c>
      <c r="XD82" s="171">
        <f t="shared" si="289"/>
        <v>94.553407179100148</v>
      </c>
      <c r="XE82" s="171">
        <f t="shared" si="289"/>
        <v>89.966413433934449</v>
      </c>
      <c r="XF82" s="171">
        <f t="shared" si="289"/>
        <v>106.34741371334781</v>
      </c>
      <c r="XG82" s="171">
        <f t="shared" si="289"/>
        <v>101.42625533097215</v>
      </c>
      <c r="XH82" s="171">
        <f t="shared" si="289"/>
        <v>101.40084863410254</v>
      </c>
      <c r="XI82" s="171">
        <f t="shared" si="289"/>
        <v>82.016571729151593</v>
      </c>
      <c r="XJ82" s="171">
        <f t="shared" si="289"/>
        <v>99.11702313178651</v>
      </c>
      <c r="XK82" s="171">
        <f t="shared" si="289"/>
        <v>100.12500293409664</v>
      </c>
      <c r="XL82" s="171">
        <f t="shared" si="289"/>
        <v>99.706356461632737</v>
      </c>
      <c r="XM82" s="171">
        <f t="shared" si="289"/>
        <v>107.27875461090908</v>
      </c>
      <c r="XN82" s="171">
        <f t="shared" si="289"/>
        <v>100.53558746625353</v>
      </c>
      <c r="XO82" s="171">
        <f t="shared" si="289"/>
        <v>100.08921338771782</v>
      </c>
      <c r="XP82" s="171">
        <f t="shared" si="289"/>
        <v>101.08488769132121</v>
      </c>
      <c r="XQ82" s="171">
        <f t="shared" si="289"/>
        <v>97.202570136144303</v>
      </c>
      <c r="XR82" s="171">
        <f t="shared" si="289"/>
        <v>99.920741866695479</v>
      </c>
      <c r="XS82" s="171">
        <f t="shared" si="289"/>
        <v>100.08132008520718</v>
      </c>
      <c r="XT82" s="171">
        <f t="shared" si="289"/>
        <v>95.403683028789033</v>
      </c>
      <c r="XU82" s="171">
        <f t="shared" si="289"/>
        <v>99.635805093812053</v>
      </c>
      <c r="XV82" s="171">
        <f t="shared" si="289"/>
        <v>100.17864703454855</v>
      </c>
      <c r="XW82" s="171">
        <f t="shared" si="289"/>
        <v>98.69936132986345</v>
      </c>
      <c r="XX82" s="171">
        <f t="shared" si="289"/>
        <v>96.737269593655711</v>
      </c>
      <c r="XY82" s="171">
        <f t="shared" si="289"/>
        <v>107.20633143309828</v>
      </c>
      <c r="XZ82" s="171">
        <f t="shared" si="289"/>
        <v>95.40230524138272</v>
      </c>
      <c r="YA82" s="171">
        <f t="shared" si="289"/>
        <v>100.10660993924463</v>
      </c>
      <c r="YB82" s="171">
        <f t="shared" si="289"/>
        <v>100.53976255643093</v>
      </c>
      <c r="YC82" s="171">
        <f t="shared" si="289"/>
        <v>98.28238187906058</v>
      </c>
      <c r="YD82" s="171">
        <f t="shared" si="289"/>
        <v>100.1732008204421</v>
      </c>
      <c r="YE82" s="171">
        <f t="shared" si="289"/>
        <v>99.523734394587265</v>
      </c>
      <c r="YF82" s="171">
        <f t="shared" ref="YF82:AAQ82" si="290">100*YF80/YF81</f>
        <v>99.881734886145523</v>
      </c>
      <c r="YG82" s="171">
        <f t="shared" si="290"/>
        <v>98.373548097835908</v>
      </c>
      <c r="YH82" s="171">
        <f t="shared" si="290"/>
        <v>99.692604856710062</v>
      </c>
      <c r="YI82" s="171">
        <f t="shared" si="290"/>
        <v>99.878992964236062</v>
      </c>
      <c r="YJ82" s="171">
        <f t="shared" si="290"/>
        <v>100.07573139870239</v>
      </c>
      <c r="YK82" s="171">
        <f t="shared" si="290"/>
        <v>98.985182217072861</v>
      </c>
      <c r="YL82" s="171">
        <f t="shared" si="290"/>
        <v>101.20089204930071</v>
      </c>
      <c r="YM82" s="171">
        <f t="shared" si="290"/>
        <v>99.866071807636047</v>
      </c>
      <c r="YN82" s="171">
        <f t="shared" si="290"/>
        <v>99.295043917037546</v>
      </c>
      <c r="YO82" s="171">
        <f t="shared" si="290"/>
        <v>99.837737044051877</v>
      </c>
      <c r="YP82" s="171">
        <f t="shared" si="290"/>
        <v>99.61571764434143</v>
      </c>
      <c r="YQ82" s="171">
        <f t="shared" si="290"/>
        <v>99.10729954155596</v>
      </c>
      <c r="YR82" s="171">
        <f t="shared" si="290"/>
        <v>99.519528052874733</v>
      </c>
      <c r="YS82" s="171">
        <f t="shared" si="290"/>
        <v>100.39907024255562</v>
      </c>
      <c r="YT82" s="171">
        <f t="shared" si="290"/>
        <v>100.08933713487792</v>
      </c>
      <c r="YU82" s="171">
        <f t="shared" si="290"/>
        <v>99.824581498736748</v>
      </c>
      <c r="YV82" s="171">
        <f t="shared" si="290"/>
        <v>99.647369394553877</v>
      </c>
      <c r="YW82" s="171">
        <f t="shared" si="290"/>
        <v>101.53897166747203</v>
      </c>
      <c r="YX82" s="171">
        <f t="shared" si="290"/>
        <v>97.95084912037845</v>
      </c>
      <c r="YY82" s="171">
        <f t="shared" si="290"/>
        <v>98.587160348351745</v>
      </c>
      <c r="YZ82" s="171">
        <f t="shared" si="290"/>
        <v>100.50909764190428</v>
      </c>
      <c r="ZA82" s="171">
        <f t="shared" si="290"/>
        <v>100.21621122785683</v>
      </c>
      <c r="ZB82" s="171">
        <f t="shared" si="290"/>
        <v>100.23146082258221</v>
      </c>
      <c r="ZC82" s="171">
        <f t="shared" si="290"/>
        <v>101.19611387823539</v>
      </c>
      <c r="ZD82" s="171">
        <f t="shared" si="290"/>
        <v>100.79787082536978</v>
      </c>
      <c r="ZE82" s="171">
        <f t="shared" si="290"/>
        <v>100.03237474750732</v>
      </c>
      <c r="ZF82" s="171">
        <f t="shared" si="290"/>
        <v>100.03694649110815</v>
      </c>
      <c r="ZG82" s="171">
        <f t="shared" si="290"/>
        <v>100.36059493808797</v>
      </c>
      <c r="ZH82" s="171">
        <f t="shared" si="290"/>
        <v>107.77388518790509</v>
      </c>
      <c r="ZI82" s="171">
        <f t="shared" si="290"/>
        <v>115.71252196713604</v>
      </c>
      <c r="ZJ82" s="171">
        <f t="shared" si="290"/>
        <v>115.45752829195176</v>
      </c>
      <c r="ZK82" s="171">
        <f t="shared" si="290"/>
        <v>113.2928132298568</v>
      </c>
      <c r="ZL82" s="171">
        <f t="shared" si="290"/>
        <v>114.6830332846389</v>
      </c>
      <c r="ZM82" s="171">
        <f t="shared" si="290"/>
        <v>116.22662666024016</v>
      </c>
      <c r="ZN82" s="171">
        <f t="shared" si="290"/>
        <v>114.62777860864362</v>
      </c>
      <c r="ZO82" s="171">
        <f t="shared" si="290"/>
        <v>115.34315725746454</v>
      </c>
      <c r="ZP82" s="171">
        <f t="shared" si="290"/>
        <v>119.34924328455025</v>
      </c>
      <c r="ZQ82" s="171">
        <f t="shared" si="290"/>
        <v>123.08731148290623</v>
      </c>
      <c r="ZR82" s="171">
        <f t="shared" si="290"/>
        <v>122.08546207368684</v>
      </c>
      <c r="ZS82" s="171">
        <f t="shared" si="290"/>
        <v>122.05037829541179</v>
      </c>
      <c r="ZT82" s="171">
        <f t="shared" si="290"/>
        <v>113.89421014528008</v>
      </c>
      <c r="ZU82" s="171">
        <f t="shared" si="290"/>
        <v>98.650175892946606</v>
      </c>
      <c r="ZV82" s="171">
        <f t="shared" si="290"/>
        <v>98.487291770950904</v>
      </c>
      <c r="ZW82" s="171">
        <f t="shared" si="290"/>
        <v>119.96944683179642</v>
      </c>
      <c r="ZX82" s="171">
        <f t="shared" si="290"/>
        <v>182.34993707577607</v>
      </c>
      <c r="ZY82" s="171">
        <f t="shared" si="290"/>
        <v>-350.12301265121334</v>
      </c>
      <c r="ZZ82" s="171">
        <f t="shared" si="290"/>
        <v>-8.8311513103557431</v>
      </c>
      <c r="AAA82" s="171">
        <f t="shared" si="290"/>
        <v>12.163283732659862</v>
      </c>
      <c r="AAB82" s="171">
        <f t="shared" si="290"/>
        <v>16.206557607142678</v>
      </c>
      <c r="AAC82" s="171">
        <f t="shared" si="290"/>
        <v>32.098725874354699</v>
      </c>
      <c r="AAD82" s="171">
        <f t="shared" si="290"/>
        <v>23.531429726827998</v>
      </c>
      <c r="AAE82" s="171">
        <f t="shared" si="290"/>
        <v>27.599313457613217</v>
      </c>
      <c r="AAF82" s="171">
        <f t="shared" si="290"/>
        <v>29.64802800183147</v>
      </c>
      <c r="AAG82" s="171">
        <f t="shared" si="290"/>
        <v>29.288475466424863</v>
      </c>
      <c r="AAH82" s="171">
        <f t="shared" si="290"/>
        <v>25.990499960326943</v>
      </c>
      <c r="AAI82" s="171">
        <f t="shared" si="290"/>
        <v>14.710148516117757</v>
      </c>
      <c r="AAJ82" s="171">
        <f t="shared" si="290"/>
        <v>7.1682977951920854</v>
      </c>
      <c r="AAK82" s="171">
        <f t="shared" si="290"/>
        <v>-2.4699879203317283</v>
      </c>
      <c r="AAL82" s="171">
        <f t="shared" si="290"/>
        <v>-30.877017033869841</v>
      </c>
      <c r="AAM82" s="171">
        <f t="shared" si="290"/>
        <v>-69.304913801439753</v>
      </c>
      <c r="AAN82" s="171">
        <f t="shared" si="290"/>
        <v>-144.33701741715404</v>
      </c>
      <c r="AAO82" s="171">
        <f t="shared" si="290"/>
        <v>2149.7446245975366</v>
      </c>
      <c r="AAP82" s="171">
        <f t="shared" si="290"/>
        <v>95.212881724337166</v>
      </c>
      <c r="AAQ82" s="171">
        <f t="shared" si="290"/>
        <v>78.324468815089759</v>
      </c>
      <c r="AAR82" s="171">
        <f t="shared" ref="AAR82:ADC82" si="291">100*AAR80/AAR81</f>
        <v>103.02607841636721</v>
      </c>
      <c r="AAS82" s="171">
        <f t="shared" si="291"/>
        <v>113.68914284528952</v>
      </c>
      <c r="AAT82" s="171">
        <f t="shared" si="291"/>
        <v>93.256669792718696</v>
      </c>
      <c r="AAU82" s="171">
        <f t="shared" si="291"/>
        <v>89.388564372283568</v>
      </c>
      <c r="AAV82" s="171">
        <f t="shared" si="291"/>
        <v>87.126685448943732</v>
      </c>
      <c r="AAW82" s="171">
        <f t="shared" si="291"/>
        <v>61.867106721009691</v>
      </c>
      <c r="AAX82" s="171">
        <f t="shared" si="291"/>
        <v>69.425868117987292</v>
      </c>
      <c r="AAY82" s="171">
        <f t="shared" si="291"/>
        <v>62.600793926934237</v>
      </c>
      <c r="AAZ82" s="171">
        <f t="shared" si="291"/>
        <v>66.505135496410716</v>
      </c>
      <c r="ABA82" s="171">
        <f t="shared" si="291"/>
        <v>28.480527494194174</v>
      </c>
      <c r="ABB82" s="171">
        <f t="shared" si="291"/>
        <v>-0.96332060932378094</v>
      </c>
      <c r="ABC82" s="171">
        <f t="shared" si="291"/>
        <v>35.397164888750218</v>
      </c>
      <c r="ABD82" s="171">
        <f t="shared" si="291"/>
        <v>13.075605211498365</v>
      </c>
      <c r="ABE82" s="171">
        <f t="shared" si="291"/>
        <v>-17.088279580907344</v>
      </c>
      <c r="ABF82" s="171">
        <f t="shared" si="291"/>
        <v>0.17322980179590958</v>
      </c>
      <c r="ABG82" s="171">
        <f t="shared" si="291"/>
        <v>-0.66329166132164508</v>
      </c>
      <c r="ABH82" s="171">
        <f t="shared" si="291"/>
        <v>-7.6635108845671551</v>
      </c>
      <c r="ABI82" s="171">
        <f t="shared" si="291"/>
        <v>-17.765958976263288</v>
      </c>
      <c r="ABJ82" s="171">
        <f t="shared" si="291"/>
        <v>-45.952003161607159</v>
      </c>
      <c r="ABK82" s="171">
        <f t="shared" si="291"/>
        <v>-158.91028929431886</v>
      </c>
      <c r="ABL82" s="171">
        <f t="shared" si="291"/>
        <v>-1983.4185520369515</v>
      </c>
      <c r="ABM82" s="171">
        <f t="shared" si="291"/>
        <v>-74.620851367114469</v>
      </c>
      <c r="ABN82" s="171">
        <f t="shared" si="291"/>
        <v>57.268682349921889</v>
      </c>
      <c r="ABO82" s="171">
        <f t="shared" si="291"/>
        <v>106.84444430067248</v>
      </c>
      <c r="ABP82" s="171">
        <f t="shared" si="291"/>
        <v>792.14514329084079</v>
      </c>
      <c r="ABQ82" s="171">
        <f t="shared" si="291"/>
        <v>346.2154354219619</v>
      </c>
      <c r="ABR82" s="171">
        <f t="shared" si="291"/>
        <v>5898.7052933755731</v>
      </c>
      <c r="ABS82" s="171">
        <f t="shared" si="291"/>
        <v>-1242.2651940165333</v>
      </c>
      <c r="ABT82" s="171">
        <f t="shared" si="291"/>
        <v>-77251.093757578696</v>
      </c>
      <c r="ABU82" s="171">
        <f t="shared" si="291"/>
        <v>-433.02064544804648</v>
      </c>
      <c r="ABV82" s="171">
        <f t="shared" si="291"/>
        <v>99.727079625273745</v>
      </c>
      <c r="ABW82" s="171">
        <f t="shared" si="291"/>
        <v>76.566145997865021</v>
      </c>
      <c r="ABX82" s="171">
        <f t="shared" si="291"/>
        <v>91.108063736920613</v>
      </c>
      <c r="ABY82" s="171">
        <f t="shared" si="291"/>
        <v>-25.678257744597971</v>
      </c>
      <c r="ABZ82" s="171">
        <f t="shared" si="291"/>
        <v>29.928897463336227</v>
      </c>
      <c r="ACA82" s="171">
        <f t="shared" si="291"/>
        <v>83.094678612968096</v>
      </c>
      <c r="ACB82" s="171">
        <f t="shared" si="291"/>
        <v>-287.70226792398836</v>
      </c>
      <c r="ACC82" s="171">
        <f t="shared" si="291"/>
        <v>-194.65744357577753</v>
      </c>
      <c r="ACD82" s="171">
        <f t="shared" si="291"/>
        <v>-127.77348058807084</v>
      </c>
      <c r="ACE82" s="171">
        <f t="shared" si="291"/>
        <v>-60.364341721356645</v>
      </c>
      <c r="ACF82" s="171">
        <f t="shared" si="291"/>
        <v>-64.120472451573988</v>
      </c>
      <c r="ACG82" s="171">
        <f t="shared" si="291"/>
        <v>-41.183705883849207</v>
      </c>
      <c r="ACH82" s="171">
        <f t="shared" si="291"/>
        <v>94.715767647712298</v>
      </c>
      <c r="ACI82" s="171">
        <f t="shared" si="291"/>
        <v>97.904765753357964</v>
      </c>
      <c r="ACJ82" s="171">
        <f t="shared" si="291"/>
        <v>97.821948088436869</v>
      </c>
      <c r="ACK82" s="171">
        <f t="shared" si="291"/>
        <v>98.062473634555317</v>
      </c>
      <c r="ACL82" s="171">
        <f t="shared" si="291"/>
        <v>99.863126281191185</v>
      </c>
      <c r="ACM82" s="171">
        <f t="shared" si="291"/>
        <v>99.846451199312099</v>
      </c>
      <c r="ACN82" s="171">
        <f t="shared" si="291"/>
        <v>99.898408456584406</v>
      </c>
      <c r="ACO82" s="171">
        <f t="shared" si="291"/>
        <v>71.483888439584845</v>
      </c>
      <c r="ACP82" s="171">
        <f t="shared" si="291"/>
        <v>50.065505536197676</v>
      </c>
      <c r="ACQ82" s="171">
        <f t="shared" si="291"/>
        <v>53.298479047627865</v>
      </c>
      <c r="ACR82" s="171">
        <f t="shared" si="291"/>
        <v>47.832090208331906</v>
      </c>
      <c r="ACS82" s="171">
        <f t="shared" si="291"/>
        <v>100.00144443167005</v>
      </c>
      <c r="ACT82" s="171">
        <f t="shared" si="291"/>
        <v>100.17614386860238</v>
      </c>
      <c r="ACU82" s="171">
        <f t="shared" si="291"/>
        <v>100.974855510434</v>
      </c>
      <c r="ACV82" s="171">
        <f t="shared" si="291"/>
        <v>102.22954445836481</v>
      </c>
      <c r="ACW82" s="171">
        <f t="shared" si="291"/>
        <v>104.37337850635659</v>
      </c>
      <c r="ACX82" s="171">
        <f t="shared" si="291"/>
        <v>30.952817585152921</v>
      </c>
      <c r="ACY82" s="171">
        <f t="shared" si="291"/>
        <v>-10.043683922202254</v>
      </c>
      <c r="ACZ82" s="171">
        <f t="shared" si="291"/>
        <v>327.24443477587266</v>
      </c>
      <c r="ADA82" s="171">
        <f t="shared" si="291"/>
        <v>318.5135822986864</v>
      </c>
      <c r="ADB82" s="171">
        <f t="shared" si="291"/>
        <v>245.59736168516199</v>
      </c>
      <c r="ADC82" s="171">
        <f t="shared" si="291"/>
        <v>238.37215114465448</v>
      </c>
      <c r="ADD82" s="171">
        <f t="shared" ref="ADD82:AFO82" si="292">100*ADD80/ADD81</f>
        <v>-138.70020642684025</v>
      </c>
      <c r="ADE82" s="171">
        <f t="shared" si="292"/>
        <v>-257.67022949912911</v>
      </c>
      <c r="ADF82" s="171">
        <f t="shared" si="292"/>
        <v>-658.59727378754292</v>
      </c>
      <c r="ADG82" s="171">
        <f t="shared" si="292"/>
        <v>-986.38996305923001</v>
      </c>
      <c r="ADH82" s="171">
        <f t="shared" si="292"/>
        <v>-1181.0284408176572</v>
      </c>
      <c r="ADI82" s="171">
        <f t="shared" si="292"/>
        <v>-227.73792557633487</v>
      </c>
      <c r="ADJ82" s="171">
        <f t="shared" si="292"/>
        <v>-191.58778321943035</v>
      </c>
      <c r="ADK82" s="171">
        <f t="shared" si="292"/>
        <v>-112.18695036557698</v>
      </c>
      <c r="ADL82" s="171">
        <f t="shared" si="292"/>
        <v>14.158997598705875</v>
      </c>
      <c r="ADM82" s="171">
        <f t="shared" si="292"/>
        <v>58.874888826468229</v>
      </c>
      <c r="ADN82" s="171">
        <f t="shared" si="292"/>
        <v>34.097972101684782</v>
      </c>
      <c r="ADO82" s="171">
        <f t="shared" si="292"/>
        <v>9.8328445919891898</v>
      </c>
      <c r="ADP82" s="171">
        <f t="shared" si="292"/>
        <v>17544.854505368581</v>
      </c>
      <c r="ADQ82" s="171">
        <f t="shared" si="292"/>
        <v>-733.18327311832354</v>
      </c>
      <c r="ADR82" s="171">
        <f t="shared" si="292"/>
        <v>-257.24164905657398</v>
      </c>
      <c r="ADS82" s="171">
        <f t="shared" si="292"/>
        <v>-76.629262843468013</v>
      </c>
      <c r="ADT82" s="171">
        <f t="shared" si="292"/>
        <v>-53.32862138588623</v>
      </c>
      <c r="ADU82" s="171">
        <f t="shared" si="292"/>
        <v>-86.526294654109634</v>
      </c>
      <c r="ADV82" s="171">
        <f t="shared" si="292"/>
        <v>-29.936668540361033</v>
      </c>
      <c r="ADW82" s="171">
        <f t="shared" si="292"/>
        <v>-45.565223332067426</v>
      </c>
      <c r="ADX82" s="171">
        <f t="shared" si="292"/>
        <v>-223.46530496860572</v>
      </c>
      <c r="ADY82" s="171">
        <f t="shared" si="292"/>
        <v>-561.96526824376269</v>
      </c>
      <c r="ADZ82" s="171">
        <f t="shared" si="292"/>
        <v>238.07875008589747</v>
      </c>
      <c r="AEA82" s="171">
        <f t="shared" si="292"/>
        <v>109.38879635684229</v>
      </c>
      <c r="AEB82" s="171">
        <f t="shared" si="292"/>
        <v>21.389353849809822</v>
      </c>
      <c r="AEC82" s="171">
        <f t="shared" si="292"/>
        <v>17.689923381917254</v>
      </c>
      <c r="AED82" s="171">
        <f t="shared" si="292"/>
        <v>115.0512920410284</v>
      </c>
      <c r="AEE82" s="171">
        <f t="shared" si="292"/>
        <v>110.23686863292157</v>
      </c>
      <c r="AEF82" s="171">
        <f t="shared" si="292"/>
        <v>39.863648895724353</v>
      </c>
      <c r="AEG82" s="171">
        <f t="shared" si="292"/>
        <v>40.894525286838885</v>
      </c>
      <c r="AEH82" s="171">
        <f t="shared" si="292"/>
        <v>2.7202586977237635</v>
      </c>
      <c r="AEI82" s="171">
        <f t="shared" si="292"/>
        <v>-70.257553068704567</v>
      </c>
      <c r="AEJ82" s="171">
        <f t="shared" si="292"/>
        <v>-298.04788757770677</v>
      </c>
      <c r="AEK82" s="171">
        <f t="shared" si="292"/>
        <v>-503.03185129174091</v>
      </c>
      <c r="AEL82" s="171">
        <f t="shared" si="292"/>
        <v>-63533.101493322421</v>
      </c>
      <c r="AEM82" s="171">
        <f t="shared" si="292"/>
        <v>-1858.6741201547952</v>
      </c>
      <c r="AEN82" s="171">
        <f t="shared" si="292"/>
        <v>-355.85588609982671</v>
      </c>
      <c r="AEO82" s="171">
        <f t="shared" si="292"/>
        <v>-657.9233455064516</v>
      </c>
      <c r="AEP82" s="171">
        <f t="shared" si="292"/>
        <v>-2643.9070831713234</v>
      </c>
      <c r="AEQ82" s="171">
        <f t="shared" si="292"/>
        <v>-237.99979780754077</v>
      </c>
      <c r="AER82" s="171">
        <f t="shared" si="292"/>
        <v>-201.2356937379945</v>
      </c>
      <c r="AES82" s="171">
        <f t="shared" si="292"/>
        <v>-185.87595888979413</v>
      </c>
      <c r="AET82" s="171">
        <f t="shared" si="292"/>
        <v>-165.25876850937308</v>
      </c>
      <c r="AEU82" s="171">
        <f t="shared" si="292"/>
        <v>-136.00733662893342</v>
      </c>
      <c r="AEV82" s="171">
        <f t="shared" si="292"/>
        <v>-187.23554459976356</v>
      </c>
      <c r="AEW82" s="171">
        <f t="shared" si="292"/>
        <v>-368.56506904303416</v>
      </c>
      <c r="AEX82" s="171">
        <f t="shared" si="292"/>
        <v>-673.39622263937122</v>
      </c>
      <c r="AEY82" s="171">
        <f t="shared" si="292"/>
        <v>-225.48750721301883</v>
      </c>
      <c r="AEZ82" s="171">
        <f t="shared" si="292"/>
        <v>-140.861009701998</v>
      </c>
      <c r="AFA82" s="171">
        <f t="shared" si="292"/>
        <v>-307.0770799316237</v>
      </c>
      <c r="AFB82" s="171">
        <f t="shared" si="292"/>
        <v>-632.26156015265428</v>
      </c>
      <c r="AFC82" s="171">
        <f t="shared" si="292"/>
        <v>1686.4609070613992</v>
      </c>
      <c r="AFD82" s="171">
        <f t="shared" si="292"/>
        <v>156.53095799573583</v>
      </c>
      <c r="AFE82" s="171">
        <f t="shared" si="292"/>
        <v>118.85397092498096</v>
      </c>
      <c r="AFF82" s="171">
        <f t="shared" si="292"/>
        <v>48.22148097550177</v>
      </c>
      <c r="AFG82" s="171">
        <f t="shared" si="292"/>
        <v>11.096273210628048</v>
      </c>
      <c r="AFH82" s="171">
        <f t="shared" si="292"/>
        <v>-74.276261373035567</v>
      </c>
      <c r="AFI82" s="171">
        <f t="shared" si="292"/>
        <v>-78.590176227971497</v>
      </c>
      <c r="AFJ82" s="171">
        <f t="shared" si="292"/>
        <v>-78.505629477993864</v>
      </c>
      <c r="AFK82" s="171">
        <f t="shared" si="292"/>
        <v>-50.584795321637429</v>
      </c>
      <c r="AFL82" s="171">
        <f t="shared" si="292"/>
        <v>-22.134922785153076</v>
      </c>
      <c r="AFM82" s="171">
        <f t="shared" si="292"/>
        <v>-51.739788199697429</v>
      </c>
      <c r="AFN82" s="171">
        <f t="shared" si="292"/>
        <v>-74.721017462001555</v>
      </c>
      <c r="AFO82" s="171">
        <f t="shared" si="292"/>
        <v>-77.851740627363327</v>
      </c>
      <c r="AFP82" s="171">
        <f t="shared" ref="AFP82:AGU82" si="293">100*AFP80/AFP81</f>
        <v>-120.34409993336332</v>
      </c>
      <c r="AFQ82" s="171">
        <f t="shared" si="293"/>
        <v>-267.13687195940128</v>
      </c>
      <c r="AFR82" s="171">
        <f t="shared" si="293"/>
        <v>-170.84039665183181</v>
      </c>
      <c r="AFS82" s="171">
        <f t="shared" si="293"/>
        <v>-145.56787955138822</v>
      </c>
      <c r="AFT82" s="171">
        <f t="shared" si="293"/>
        <v>-251.21033223312014</v>
      </c>
      <c r="AFU82" s="171">
        <f t="shared" si="293"/>
        <v>-33.555531202457971</v>
      </c>
      <c r="AFV82" s="171">
        <f t="shared" si="293"/>
        <v>-22.650665284119754</v>
      </c>
      <c r="AFW82" s="171">
        <f t="shared" si="293"/>
        <v>-5.8136081315374089</v>
      </c>
      <c r="AFX82" s="171">
        <f t="shared" si="293"/>
        <v>38.302706712955448</v>
      </c>
      <c r="AFY82" s="171">
        <f t="shared" si="293"/>
        <v>49.963840389318847</v>
      </c>
      <c r="AFZ82" s="171">
        <f t="shared" si="293"/>
        <v>58.094423276394757</v>
      </c>
      <c r="AGA82" s="171">
        <f t="shared" si="293"/>
        <v>51.653977179540831</v>
      </c>
      <c r="AGB82" s="171">
        <f t="shared" si="293"/>
        <v>48.639626964639966</v>
      </c>
      <c r="AGC82" s="171">
        <f t="shared" si="293"/>
        <v>51.44401693382067</v>
      </c>
      <c r="AGD82" s="171">
        <f t="shared" si="293"/>
        <v>56.024415376420755</v>
      </c>
      <c r="AGE82" s="171">
        <f t="shared" si="293"/>
        <v>45.603612350688365</v>
      </c>
      <c r="AGF82" s="171">
        <f t="shared" si="293"/>
        <v>138.10122698143806</v>
      </c>
      <c r="AGG82" s="171">
        <f t="shared" si="293"/>
        <v>142.89205750014469</v>
      </c>
      <c r="AGH82" s="171">
        <f t="shared" si="293"/>
        <v>456.95098205082064</v>
      </c>
      <c r="AGI82" s="171">
        <f t="shared" si="293"/>
        <v>3.2184853957512023</v>
      </c>
      <c r="AGJ82" s="171">
        <f t="shared" si="293"/>
        <v>2.0097578911520264</v>
      </c>
      <c r="AGK82" s="171">
        <f t="shared" si="293"/>
        <v>26.652815174161116</v>
      </c>
      <c r="AGL82" s="171">
        <f t="shared" si="293"/>
        <v>23.668485342428703</v>
      </c>
      <c r="AGM82" s="171">
        <f t="shared" si="293"/>
        <v>26.024137747920285</v>
      </c>
      <c r="AGN82" s="171">
        <f t="shared" si="293"/>
        <v>27.497175472486465</v>
      </c>
      <c r="AGO82" s="171">
        <f t="shared" si="293"/>
        <v>28.469919487575783</v>
      </c>
      <c r="AGP82" s="171">
        <f t="shared" si="293"/>
        <v>29.653499466289141</v>
      </c>
      <c r="AGQ82" s="171">
        <f t="shared" si="293"/>
        <v>31.449355629995424</v>
      </c>
      <c r="AGR82" s="171">
        <f t="shared" si="293"/>
        <v>30.331513154119065</v>
      </c>
      <c r="AGS82" s="171">
        <f t="shared" si="293"/>
        <v>46.080601266419052</v>
      </c>
      <c r="AGT82" s="171">
        <f t="shared" si="293"/>
        <v>53.314601458025436</v>
      </c>
      <c r="AGU82" s="171">
        <f t="shared" si="293"/>
        <v>364.54839689496265</v>
      </c>
      <c r="AGV82" s="159"/>
    </row>
    <row r="83" spans="1:880" s="150" customFormat="1" x14ac:dyDescent="0.2">
      <c r="A83" s="183" t="s">
        <v>2285</v>
      </c>
      <c r="B83" s="8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>
        <f t="shared" ref="O83:BZ83" si="294">ABS(O64-C64)</f>
        <v>6848860</v>
      </c>
      <c r="P83" s="78">
        <f t="shared" si="294"/>
        <v>2723800</v>
      </c>
      <c r="Q83" s="78">
        <f t="shared" si="294"/>
        <v>2375720</v>
      </c>
      <c r="R83" s="78">
        <f t="shared" si="294"/>
        <v>4475720</v>
      </c>
      <c r="S83" s="78">
        <f t="shared" si="294"/>
        <v>4556890</v>
      </c>
      <c r="T83" s="78">
        <f t="shared" si="294"/>
        <v>5195220</v>
      </c>
      <c r="U83" s="78">
        <f t="shared" si="294"/>
        <v>5195220</v>
      </c>
      <c r="V83" s="78">
        <f t="shared" si="294"/>
        <v>6695220</v>
      </c>
      <c r="W83" s="78">
        <f t="shared" si="294"/>
        <v>12366870</v>
      </c>
      <c r="X83" s="78">
        <f t="shared" si="294"/>
        <v>13228272</v>
      </c>
      <c r="Y83" s="78">
        <f t="shared" si="294"/>
        <v>13216910</v>
      </c>
      <c r="Z83" s="78">
        <f t="shared" si="294"/>
        <v>13216910</v>
      </c>
      <c r="AA83" s="78">
        <f t="shared" si="294"/>
        <v>18023920</v>
      </c>
      <c r="AB83" s="78">
        <f t="shared" si="294"/>
        <v>20292400</v>
      </c>
      <c r="AC83" s="78">
        <f t="shared" si="294"/>
        <v>23670431</v>
      </c>
      <c r="AD83" s="78">
        <f t="shared" si="294"/>
        <v>21570430</v>
      </c>
      <c r="AE83" s="78">
        <f t="shared" si="294"/>
        <v>21489260</v>
      </c>
      <c r="AF83" s="78">
        <f t="shared" si="294"/>
        <v>20850930</v>
      </c>
      <c r="AG83" s="78">
        <f t="shared" si="294"/>
        <v>20850930</v>
      </c>
      <c r="AH83" s="78">
        <f t="shared" si="294"/>
        <v>19350930</v>
      </c>
      <c r="AI83" s="78">
        <f t="shared" si="294"/>
        <v>11179280</v>
      </c>
      <c r="AJ83" s="78">
        <f t="shared" si="294"/>
        <v>10317879</v>
      </c>
      <c r="AK83" s="78">
        <f t="shared" si="294"/>
        <v>15679241</v>
      </c>
      <c r="AL83" s="78">
        <f t="shared" si="294"/>
        <v>15679282</v>
      </c>
      <c r="AM83" s="78">
        <f t="shared" si="294"/>
        <v>10872394</v>
      </c>
      <c r="AN83" s="78">
        <f t="shared" si="294"/>
        <v>12784980</v>
      </c>
      <c r="AO83" s="78">
        <f t="shared" si="294"/>
        <v>10859016</v>
      </c>
      <c r="AP83" s="78">
        <f t="shared" si="294"/>
        <v>9406950</v>
      </c>
      <c r="AQ83" s="78">
        <f t="shared" si="294"/>
        <v>9406950</v>
      </c>
      <c r="AR83" s="78">
        <f t="shared" si="294"/>
        <v>9406940</v>
      </c>
      <c r="AS83" s="78">
        <f t="shared" si="294"/>
        <v>9407520</v>
      </c>
      <c r="AT83" s="78">
        <f t="shared" si="294"/>
        <v>9407520</v>
      </c>
      <c r="AU83" s="78">
        <f t="shared" si="294"/>
        <v>9407520</v>
      </c>
      <c r="AV83" s="78">
        <f t="shared" si="294"/>
        <v>8781831</v>
      </c>
      <c r="AW83" s="78">
        <f t="shared" si="294"/>
        <v>2314091</v>
      </c>
      <c r="AX83" s="78">
        <f t="shared" si="294"/>
        <v>2041220</v>
      </c>
      <c r="AY83" s="78">
        <f t="shared" si="294"/>
        <v>3018717.9583334029</v>
      </c>
      <c r="AZ83" s="78">
        <f t="shared" si="294"/>
        <v>1298768</v>
      </c>
      <c r="BA83" s="78">
        <f t="shared" si="294"/>
        <v>1451495</v>
      </c>
      <c r="BB83" s="78">
        <f t="shared" si="294"/>
        <v>3341868</v>
      </c>
      <c r="BC83" s="78">
        <f t="shared" si="294"/>
        <v>4607637</v>
      </c>
      <c r="BD83" s="78">
        <f t="shared" si="294"/>
        <v>7195935</v>
      </c>
      <c r="BE83" s="78">
        <f t="shared" si="294"/>
        <v>6978186</v>
      </c>
      <c r="BF83" s="78">
        <f t="shared" si="294"/>
        <v>6928210</v>
      </c>
      <c r="BG83" s="78">
        <f t="shared" si="294"/>
        <v>7827920</v>
      </c>
      <c r="BH83" s="78">
        <f t="shared" si="294"/>
        <v>2747442</v>
      </c>
      <c r="BI83" s="78">
        <f t="shared" si="294"/>
        <v>4399182</v>
      </c>
      <c r="BJ83" s="78">
        <f t="shared" si="294"/>
        <v>4179042</v>
      </c>
      <c r="BK83" s="78">
        <f t="shared" si="294"/>
        <v>6243341.9583334029</v>
      </c>
      <c r="BL83" s="78">
        <f t="shared" si="294"/>
        <v>5982642</v>
      </c>
      <c r="BM83" s="78">
        <f t="shared" si="294"/>
        <v>7281982</v>
      </c>
      <c r="BN83" s="78">
        <f t="shared" si="294"/>
        <v>3939544</v>
      </c>
      <c r="BO83" s="78">
        <f t="shared" si="294"/>
        <v>2673775</v>
      </c>
      <c r="BP83" s="78">
        <f t="shared" si="294"/>
        <v>85467</v>
      </c>
      <c r="BQ83" s="78">
        <f t="shared" si="294"/>
        <v>303796</v>
      </c>
      <c r="BR83" s="78">
        <f t="shared" si="294"/>
        <v>353772</v>
      </c>
      <c r="BS83" s="78">
        <f t="shared" si="294"/>
        <v>545938</v>
      </c>
      <c r="BT83" s="78">
        <f t="shared" si="294"/>
        <v>3908852</v>
      </c>
      <c r="BU83" s="78">
        <f t="shared" si="294"/>
        <v>1139372</v>
      </c>
      <c r="BV83" s="78">
        <f t="shared" si="294"/>
        <v>1086682</v>
      </c>
      <c r="BW83" s="78">
        <f t="shared" si="294"/>
        <v>2</v>
      </c>
      <c r="BX83" s="78">
        <f t="shared" si="294"/>
        <v>2</v>
      </c>
      <c r="BY83" s="78">
        <f t="shared" si="294"/>
        <v>2</v>
      </c>
      <c r="BZ83" s="78">
        <f t="shared" si="294"/>
        <v>44408</v>
      </c>
      <c r="CA83" s="78">
        <f t="shared" ref="CA83:EL83" si="295">ABS(CA64-BO64)</f>
        <v>44408</v>
      </c>
      <c r="CB83" s="78">
        <f t="shared" si="295"/>
        <v>44408</v>
      </c>
      <c r="CC83" s="78">
        <f t="shared" si="295"/>
        <v>44408</v>
      </c>
      <c r="CD83" s="78">
        <f t="shared" si="295"/>
        <v>490138</v>
      </c>
      <c r="CE83" s="78">
        <f t="shared" si="295"/>
        <v>4759513</v>
      </c>
      <c r="CF83" s="78">
        <f t="shared" si="295"/>
        <v>6652680</v>
      </c>
      <c r="CG83" s="78">
        <f t="shared" si="295"/>
        <v>6652680</v>
      </c>
      <c r="CH83" s="78">
        <f t="shared" si="295"/>
        <v>6652680</v>
      </c>
      <c r="CI83" s="78">
        <f t="shared" si="295"/>
        <v>6609513</v>
      </c>
      <c r="CJ83" s="78">
        <f t="shared" si="295"/>
        <v>6609513</v>
      </c>
      <c r="CK83" s="78">
        <f t="shared" si="295"/>
        <v>7030802</v>
      </c>
      <c r="CL83" s="78">
        <f t="shared" si="295"/>
        <v>7197036</v>
      </c>
      <c r="CM83" s="78">
        <f t="shared" si="295"/>
        <v>7407679</v>
      </c>
      <c r="CN83" s="78">
        <f t="shared" si="295"/>
        <v>7407679</v>
      </c>
      <c r="CO83" s="78">
        <f t="shared" si="295"/>
        <v>7407679</v>
      </c>
      <c r="CP83" s="78">
        <f t="shared" si="295"/>
        <v>6961949</v>
      </c>
      <c r="CQ83" s="78">
        <f t="shared" si="295"/>
        <v>2692574</v>
      </c>
      <c r="CR83" s="78">
        <f t="shared" si="295"/>
        <v>799407</v>
      </c>
      <c r="CS83" s="78">
        <f t="shared" si="295"/>
        <v>245267</v>
      </c>
      <c r="CT83" s="78">
        <f t="shared" si="295"/>
        <v>882730</v>
      </c>
      <c r="CU83" s="78">
        <f t="shared" si="295"/>
        <v>3096560</v>
      </c>
      <c r="CV83" s="78">
        <f t="shared" si="295"/>
        <v>4354784</v>
      </c>
      <c r="CW83" s="78">
        <f t="shared" si="295"/>
        <v>8295986</v>
      </c>
      <c r="CX83" s="78">
        <f t="shared" si="295"/>
        <v>8506628</v>
      </c>
      <c r="CY83" s="78">
        <f t="shared" si="295"/>
        <v>8717271</v>
      </c>
      <c r="CZ83" s="78">
        <f t="shared" si="295"/>
        <v>10518771</v>
      </c>
      <c r="DA83" s="78">
        <f t="shared" si="295"/>
        <v>10518771</v>
      </c>
      <c r="DB83" s="78">
        <f t="shared" si="295"/>
        <v>10518771</v>
      </c>
      <c r="DC83" s="78">
        <f t="shared" si="295"/>
        <v>10121871</v>
      </c>
      <c r="DD83" s="78">
        <f t="shared" si="295"/>
        <v>7700626</v>
      </c>
      <c r="DE83" s="78">
        <f t="shared" si="295"/>
        <v>7146486</v>
      </c>
      <c r="DF83" s="78">
        <f t="shared" si="295"/>
        <v>6018489</v>
      </c>
      <c r="DG83" s="78">
        <f t="shared" si="295"/>
        <v>1883492</v>
      </c>
      <c r="DH83" s="78">
        <f t="shared" si="295"/>
        <v>2503268</v>
      </c>
      <c r="DI83" s="78">
        <f t="shared" si="295"/>
        <v>1016645</v>
      </c>
      <c r="DJ83" s="78">
        <f t="shared" si="295"/>
        <v>1016645</v>
      </c>
      <c r="DK83" s="78">
        <f t="shared" si="295"/>
        <v>1016645</v>
      </c>
      <c r="DL83" s="78">
        <f t="shared" si="295"/>
        <v>3403493</v>
      </c>
      <c r="DM83" s="78">
        <f t="shared" si="295"/>
        <v>3403493</v>
      </c>
      <c r="DN83" s="78">
        <f t="shared" si="295"/>
        <v>3403493</v>
      </c>
      <c r="DO83" s="78">
        <f t="shared" si="295"/>
        <v>3006593</v>
      </c>
      <c r="DP83" s="78">
        <f t="shared" si="295"/>
        <v>585348</v>
      </c>
      <c r="DQ83" s="78">
        <f t="shared" si="295"/>
        <v>26854748</v>
      </c>
      <c r="DR83" s="78">
        <f t="shared" si="295"/>
        <v>26844748</v>
      </c>
      <c r="DS83" s="78">
        <f t="shared" si="295"/>
        <v>24943748</v>
      </c>
      <c r="DT83" s="78">
        <f t="shared" si="295"/>
        <v>26821748</v>
      </c>
      <c r="DU83" s="78">
        <f t="shared" si="295"/>
        <v>25383619</v>
      </c>
      <c r="DV83" s="78">
        <f t="shared" si="295"/>
        <v>25383619</v>
      </c>
      <c r="DW83" s="78">
        <f t="shared" si="295"/>
        <v>25383619</v>
      </c>
      <c r="DX83" s="78">
        <f t="shared" si="295"/>
        <v>24798271</v>
      </c>
      <c r="DY83" s="78">
        <f t="shared" si="295"/>
        <v>24798271</v>
      </c>
      <c r="DZ83" s="78">
        <f t="shared" si="295"/>
        <v>24773271</v>
      </c>
      <c r="EA83" s="78">
        <f t="shared" si="295"/>
        <v>24773271</v>
      </c>
      <c r="EB83" s="78">
        <f t="shared" si="295"/>
        <v>24082171</v>
      </c>
      <c r="EC83" s="78">
        <f t="shared" si="295"/>
        <v>2187229</v>
      </c>
      <c r="ED83" s="78">
        <f t="shared" si="295"/>
        <v>2177229</v>
      </c>
      <c r="EE83" s="78">
        <f t="shared" si="295"/>
        <v>2154229</v>
      </c>
      <c r="EF83" s="78">
        <f t="shared" si="295"/>
        <v>2154229</v>
      </c>
      <c r="EG83" s="78">
        <f t="shared" si="295"/>
        <v>716100</v>
      </c>
      <c r="EH83" s="78">
        <f t="shared" si="295"/>
        <v>716088</v>
      </c>
      <c r="EI83" s="78">
        <f t="shared" si="295"/>
        <v>716098</v>
      </c>
      <c r="EJ83" s="78">
        <f t="shared" si="295"/>
        <v>716088</v>
      </c>
      <c r="EK83" s="78">
        <f t="shared" si="295"/>
        <v>716098</v>
      </c>
      <c r="EL83" s="78">
        <f t="shared" si="295"/>
        <v>691098</v>
      </c>
      <c r="EM83" s="78">
        <f t="shared" ref="EM83:GX83" si="296">ABS(EM64-EA64)</f>
        <v>691098</v>
      </c>
      <c r="EN83" s="78">
        <f t="shared" si="296"/>
        <v>2</v>
      </c>
      <c r="EO83" s="78">
        <f t="shared" si="296"/>
        <v>2</v>
      </c>
      <c r="EP83" s="78">
        <f t="shared" si="296"/>
        <v>2</v>
      </c>
      <c r="EQ83" s="78">
        <f t="shared" si="296"/>
        <v>2</v>
      </c>
      <c r="ER83" s="78">
        <f t="shared" si="296"/>
        <v>8</v>
      </c>
      <c r="ES83" s="78">
        <f t="shared" si="296"/>
        <v>8</v>
      </c>
      <c r="ET83" s="78">
        <f t="shared" si="296"/>
        <v>10</v>
      </c>
      <c r="EU83" s="78">
        <f t="shared" si="296"/>
        <v>0</v>
      </c>
      <c r="EV83" s="78">
        <f t="shared" si="296"/>
        <v>10</v>
      </c>
      <c r="EW83" s="78">
        <f t="shared" si="296"/>
        <v>10</v>
      </c>
      <c r="EX83" s="78">
        <f t="shared" si="296"/>
        <v>0</v>
      </c>
      <c r="EY83" s="78">
        <f t="shared" si="296"/>
        <v>0</v>
      </c>
      <c r="EZ83" s="78">
        <f t="shared" si="296"/>
        <v>2</v>
      </c>
      <c r="FA83" s="78">
        <f t="shared" si="296"/>
        <v>2</v>
      </c>
      <c r="FB83" s="78">
        <f t="shared" si="296"/>
        <v>2</v>
      </c>
      <c r="FC83" s="78">
        <f t="shared" si="296"/>
        <v>2</v>
      </c>
      <c r="FD83" s="78">
        <f t="shared" si="296"/>
        <v>8</v>
      </c>
      <c r="FE83" s="78">
        <f t="shared" si="296"/>
        <v>8</v>
      </c>
      <c r="FF83" s="78">
        <f t="shared" si="296"/>
        <v>2</v>
      </c>
      <c r="FG83" s="78">
        <f t="shared" si="296"/>
        <v>2</v>
      </c>
      <c r="FH83" s="78">
        <f t="shared" si="296"/>
        <v>2</v>
      </c>
      <c r="FI83" s="78">
        <f t="shared" si="296"/>
        <v>12</v>
      </c>
      <c r="FJ83" s="78">
        <f t="shared" si="296"/>
        <v>2</v>
      </c>
      <c r="FK83" s="78">
        <f t="shared" si="296"/>
        <v>2</v>
      </c>
      <c r="FL83" s="78">
        <f t="shared" si="296"/>
        <v>0</v>
      </c>
      <c r="FM83" s="78">
        <f t="shared" si="296"/>
        <v>0</v>
      </c>
      <c r="FN83" s="78">
        <f t="shared" si="296"/>
        <v>0</v>
      </c>
      <c r="FO83" s="78">
        <f t="shared" si="296"/>
        <v>20</v>
      </c>
      <c r="FP83" s="78">
        <f t="shared" si="296"/>
        <v>0</v>
      </c>
      <c r="FQ83" s="78">
        <f t="shared" si="296"/>
        <v>0</v>
      </c>
      <c r="FR83" s="78">
        <f t="shared" si="296"/>
        <v>8</v>
      </c>
      <c r="FS83" s="78">
        <f t="shared" si="296"/>
        <v>2</v>
      </c>
      <c r="FT83" s="78">
        <f t="shared" si="296"/>
        <v>8</v>
      </c>
      <c r="FU83" s="78">
        <f t="shared" si="296"/>
        <v>2</v>
      </c>
      <c r="FV83" s="78">
        <f t="shared" si="296"/>
        <v>8</v>
      </c>
      <c r="FW83" s="78">
        <f t="shared" si="296"/>
        <v>8</v>
      </c>
      <c r="FX83" s="78">
        <f t="shared" si="296"/>
        <v>1070250</v>
      </c>
      <c r="FY83" s="78">
        <f t="shared" si="296"/>
        <v>3041375</v>
      </c>
      <c r="FZ83" s="78">
        <f t="shared" si="296"/>
        <v>3041375</v>
      </c>
      <c r="GA83" s="78">
        <f t="shared" si="296"/>
        <v>3041355</v>
      </c>
      <c r="GB83" s="78">
        <f t="shared" si="296"/>
        <v>2141375</v>
      </c>
      <c r="GC83" s="78">
        <f t="shared" si="296"/>
        <v>3041375</v>
      </c>
      <c r="GD83" s="78">
        <f t="shared" si="296"/>
        <v>7054</v>
      </c>
      <c r="GE83" s="78">
        <f t="shared" si="296"/>
        <v>7064</v>
      </c>
      <c r="GF83" s="78">
        <f t="shared" si="296"/>
        <v>7054</v>
      </c>
      <c r="GG83" s="78">
        <f t="shared" si="296"/>
        <v>2992986</v>
      </c>
      <c r="GH83" s="78">
        <f t="shared" si="296"/>
        <v>7054</v>
      </c>
      <c r="GI83" s="78">
        <f t="shared" si="296"/>
        <v>7054</v>
      </c>
      <c r="GJ83" s="78">
        <f t="shared" si="296"/>
        <v>1077312</v>
      </c>
      <c r="GK83" s="78">
        <f t="shared" si="296"/>
        <v>3048438</v>
      </c>
      <c r="GL83" s="78">
        <f t="shared" si="296"/>
        <v>3048437</v>
      </c>
      <c r="GM83" s="78">
        <f t="shared" si="296"/>
        <v>3048437</v>
      </c>
      <c r="GN83" s="78">
        <f t="shared" si="296"/>
        <v>2148437</v>
      </c>
      <c r="GO83" s="78">
        <f t="shared" si="296"/>
        <v>3048438</v>
      </c>
      <c r="GP83" s="78">
        <f t="shared" si="296"/>
        <v>0</v>
      </c>
      <c r="GQ83" s="78">
        <f t="shared" si="296"/>
        <v>0</v>
      </c>
      <c r="GR83" s="78">
        <f t="shared" si="296"/>
        <v>0</v>
      </c>
      <c r="GS83" s="78">
        <f t="shared" si="296"/>
        <v>546024</v>
      </c>
      <c r="GT83" s="78">
        <f t="shared" si="296"/>
        <v>3044940</v>
      </c>
      <c r="GU83" s="78">
        <f t="shared" si="296"/>
        <v>3044940</v>
      </c>
      <c r="GV83" s="78">
        <f t="shared" si="296"/>
        <v>3044940</v>
      </c>
      <c r="GW83" s="78">
        <f t="shared" si="296"/>
        <v>3013705</v>
      </c>
      <c r="GX83" s="78">
        <f t="shared" si="296"/>
        <v>3039955</v>
      </c>
      <c r="GY83" s="78">
        <f t="shared" ref="GY83:JJ83" si="297">ABS(GY64-GM64)</f>
        <v>3058709</v>
      </c>
      <c r="GZ83" s="78">
        <f t="shared" si="297"/>
        <v>2706721</v>
      </c>
      <c r="HA83" s="78">
        <f t="shared" si="297"/>
        <v>2240691</v>
      </c>
      <c r="HB83" s="78">
        <f t="shared" si="297"/>
        <v>3052597</v>
      </c>
      <c r="HC83" s="78">
        <f t="shared" si="297"/>
        <v>3064794</v>
      </c>
      <c r="HD83" s="78">
        <f t="shared" si="297"/>
        <v>3064790</v>
      </c>
      <c r="HE83" s="78">
        <f t="shared" si="297"/>
        <v>608464</v>
      </c>
      <c r="HF83" s="78">
        <f t="shared" si="297"/>
        <v>1280150</v>
      </c>
      <c r="HG83" s="78">
        <f t="shared" si="297"/>
        <v>30150</v>
      </c>
      <c r="HH83" s="78">
        <f t="shared" si="297"/>
        <v>19844</v>
      </c>
      <c r="HI83" s="78">
        <f t="shared" si="297"/>
        <v>51080</v>
      </c>
      <c r="HJ83" s="78">
        <f t="shared" si="297"/>
        <v>15029</v>
      </c>
      <c r="HK83" s="78">
        <f t="shared" si="297"/>
        <v>20425</v>
      </c>
      <c r="HL83" s="78">
        <f t="shared" si="297"/>
        <v>331563</v>
      </c>
      <c r="HM83" s="78">
        <f t="shared" si="297"/>
        <v>797594</v>
      </c>
      <c r="HN83" s="78">
        <f t="shared" si="297"/>
        <v>14316</v>
      </c>
      <c r="HO83" s="78">
        <f t="shared" si="297"/>
        <v>26513</v>
      </c>
      <c r="HP83" s="78">
        <f t="shared" si="297"/>
        <v>226509</v>
      </c>
      <c r="HQ83" s="78">
        <f t="shared" si="297"/>
        <v>24209</v>
      </c>
      <c r="HR83" s="78">
        <f t="shared" si="297"/>
        <v>723491</v>
      </c>
      <c r="HS83" s="78">
        <f t="shared" si="297"/>
        <v>976516</v>
      </c>
      <c r="HT83" s="78">
        <f t="shared" si="297"/>
        <v>26490</v>
      </c>
      <c r="HU83" s="78">
        <f t="shared" si="297"/>
        <v>226500</v>
      </c>
      <c r="HV83" s="78">
        <f t="shared" si="297"/>
        <v>216700</v>
      </c>
      <c r="HW83" s="78">
        <f t="shared" si="297"/>
        <v>46566</v>
      </c>
      <c r="HX83" s="78">
        <f t="shared" si="297"/>
        <v>46566</v>
      </c>
      <c r="HY83" s="78">
        <f t="shared" si="297"/>
        <v>46567</v>
      </c>
      <c r="HZ83" s="78">
        <f t="shared" si="297"/>
        <v>1953527</v>
      </c>
      <c r="IA83" s="78">
        <f t="shared" si="297"/>
        <v>1047433</v>
      </c>
      <c r="IB83" s="78">
        <f t="shared" si="297"/>
        <v>6046563</v>
      </c>
      <c r="IC83" s="78">
        <f t="shared" si="297"/>
        <v>46563</v>
      </c>
      <c r="ID83" s="78">
        <f t="shared" si="297"/>
        <v>572437</v>
      </c>
      <c r="IE83" s="78">
        <f t="shared" si="297"/>
        <v>553444</v>
      </c>
      <c r="IF83" s="78">
        <f t="shared" si="297"/>
        <v>129206</v>
      </c>
      <c r="IG83" s="78">
        <f t="shared" si="297"/>
        <v>229216</v>
      </c>
      <c r="IH83" s="78">
        <f t="shared" si="297"/>
        <v>229216</v>
      </c>
      <c r="II83" s="78">
        <f t="shared" si="297"/>
        <v>79742</v>
      </c>
      <c r="IJ83" s="78">
        <f t="shared" si="297"/>
        <v>75782</v>
      </c>
      <c r="IK83" s="78">
        <f t="shared" si="297"/>
        <v>75783</v>
      </c>
      <c r="IL83" s="78">
        <f t="shared" si="297"/>
        <v>1924308</v>
      </c>
      <c r="IM83" s="78">
        <f t="shared" si="297"/>
        <v>1076652</v>
      </c>
      <c r="IN83" s="78">
        <f t="shared" si="297"/>
        <v>6275782</v>
      </c>
      <c r="IO83" s="78">
        <f t="shared" si="297"/>
        <v>75782</v>
      </c>
      <c r="IP83" s="78">
        <f t="shared" si="297"/>
        <v>6782</v>
      </c>
      <c r="IQ83" s="78">
        <f t="shared" si="297"/>
        <v>475782</v>
      </c>
      <c r="IR83" s="78">
        <f t="shared" si="297"/>
        <v>100000</v>
      </c>
      <c r="IS83" s="78">
        <f t="shared" si="297"/>
        <v>0</v>
      </c>
      <c r="IT83" s="78">
        <f t="shared" si="297"/>
        <v>0</v>
      </c>
      <c r="IU83" s="78">
        <f t="shared" si="297"/>
        <v>3960</v>
      </c>
      <c r="IV83" s="78">
        <f t="shared" si="297"/>
        <v>0</v>
      </c>
      <c r="IW83" s="78">
        <f t="shared" si="297"/>
        <v>30000</v>
      </c>
      <c r="IX83" s="78">
        <f t="shared" si="297"/>
        <v>50000</v>
      </c>
      <c r="IY83" s="78">
        <f t="shared" si="297"/>
        <v>25000</v>
      </c>
      <c r="IZ83" s="78">
        <f t="shared" si="297"/>
        <v>0</v>
      </c>
      <c r="JA83" s="78">
        <f t="shared" si="297"/>
        <v>0</v>
      </c>
      <c r="JB83" s="78">
        <f t="shared" si="297"/>
        <v>0</v>
      </c>
      <c r="JC83" s="78">
        <f t="shared" si="297"/>
        <v>200000</v>
      </c>
      <c r="JD83" s="78">
        <f t="shared" si="297"/>
        <v>0</v>
      </c>
      <c r="JE83" s="78">
        <f t="shared" si="297"/>
        <v>200000</v>
      </c>
      <c r="JF83" s="78">
        <f t="shared" si="297"/>
        <v>399966</v>
      </c>
      <c r="JG83" s="78">
        <f t="shared" si="297"/>
        <v>34</v>
      </c>
      <c r="JH83" s="78">
        <f t="shared" si="297"/>
        <v>34</v>
      </c>
      <c r="JI83" s="78">
        <f t="shared" si="297"/>
        <v>30034</v>
      </c>
      <c r="JJ83" s="78">
        <f t="shared" si="297"/>
        <v>41966</v>
      </c>
      <c r="JK83" s="78">
        <f t="shared" ref="JK83:LV83" si="298">ABS(JK64-IY64)</f>
        <v>25034</v>
      </c>
      <c r="JL83" s="78">
        <f t="shared" si="298"/>
        <v>34</v>
      </c>
      <c r="JM83" s="78">
        <f t="shared" si="298"/>
        <v>85966</v>
      </c>
      <c r="JN83" s="78">
        <f t="shared" si="298"/>
        <v>34</v>
      </c>
      <c r="JO83" s="78">
        <f t="shared" si="298"/>
        <v>200034</v>
      </c>
      <c r="JP83" s="78">
        <f t="shared" si="298"/>
        <v>501216</v>
      </c>
      <c r="JQ83" s="78">
        <f t="shared" si="298"/>
        <v>120784</v>
      </c>
      <c r="JR83" s="78">
        <f t="shared" si="298"/>
        <v>98750</v>
      </c>
      <c r="JS83" s="78">
        <f t="shared" si="298"/>
        <v>2500</v>
      </c>
      <c r="JT83" s="78">
        <f t="shared" si="298"/>
        <v>2500</v>
      </c>
      <c r="JU83" s="78">
        <f t="shared" si="298"/>
        <v>502500</v>
      </c>
      <c r="JV83" s="78">
        <f t="shared" si="298"/>
        <v>89500</v>
      </c>
      <c r="JW83" s="78">
        <f t="shared" si="298"/>
        <v>2500</v>
      </c>
      <c r="JX83" s="78">
        <f t="shared" si="298"/>
        <v>202500</v>
      </c>
      <c r="JY83" s="78">
        <f t="shared" si="298"/>
        <v>83500</v>
      </c>
      <c r="JZ83" s="78">
        <f t="shared" si="298"/>
        <v>3750</v>
      </c>
      <c r="KA83" s="78">
        <f t="shared" si="298"/>
        <v>3750</v>
      </c>
      <c r="KB83" s="78">
        <f t="shared" si="298"/>
        <v>497500</v>
      </c>
      <c r="KC83" s="78">
        <f t="shared" si="298"/>
        <v>75500</v>
      </c>
      <c r="KD83" s="78">
        <f t="shared" si="298"/>
        <v>297500</v>
      </c>
      <c r="KE83" s="78">
        <f t="shared" si="298"/>
        <v>362500</v>
      </c>
      <c r="KF83" s="78">
        <f t="shared" si="298"/>
        <v>2500</v>
      </c>
      <c r="KG83" s="78">
        <f t="shared" si="298"/>
        <v>497500</v>
      </c>
      <c r="KH83" s="78">
        <f t="shared" si="298"/>
        <v>497500</v>
      </c>
      <c r="KI83" s="78">
        <f t="shared" si="298"/>
        <v>2500</v>
      </c>
      <c r="KJ83" s="78">
        <f t="shared" si="298"/>
        <v>197500</v>
      </c>
      <c r="KK83" s="78">
        <f t="shared" si="298"/>
        <v>3750</v>
      </c>
      <c r="KL83" s="78">
        <f t="shared" si="298"/>
        <v>252500</v>
      </c>
      <c r="KM83" s="78">
        <f t="shared" si="298"/>
        <v>2500</v>
      </c>
      <c r="KN83" s="78">
        <f t="shared" si="298"/>
        <v>2500</v>
      </c>
      <c r="KO83" s="78">
        <f t="shared" si="298"/>
        <v>2500</v>
      </c>
      <c r="KP83" s="78">
        <f t="shared" si="298"/>
        <v>2500</v>
      </c>
      <c r="KQ83" s="78">
        <f t="shared" si="298"/>
        <v>357500</v>
      </c>
      <c r="KR83" s="78">
        <f t="shared" si="298"/>
        <v>2500</v>
      </c>
      <c r="KS83" s="78">
        <f t="shared" si="298"/>
        <v>2500</v>
      </c>
      <c r="KT83" s="78">
        <f t="shared" si="298"/>
        <v>502500</v>
      </c>
      <c r="KU83" s="78">
        <f t="shared" si="298"/>
        <v>202500</v>
      </c>
      <c r="KV83" s="78">
        <f t="shared" si="298"/>
        <v>152500</v>
      </c>
      <c r="KW83" s="78">
        <f t="shared" si="298"/>
        <v>2500</v>
      </c>
      <c r="KX83" s="78">
        <f t="shared" si="298"/>
        <v>247500</v>
      </c>
      <c r="KY83" s="78">
        <f t="shared" si="298"/>
        <v>2500</v>
      </c>
      <c r="KZ83" s="78">
        <f t="shared" si="298"/>
        <v>2502500</v>
      </c>
      <c r="LA83" s="78">
        <f t="shared" si="298"/>
        <v>2500</v>
      </c>
      <c r="LB83" s="78">
        <f t="shared" si="298"/>
        <v>2500</v>
      </c>
      <c r="LC83" s="78">
        <f t="shared" si="298"/>
        <v>2471</v>
      </c>
      <c r="LD83" s="78">
        <f t="shared" si="298"/>
        <v>2471</v>
      </c>
      <c r="LE83" s="78">
        <f t="shared" si="298"/>
        <v>152471</v>
      </c>
      <c r="LF83" s="78">
        <f t="shared" si="298"/>
        <v>502471</v>
      </c>
      <c r="LG83" s="78">
        <f t="shared" si="298"/>
        <v>302471</v>
      </c>
      <c r="LH83" s="78">
        <f t="shared" si="298"/>
        <v>352471</v>
      </c>
      <c r="LI83" s="78">
        <f t="shared" si="298"/>
        <v>1651221</v>
      </c>
      <c r="LJ83" s="78">
        <f t="shared" si="298"/>
        <v>551221</v>
      </c>
      <c r="LK83" s="78">
        <f t="shared" si="298"/>
        <v>751221</v>
      </c>
      <c r="LL83" s="78">
        <f t="shared" si="298"/>
        <v>1798779</v>
      </c>
      <c r="LM83" s="78">
        <f t="shared" si="298"/>
        <v>501221</v>
      </c>
      <c r="LN83" s="78">
        <f t="shared" si="298"/>
        <v>601221</v>
      </c>
      <c r="LO83" s="78">
        <f t="shared" si="298"/>
        <v>170000</v>
      </c>
      <c r="LP83" s="78">
        <f t="shared" si="298"/>
        <v>170000</v>
      </c>
      <c r="LQ83" s="78">
        <f t="shared" si="298"/>
        <v>220000</v>
      </c>
      <c r="LR83" s="78">
        <f t="shared" si="298"/>
        <v>170000</v>
      </c>
      <c r="LS83" s="78">
        <f t="shared" si="298"/>
        <v>330000</v>
      </c>
      <c r="LT83" s="78">
        <f t="shared" si="298"/>
        <v>509951</v>
      </c>
      <c r="LU83" s="78">
        <f t="shared" si="298"/>
        <v>1659951</v>
      </c>
      <c r="LV83" s="78">
        <f t="shared" si="298"/>
        <v>184952</v>
      </c>
      <c r="LW83" s="78">
        <f t="shared" ref="LW83:OH83" si="299">ABS(LW64-LK64)</f>
        <v>759951</v>
      </c>
      <c r="LX83" s="78">
        <f t="shared" si="299"/>
        <v>709951</v>
      </c>
      <c r="LY83" s="78">
        <f t="shared" si="299"/>
        <v>509951</v>
      </c>
      <c r="LZ83" s="78">
        <f t="shared" si="299"/>
        <v>390049</v>
      </c>
      <c r="MA83" s="78">
        <f t="shared" si="299"/>
        <v>179951</v>
      </c>
      <c r="MB83" s="78">
        <f t="shared" si="299"/>
        <v>179951</v>
      </c>
      <c r="MC83" s="78">
        <f t="shared" si="299"/>
        <v>379951</v>
      </c>
      <c r="MD83" s="78">
        <f t="shared" si="299"/>
        <v>679951</v>
      </c>
      <c r="ME83" s="78">
        <f t="shared" si="299"/>
        <v>179952</v>
      </c>
      <c r="MF83" s="78">
        <f t="shared" si="299"/>
        <v>0</v>
      </c>
      <c r="MG83" s="78">
        <f t="shared" si="299"/>
        <v>700000</v>
      </c>
      <c r="MH83" s="78">
        <f t="shared" si="299"/>
        <v>374999</v>
      </c>
      <c r="MI83" s="78">
        <f t="shared" si="299"/>
        <v>0</v>
      </c>
      <c r="MJ83" s="78">
        <f t="shared" si="299"/>
        <v>0</v>
      </c>
      <c r="MK83" s="78">
        <f t="shared" si="299"/>
        <v>2202305</v>
      </c>
      <c r="ML83" s="78">
        <f t="shared" si="299"/>
        <v>9625850</v>
      </c>
      <c r="MM83" s="78">
        <f t="shared" si="299"/>
        <v>9999980</v>
      </c>
      <c r="MN83" s="78">
        <f t="shared" si="299"/>
        <v>9999970</v>
      </c>
      <c r="MO83" s="78">
        <f t="shared" si="299"/>
        <v>9999980</v>
      </c>
      <c r="MP83" s="78">
        <f t="shared" si="299"/>
        <v>9999975</v>
      </c>
      <c r="MQ83" s="78">
        <f t="shared" si="299"/>
        <v>9999974</v>
      </c>
      <c r="MR83" s="78">
        <f t="shared" si="299"/>
        <v>9999980</v>
      </c>
      <c r="MS83" s="78">
        <f t="shared" si="299"/>
        <v>10699985</v>
      </c>
      <c r="MT83" s="78">
        <f t="shared" si="299"/>
        <v>9999975</v>
      </c>
      <c r="MU83" s="78">
        <f t="shared" si="299"/>
        <v>9999995</v>
      </c>
      <c r="MV83" s="78">
        <f t="shared" si="299"/>
        <v>9874978</v>
      </c>
      <c r="MW83" s="78">
        <f t="shared" si="299"/>
        <v>6197674</v>
      </c>
      <c r="MX83" s="78">
        <f t="shared" si="299"/>
        <v>4045816</v>
      </c>
      <c r="MY83" s="78">
        <f t="shared" si="299"/>
        <v>10000040</v>
      </c>
      <c r="MZ83" s="78">
        <f t="shared" si="299"/>
        <v>9975050</v>
      </c>
      <c r="NA83" s="78">
        <f t="shared" si="299"/>
        <v>9997040</v>
      </c>
      <c r="NB83" s="78">
        <f t="shared" si="299"/>
        <v>10000045</v>
      </c>
      <c r="NC83" s="78">
        <f t="shared" si="299"/>
        <v>10000045</v>
      </c>
      <c r="ND83" s="78">
        <f t="shared" si="299"/>
        <v>10000040</v>
      </c>
      <c r="NE83" s="78">
        <f t="shared" si="299"/>
        <v>10000035</v>
      </c>
      <c r="NF83" s="78">
        <f t="shared" si="299"/>
        <v>10000045</v>
      </c>
      <c r="NG83" s="78">
        <f t="shared" si="299"/>
        <v>9400025</v>
      </c>
      <c r="NH83" s="78">
        <f t="shared" si="299"/>
        <v>9450042</v>
      </c>
      <c r="NI83" s="78">
        <f t="shared" si="299"/>
        <v>10850041</v>
      </c>
      <c r="NJ83" s="78">
        <f t="shared" si="299"/>
        <v>7278354</v>
      </c>
      <c r="NK83" s="78">
        <f t="shared" si="299"/>
        <v>50000</v>
      </c>
      <c r="NL83" s="78">
        <f t="shared" si="299"/>
        <v>175000</v>
      </c>
      <c r="NM83" s="78">
        <f t="shared" si="299"/>
        <v>1347000</v>
      </c>
      <c r="NN83" s="78">
        <f t="shared" si="299"/>
        <v>0</v>
      </c>
      <c r="NO83" s="78">
        <f t="shared" si="299"/>
        <v>10000</v>
      </c>
      <c r="NP83" s="78">
        <f t="shared" si="299"/>
        <v>0</v>
      </c>
      <c r="NQ83" s="78">
        <f t="shared" si="299"/>
        <v>0</v>
      </c>
      <c r="NR83" s="78">
        <f t="shared" si="299"/>
        <v>0</v>
      </c>
      <c r="NS83" s="78">
        <f t="shared" si="299"/>
        <v>600000</v>
      </c>
      <c r="NT83" s="78">
        <f t="shared" si="299"/>
        <v>325000</v>
      </c>
      <c r="NU83" s="78">
        <f t="shared" si="299"/>
        <v>750000</v>
      </c>
      <c r="NV83" s="78">
        <f t="shared" si="299"/>
        <v>50000</v>
      </c>
      <c r="NW83" s="78">
        <f t="shared" si="299"/>
        <v>50000</v>
      </c>
      <c r="NX83" s="78">
        <f t="shared" si="299"/>
        <v>200000</v>
      </c>
      <c r="NY83" s="78">
        <f t="shared" si="299"/>
        <v>1350000</v>
      </c>
      <c r="NZ83" s="78">
        <f t="shared" si="299"/>
        <v>200000</v>
      </c>
      <c r="OA83" s="78">
        <f t="shared" si="299"/>
        <v>10000</v>
      </c>
      <c r="OB83" s="78">
        <f t="shared" si="299"/>
        <v>0</v>
      </c>
      <c r="OC83" s="78">
        <f t="shared" si="299"/>
        <v>0</v>
      </c>
      <c r="OD83" s="78">
        <f t="shared" si="299"/>
        <v>0</v>
      </c>
      <c r="OE83" s="78">
        <f t="shared" si="299"/>
        <v>0</v>
      </c>
      <c r="OF83" s="78">
        <f t="shared" si="299"/>
        <v>0</v>
      </c>
      <c r="OG83" s="78">
        <f t="shared" si="299"/>
        <v>2200000</v>
      </c>
      <c r="OH83" s="78">
        <f t="shared" si="299"/>
        <v>0</v>
      </c>
      <c r="OI83" s="78">
        <f t="shared" ref="OI83:QT83" si="300">ABS(OI64-NW64)</f>
        <v>0</v>
      </c>
      <c r="OJ83" s="78">
        <f t="shared" si="300"/>
        <v>0</v>
      </c>
      <c r="OK83" s="78">
        <f t="shared" si="300"/>
        <v>2150000</v>
      </c>
      <c r="OL83" s="78">
        <f t="shared" si="300"/>
        <v>200000</v>
      </c>
      <c r="OM83" s="78">
        <f t="shared" si="300"/>
        <v>0</v>
      </c>
      <c r="ON83" s="78">
        <f t="shared" si="300"/>
        <v>0</v>
      </c>
      <c r="OO83" s="78">
        <f t="shared" si="300"/>
        <v>0</v>
      </c>
      <c r="OP83" s="78">
        <f t="shared" si="300"/>
        <v>0</v>
      </c>
      <c r="OQ83" s="78">
        <f t="shared" si="300"/>
        <v>0</v>
      </c>
      <c r="OR83" s="78">
        <f t="shared" si="300"/>
        <v>1300000</v>
      </c>
      <c r="OS83" s="78">
        <f t="shared" si="300"/>
        <v>2200000</v>
      </c>
      <c r="OT83" s="78">
        <f t="shared" si="300"/>
        <v>300000</v>
      </c>
      <c r="OU83" s="78">
        <f t="shared" si="300"/>
        <v>275000</v>
      </c>
      <c r="OV83" s="78">
        <f t="shared" si="300"/>
        <v>0</v>
      </c>
      <c r="OW83" s="78">
        <f t="shared" si="300"/>
        <v>2150000</v>
      </c>
      <c r="OX83" s="78">
        <f t="shared" si="300"/>
        <v>0</v>
      </c>
      <c r="OY83" s="78">
        <f t="shared" si="300"/>
        <v>0</v>
      </c>
      <c r="OZ83" s="78">
        <f t="shared" si="300"/>
        <v>1000000</v>
      </c>
      <c r="PA83" s="78">
        <f t="shared" si="300"/>
        <v>350000</v>
      </c>
      <c r="PB83" s="78">
        <f t="shared" si="300"/>
        <v>1700000</v>
      </c>
      <c r="PC83" s="78">
        <f t="shared" si="300"/>
        <v>1000000</v>
      </c>
      <c r="PD83" s="78">
        <f t="shared" si="300"/>
        <v>19399946</v>
      </c>
      <c r="PE83" s="78">
        <f t="shared" si="300"/>
        <v>19999946</v>
      </c>
      <c r="PF83" s="78">
        <f t="shared" si="300"/>
        <v>19699946</v>
      </c>
      <c r="PG83" s="78">
        <f t="shared" si="300"/>
        <v>20274946</v>
      </c>
      <c r="PH83" s="78">
        <f t="shared" si="300"/>
        <v>19999946</v>
      </c>
      <c r="PI83" s="78">
        <f t="shared" si="300"/>
        <v>19399946</v>
      </c>
      <c r="PJ83" s="78">
        <f t="shared" si="300"/>
        <v>19499946</v>
      </c>
      <c r="PK83" s="78">
        <f t="shared" si="300"/>
        <v>19999946</v>
      </c>
      <c r="PL83" s="78">
        <f t="shared" si="300"/>
        <v>19999946</v>
      </c>
      <c r="PM83" s="78">
        <f t="shared" si="300"/>
        <v>19529431</v>
      </c>
      <c r="PN83" s="78">
        <f t="shared" si="300"/>
        <v>21699946</v>
      </c>
      <c r="PO83" s="78">
        <f t="shared" si="300"/>
        <v>20999946</v>
      </c>
      <c r="PP83" s="78">
        <f t="shared" si="300"/>
        <v>300000</v>
      </c>
      <c r="PQ83" s="78">
        <f t="shared" si="300"/>
        <v>0</v>
      </c>
      <c r="PR83" s="78">
        <f t="shared" si="300"/>
        <v>600000</v>
      </c>
      <c r="PS83" s="78">
        <f t="shared" si="300"/>
        <v>200000</v>
      </c>
      <c r="PT83" s="78">
        <f t="shared" si="300"/>
        <v>0</v>
      </c>
      <c r="PU83" s="78">
        <f t="shared" si="300"/>
        <v>600000</v>
      </c>
      <c r="PV83" s="78">
        <f t="shared" si="300"/>
        <v>500000</v>
      </c>
      <c r="PW83" s="78">
        <f t="shared" si="300"/>
        <v>0</v>
      </c>
      <c r="PX83" s="78">
        <f t="shared" si="300"/>
        <v>1000000</v>
      </c>
      <c r="PY83" s="78">
        <f t="shared" si="300"/>
        <v>820515</v>
      </c>
      <c r="PZ83" s="78">
        <f t="shared" si="300"/>
        <v>0</v>
      </c>
      <c r="QA83" s="78">
        <f t="shared" si="300"/>
        <v>0</v>
      </c>
      <c r="QB83" s="78">
        <f t="shared" si="300"/>
        <v>50000</v>
      </c>
      <c r="QC83" s="78">
        <f t="shared" si="300"/>
        <v>0</v>
      </c>
      <c r="QD83" s="78">
        <f t="shared" si="300"/>
        <v>0</v>
      </c>
      <c r="QE83" s="78">
        <f t="shared" si="300"/>
        <v>200000</v>
      </c>
      <c r="QF83" s="78">
        <f t="shared" si="300"/>
        <v>0</v>
      </c>
      <c r="QG83" s="78">
        <f t="shared" si="300"/>
        <v>0</v>
      </c>
      <c r="QH83" s="78">
        <f t="shared" si="300"/>
        <v>0</v>
      </c>
      <c r="QI83" s="78">
        <f t="shared" si="300"/>
        <v>12054</v>
      </c>
      <c r="QJ83" s="78">
        <f t="shared" si="300"/>
        <v>58946</v>
      </c>
      <c r="QK83" s="78">
        <f t="shared" si="300"/>
        <v>100000</v>
      </c>
      <c r="QL83" s="78">
        <f t="shared" si="300"/>
        <v>51946</v>
      </c>
      <c r="QM83" s="78">
        <f t="shared" si="300"/>
        <v>46054</v>
      </c>
      <c r="QN83" s="78">
        <f t="shared" si="300"/>
        <v>70000</v>
      </c>
      <c r="QO83" s="78">
        <f t="shared" si="300"/>
        <v>200000</v>
      </c>
      <c r="QP83" s="78">
        <f t="shared" si="300"/>
        <v>900000</v>
      </c>
      <c r="QQ83" s="78">
        <f t="shared" si="300"/>
        <v>1400000</v>
      </c>
      <c r="QR83" s="78">
        <f t="shared" si="300"/>
        <v>35946</v>
      </c>
      <c r="QS83" s="78">
        <f t="shared" si="300"/>
        <v>0</v>
      </c>
      <c r="QT83" s="78">
        <f t="shared" si="300"/>
        <v>42054</v>
      </c>
      <c r="QU83" s="78">
        <f t="shared" ref="QU83:TF83" si="301">ABS(QU64-QI64)</f>
        <v>29000</v>
      </c>
      <c r="QV83" s="78">
        <f t="shared" si="301"/>
        <v>20000</v>
      </c>
      <c r="QW83" s="78">
        <f t="shared" si="301"/>
        <v>102054</v>
      </c>
      <c r="QX83" s="78">
        <f t="shared" si="301"/>
        <v>26000</v>
      </c>
      <c r="QY83" s="78">
        <f t="shared" si="301"/>
        <v>69000</v>
      </c>
      <c r="QZ83" s="78">
        <f t="shared" si="301"/>
        <v>120000</v>
      </c>
      <c r="RA83" s="78">
        <f t="shared" si="301"/>
        <v>800000</v>
      </c>
      <c r="RB83" s="78">
        <f t="shared" si="301"/>
        <v>1900000</v>
      </c>
      <c r="RC83" s="78">
        <f t="shared" si="301"/>
        <v>1400000</v>
      </c>
      <c r="RD83" s="78">
        <f t="shared" si="301"/>
        <v>5946</v>
      </c>
      <c r="RE83" s="78">
        <f t="shared" si="301"/>
        <v>0</v>
      </c>
      <c r="RF83" s="78">
        <f t="shared" si="301"/>
        <v>48000</v>
      </c>
      <c r="RG83" s="78">
        <f t="shared" si="301"/>
        <v>59000</v>
      </c>
      <c r="RH83" s="78">
        <f t="shared" si="301"/>
        <v>17000</v>
      </c>
      <c r="RI83" s="78">
        <f t="shared" si="301"/>
        <v>0</v>
      </c>
      <c r="RJ83" s="78">
        <f t="shared" si="301"/>
        <v>22000</v>
      </c>
      <c r="RK83" s="78">
        <f t="shared" si="301"/>
        <v>47000</v>
      </c>
      <c r="RL83" s="78">
        <f t="shared" si="301"/>
        <v>7946</v>
      </c>
      <c r="RM83" s="78">
        <f t="shared" si="301"/>
        <v>987054</v>
      </c>
      <c r="RN83" s="78">
        <f t="shared" si="301"/>
        <v>980054</v>
      </c>
      <c r="RO83" s="78">
        <f t="shared" si="301"/>
        <v>12999</v>
      </c>
      <c r="RP83" s="78">
        <f t="shared" si="301"/>
        <v>9054</v>
      </c>
      <c r="RQ83" s="78">
        <f t="shared" si="301"/>
        <v>26946</v>
      </c>
      <c r="RR83" s="78">
        <f t="shared" si="301"/>
        <v>1194054</v>
      </c>
      <c r="RS83" s="78">
        <f t="shared" si="301"/>
        <v>82054</v>
      </c>
      <c r="RT83" s="78">
        <f t="shared" si="301"/>
        <v>55946</v>
      </c>
      <c r="RU83" s="78">
        <f t="shared" si="301"/>
        <v>2054</v>
      </c>
      <c r="RV83" s="78">
        <f t="shared" si="301"/>
        <v>3946</v>
      </c>
      <c r="RW83" s="78">
        <f t="shared" si="301"/>
        <v>24054</v>
      </c>
      <c r="RX83" s="78">
        <f t="shared" si="301"/>
        <v>92054</v>
      </c>
      <c r="RY83" s="78">
        <f t="shared" si="301"/>
        <v>2187054</v>
      </c>
      <c r="RZ83" s="78">
        <f t="shared" si="301"/>
        <v>19946</v>
      </c>
      <c r="SA83" s="78">
        <f t="shared" si="301"/>
        <v>23055</v>
      </c>
      <c r="SB83" s="78">
        <f t="shared" si="301"/>
        <v>1079054</v>
      </c>
      <c r="SC83" s="78">
        <f t="shared" si="301"/>
        <v>21946</v>
      </c>
      <c r="SD83" s="78">
        <f t="shared" si="301"/>
        <v>1160054</v>
      </c>
      <c r="SE83" s="78">
        <f t="shared" si="301"/>
        <v>134054</v>
      </c>
      <c r="SF83" s="78">
        <f t="shared" si="301"/>
        <v>8946</v>
      </c>
      <c r="SG83" s="78">
        <f t="shared" si="301"/>
        <v>34054</v>
      </c>
      <c r="SH83" s="78">
        <f t="shared" si="301"/>
        <v>29946</v>
      </c>
      <c r="SI83" s="78">
        <f t="shared" si="301"/>
        <v>39054</v>
      </c>
      <c r="SJ83" s="78">
        <f t="shared" si="301"/>
        <v>144054</v>
      </c>
      <c r="SK83" s="78">
        <f t="shared" si="301"/>
        <v>2185054</v>
      </c>
      <c r="SL83" s="78">
        <f t="shared" si="301"/>
        <v>30946</v>
      </c>
      <c r="SM83" s="78">
        <f t="shared" si="301"/>
        <v>36054</v>
      </c>
      <c r="SN83" s="78">
        <f t="shared" si="301"/>
        <v>1100000</v>
      </c>
      <c r="SO83" s="78">
        <f t="shared" si="301"/>
        <v>395000</v>
      </c>
      <c r="SP83" s="78">
        <f t="shared" si="301"/>
        <v>39946</v>
      </c>
      <c r="SQ83" s="78">
        <f t="shared" si="301"/>
        <v>34054</v>
      </c>
      <c r="SR83" s="78">
        <f t="shared" si="301"/>
        <v>53000</v>
      </c>
      <c r="SS83" s="78">
        <f t="shared" si="301"/>
        <v>34054</v>
      </c>
      <c r="ST83" s="78">
        <f t="shared" si="301"/>
        <v>29946</v>
      </c>
      <c r="SU83" s="78">
        <f t="shared" si="301"/>
        <v>47000</v>
      </c>
      <c r="SV83" s="78">
        <f t="shared" si="301"/>
        <v>44054</v>
      </c>
      <c r="SW83" s="78">
        <f t="shared" si="301"/>
        <v>51000</v>
      </c>
      <c r="SX83" s="78">
        <f t="shared" si="301"/>
        <v>19054</v>
      </c>
      <c r="SY83" s="78">
        <f t="shared" si="301"/>
        <v>0</v>
      </c>
      <c r="SZ83" s="78">
        <f t="shared" si="301"/>
        <v>48054</v>
      </c>
      <c r="TA83" s="78">
        <f t="shared" si="301"/>
        <v>200000</v>
      </c>
      <c r="TB83" s="78">
        <f t="shared" si="301"/>
        <v>30946</v>
      </c>
      <c r="TC83" s="78">
        <f t="shared" si="301"/>
        <v>0</v>
      </c>
      <c r="TD83" s="78">
        <f t="shared" si="301"/>
        <v>44054</v>
      </c>
      <c r="TE83" s="78">
        <f t="shared" si="301"/>
        <v>27054</v>
      </c>
      <c r="TF83" s="78">
        <f t="shared" si="301"/>
        <v>0</v>
      </c>
      <c r="TG83" s="78">
        <f t="shared" ref="TG83:VR83" si="302">ABS(TG64-SU64)</f>
        <v>7946</v>
      </c>
      <c r="TH83" s="78">
        <f t="shared" si="302"/>
        <v>725000</v>
      </c>
      <c r="TI83" s="78">
        <f t="shared" si="302"/>
        <v>936054</v>
      </c>
      <c r="TJ83" s="78">
        <f t="shared" si="302"/>
        <v>600000</v>
      </c>
      <c r="TK83" s="78">
        <f t="shared" si="302"/>
        <v>0</v>
      </c>
      <c r="TL83" s="78">
        <f t="shared" si="302"/>
        <v>348054</v>
      </c>
      <c r="TM83" s="78">
        <f t="shared" si="302"/>
        <v>100000</v>
      </c>
      <c r="TN83" s="78">
        <f t="shared" si="302"/>
        <v>649054</v>
      </c>
      <c r="TO83" s="78">
        <f t="shared" si="302"/>
        <v>0</v>
      </c>
      <c r="TP83" s="78">
        <f t="shared" si="302"/>
        <v>0</v>
      </c>
      <c r="TQ83" s="78">
        <f t="shared" si="302"/>
        <v>27054</v>
      </c>
      <c r="TR83" s="78">
        <f t="shared" si="302"/>
        <v>400000</v>
      </c>
      <c r="TS83" s="78">
        <f t="shared" si="302"/>
        <v>500000</v>
      </c>
      <c r="TT83" s="78">
        <f t="shared" si="302"/>
        <v>1350000</v>
      </c>
      <c r="TU83" s="78">
        <f t="shared" si="302"/>
        <v>400000</v>
      </c>
      <c r="TV83" s="78">
        <f t="shared" si="302"/>
        <v>550000</v>
      </c>
      <c r="TW83" s="78">
        <f t="shared" si="302"/>
        <v>150000</v>
      </c>
      <c r="TX83" s="78">
        <f t="shared" si="302"/>
        <v>0</v>
      </c>
      <c r="TY83" s="78">
        <f t="shared" si="302"/>
        <v>293000</v>
      </c>
      <c r="TZ83" s="78">
        <f t="shared" si="302"/>
        <v>255000</v>
      </c>
      <c r="UA83" s="78">
        <f t="shared" si="302"/>
        <v>0</v>
      </c>
      <c r="UB83" s="78">
        <f t="shared" si="302"/>
        <v>400000</v>
      </c>
      <c r="UC83" s="78">
        <f t="shared" si="302"/>
        <v>500000</v>
      </c>
      <c r="UD83" s="78">
        <f t="shared" si="302"/>
        <v>400000</v>
      </c>
      <c r="UE83" s="78">
        <f t="shared" si="302"/>
        <v>493054</v>
      </c>
      <c r="UF83" s="78">
        <f t="shared" si="302"/>
        <v>250000</v>
      </c>
      <c r="UG83" s="78">
        <f t="shared" si="302"/>
        <v>500000</v>
      </c>
      <c r="UH83" s="78">
        <f t="shared" si="302"/>
        <v>2400000</v>
      </c>
      <c r="UI83" s="78">
        <f t="shared" si="302"/>
        <v>800000</v>
      </c>
      <c r="UJ83" s="78">
        <f t="shared" si="302"/>
        <v>250000</v>
      </c>
      <c r="UK83" s="78">
        <f t="shared" si="302"/>
        <v>393000</v>
      </c>
      <c r="UL83" s="78">
        <f t="shared" si="302"/>
        <v>225000</v>
      </c>
      <c r="UM83" s="78">
        <f t="shared" si="302"/>
        <v>0</v>
      </c>
      <c r="UN83" s="78">
        <f t="shared" si="302"/>
        <v>400000</v>
      </c>
      <c r="UO83" s="78">
        <f t="shared" si="302"/>
        <v>500000</v>
      </c>
      <c r="UP83" s="78">
        <f t="shared" si="302"/>
        <v>75000</v>
      </c>
      <c r="UQ83" s="78">
        <f t="shared" si="302"/>
        <v>493054</v>
      </c>
      <c r="UR83" s="78">
        <f t="shared" si="302"/>
        <v>2025000</v>
      </c>
      <c r="US83" s="78">
        <f t="shared" si="302"/>
        <v>2000000</v>
      </c>
      <c r="UT83" s="78">
        <f t="shared" si="302"/>
        <v>1900000</v>
      </c>
      <c r="UU83" s="78">
        <f t="shared" si="302"/>
        <v>800000</v>
      </c>
      <c r="UV83" s="78">
        <f t="shared" si="302"/>
        <v>50000</v>
      </c>
      <c r="UW83" s="78">
        <f t="shared" si="302"/>
        <v>880000</v>
      </c>
      <c r="UX83" s="78">
        <f t="shared" si="302"/>
        <v>600000</v>
      </c>
      <c r="UY83" s="78">
        <f t="shared" si="302"/>
        <v>600000</v>
      </c>
      <c r="UZ83" s="78">
        <f t="shared" si="302"/>
        <v>0</v>
      </c>
      <c r="VA83" s="78">
        <f t="shared" si="302"/>
        <v>54</v>
      </c>
      <c r="VB83" s="78">
        <f t="shared" si="302"/>
        <v>285000</v>
      </c>
      <c r="VC83" s="78">
        <f t="shared" si="302"/>
        <v>175000</v>
      </c>
      <c r="VD83" s="78">
        <f t="shared" si="302"/>
        <v>600000</v>
      </c>
      <c r="VE83" s="78">
        <f t="shared" si="302"/>
        <v>320000</v>
      </c>
      <c r="VF83" s="78">
        <f t="shared" si="302"/>
        <v>583054</v>
      </c>
      <c r="VG83" s="78">
        <f t="shared" si="302"/>
        <v>425000</v>
      </c>
      <c r="VH83" s="78">
        <f t="shared" si="302"/>
        <v>450000</v>
      </c>
      <c r="VI83" s="78">
        <f t="shared" si="302"/>
        <v>530000</v>
      </c>
      <c r="VJ83" s="78">
        <f t="shared" si="302"/>
        <v>700000</v>
      </c>
      <c r="VK83" s="78">
        <f t="shared" si="302"/>
        <v>600000</v>
      </c>
      <c r="VL83" s="78">
        <f t="shared" si="302"/>
        <v>300000</v>
      </c>
      <c r="VM83" s="78">
        <f t="shared" si="302"/>
        <v>200054</v>
      </c>
      <c r="VN83" s="78">
        <f t="shared" si="302"/>
        <v>285000</v>
      </c>
      <c r="VO83" s="78">
        <f t="shared" si="302"/>
        <v>5000</v>
      </c>
      <c r="VP83" s="78">
        <f t="shared" si="302"/>
        <v>400000</v>
      </c>
      <c r="VQ83" s="78">
        <f t="shared" si="302"/>
        <v>710000</v>
      </c>
      <c r="VR83" s="78">
        <f t="shared" si="302"/>
        <v>283054</v>
      </c>
      <c r="VS83" s="78">
        <f t="shared" ref="VS83:YD83" si="303">ABS(VS64-VG64)</f>
        <v>365000</v>
      </c>
      <c r="VT83" s="78">
        <f t="shared" si="303"/>
        <v>250000</v>
      </c>
      <c r="VU83" s="78">
        <f t="shared" si="303"/>
        <v>275000</v>
      </c>
      <c r="VV83" s="78">
        <f t="shared" si="303"/>
        <v>400000</v>
      </c>
      <c r="VW83" s="78">
        <f t="shared" si="303"/>
        <v>0</v>
      </c>
      <c r="VX83" s="78">
        <f t="shared" si="303"/>
        <v>300000</v>
      </c>
      <c r="VY83" s="78">
        <f t="shared" si="303"/>
        <v>775000</v>
      </c>
      <c r="VZ83" s="78">
        <f t="shared" si="303"/>
        <v>1200000</v>
      </c>
      <c r="WA83" s="78">
        <f t="shared" si="303"/>
        <v>565000</v>
      </c>
      <c r="WB83" s="78">
        <f t="shared" si="303"/>
        <v>500000</v>
      </c>
      <c r="WC83" s="78">
        <f t="shared" si="303"/>
        <v>280000</v>
      </c>
      <c r="WD83" s="78">
        <f t="shared" si="303"/>
        <v>750000</v>
      </c>
      <c r="WE83" s="78">
        <f t="shared" si="303"/>
        <v>40000</v>
      </c>
      <c r="WF83" s="78">
        <f t="shared" si="303"/>
        <v>450000</v>
      </c>
      <c r="WG83" s="78">
        <f t="shared" si="303"/>
        <v>1465000</v>
      </c>
      <c r="WH83" s="78">
        <f t="shared" si="303"/>
        <v>900000</v>
      </c>
      <c r="WI83" s="78">
        <f t="shared" si="303"/>
        <v>80000</v>
      </c>
      <c r="WJ83" s="78">
        <f t="shared" si="303"/>
        <v>0</v>
      </c>
      <c r="WK83" s="78">
        <f t="shared" si="303"/>
        <v>900000</v>
      </c>
      <c r="WL83" s="78">
        <f t="shared" si="303"/>
        <v>770000</v>
      </c>
      <c r="WM83" s="78">
        <f t="shared" si="303"/>
        <v>55000</v>
      </c>
      <c r="WN83" s="78">
        <f t="shared" si="303"/>
        <v>1000000</v>
      </c>
      <c r="WO83" s="78">
        <f t="shared" si="303"/>
        <v>3440000</v>
      </c>
      <c r="WP83" s="78">
        <f t="shared" si="303"/>
        <v>2350000</v>
      </c>
      <c r="WQ83" s="78">
        <f t="shared" si="303"/>
        <v>900000</v>
      </c>
      <c r="WR83" s="78">
        <f t="shared" si="303"/>
        <v>165000</v>
      </c>
      <c r="WS83" s="78">
        <f t="shared" si="303"/>
        <v>1770000</v>
      </c>
      <c r="WT83" s="78">
        <f t="shared" si="303"/>
        <v>1050000</v>
      </c>
      <c r="WU83" s="78">
        <f t="shared" si="303"/>
        <v>750000</v>
      </c>
      <c r="WV83" s="78">
        <f t="shared" si="303"/>
        <v>0</v>
      </c>
      <c r="WW83" s="78">
        <f t="shared" si="303"/>
        <v>1075000</v>
      </c>
      <c r="WX83" s="78">
        <f t="shared" si="303"/>
        <v>205000</v>
      </c>
      <c r="WY83" s="78">
        <f t="shared" si="303"/>
        <v>25000</v>
      </c>
      <c r="WZ83" s="78">
        <f t="shared" si="303"/>
        <v>800000</v>
      </c>
      <c r="XA83" s="78">
        <f t="shared" si="303"/>
        <v>4690000</v>
      </c>
      <c r="XB83" s="78">
        <f t="shared" si="303"/>
        <v>3150000</v>
      </c>
      <c r="XC83" s="78">
        <f t="shared" si="303"/>
        <v>25000</v>
      </c>
      <c r="XD83" s="78">
        <f t="shared" si="303"/>
        <v>564054</v>
      </c>
      <c r="XE83" s="78">
        <f t="shared" si="303"/>
        <v>580000</v>
      </c>
      <c r="XF83" s="78">
        <f t="shared" si="303"/>
        <v>1060000</v>
      </c>
      <c r="XG83" s="78">
        <f t="shared" si="303"/>
        <v>780000</v>
      </c>
      <c r="XH83" s="78">
        <f t="shared" si="303"/>
        <v>200000</v>
      </c>
      <c r="XI83" s="78">
        <f t="shared" si="303"/>
        <v>2800000</v>
      </c>
      <c r="XJ83" s="78">
        <f t="shared" si="303"/>
        <v>100000</v>
      </c>
      <c r="XK83" s="78">
        <f t="shared" si="303"/>
        <v>45000</v>
      </c>
      <c r="XL83" s="78">
        <f t="shared" si="303"/>
        <v>110000</v>
      </c>
      <c r="XM83" s="78">
        <f t="shared" si="303"/>
        <v>2500000</v>
      </c>
      <c r="XN83" s="78">
        <f t="shared" si="303"/>
        <v>300000</v>
      </c>
      <c r="XO83" s="78">
        <f t="shared" si="303"/>
        <v>40000</v>
      </c>
      <c r="XP83" s="78">
        <f t="shared" si="303"/>
        <v>559554</v>
      </c>
      <c r="XQ83" s="78">
        <f t="shared" si="303"/>
        <v>1375000</v>
      </c>
      <c r="XR83" s="78">
        <f t="shared" si="303"/>
        <v>30000</v>
      </c>
      <c r="XS83" s="78">
        <f t="shared" si="303"/>
        <v>60000</v>
      </c>
      <c r="XT83" s="78">
        <f t="shared" si="303"/>
        <v>300000</v>
      </c>
      <c r="XU83" s="78">
        <f t="shared" si="303"/>
        <v>120000</v>
      </c>
      <c r="XV83" s="78">
        <f t="shared" si="303"/>
        <v>50000</v>
      </c>
      <c r="XW83" s="78">
        <f t="shared" si="303"/>
        <v>115000</v>
      </c>
      <c r="XX83" s="78">
        <f t="shared" si="303"/>
        <v>510000</v>
      </c>
      <c r="XY83" s="78">
        <f t="shared" si="303"/>
        <v>1450000</v>
      </c>
      <c r="XZ83" s="78">
        <f t="shared" si="303"/>
        <v>2150000</v>
      </c>
      <c r="YA83" s="78">
        <f t="shared" si="303"/>
        <v>65000</v>
      </c>
      <c r="YB83" s="78">
        <f t="shared" si="303"/>
        <v>280500</v>
      </c>
      <c r="YC83" s="78">
        <f t="shared" si="303"/>
        <v>755000</v>
      </c>
      <c r="YD83" s="78">
        <f t="shared" si="303"/>
        <v>85000</v>
      </c>
      <c r="YE83" s="78">
        <f t="shared" ref="YE83:AAP83" si="304">ABS(YE64-XS64)</f>
        <v>355000</v>
      </c>
      <c r="YF83" s="78">
        <f t="shared" si="304"/>
        <v>90000</v>
      </c>
      <c r="YG83" s="78">
        <f t="shared" si="304"/>
        <v>1280000</v>
      </c>
      <c r="YH83" s="78">
        <f t="shared" si="304"/>
        <v>300000</v>
      </c>
      <c r="YI83" s="78">
        <f t="shared" si="304"/>
        <v>175000</v>
      </c>
      <c r="YJ83" s="78">
        <f t="shared" si="304"/>
        <v>150000</v>
      </c>
      <c r="YK83" s="78">
        <f t="shared" si="304"/>
        <v>2250000</v>
      </c>
      <c r="YL83" s="78">
        <f t="shared" si="304"/>
        <v>2700000</v>
      </c>
      <c r="YM83" s="78">
        <f t="shared" si="304"/>
        <v>250000</v>
      </c>
      <c r="YN83" s="78">
        <f t="shared" si="304"/>
        <v>1225000</v>
      </c>
      <c r="YO83" s="78">
        <f t="shared" si="304"/>
        <v>357500</v>
      </c>
      <c r="YP83" s="78">
        <f t="shared" si="304"/>
        <v>844500</v>
      </c>
      <c r="YQ83" s="78">
        <f t="shared" si="304"/>
        <v>2146715</v>
      </c>
      <c r="YR83" s="78">
        <f t="shared" si="304"/>
        <v>1503500</v>
      </c>
      <c r="YS83" s="78">
        <f t="shared" si="304"/>
        <v>1466000</v>
      </c>
      <c r="YT83" s="78">
        <f t="shared" si="304"/>
        <v>370000</v>
      </c>
      <c r="YU83" s="78">
        <f t="shared" si="304"/>
        <v>640000</v>
      </c>
      <c r="YV83" s="78">
        <f t="shared" si="304"/>
        <v>925000</v>
      </c>
      <c r="YW83" s="78">
        <f t="shared" si="304"/>
        <v>3100000</v>
      </c>
      <c r="YX83" s="78">
        <f t="shared" si="304"/>
        <v>3493500</v>
      </c>
      <c r="YY83" s="78">
        <f t="shared" si="304"/>
        <v>1923000</v>
      </c>
      <c r="YZ83" s="78">
        <f t="shared" si="304"/>
        <v>1177000</v>
      </c>
      <c r="ZA83" s="78">
        <f t="shared" si="304"/>
        <v>501000</v>
      </c>
      <c r="ZB83" s="78">
        <f t="shared" si="304"/>
        <v>496500</v>
      </c>
      <c r="ZC83" s="78">
        <f t="shared" si="304"/>
        <v>2611715</v>
      </c>
      <c r="ZD83" s="78">
        <f t="shared" si="304"/>
        <v>2078500</v>
      </c>
      <c r="ZE83" s="78">
        <f t="shared" si="304"/>
        <v>84000</v>
      </c>
      <c r="ZF83" s="78">
        <f t="shared" si="304"/>
        <v>80000</v>
      </c>
      <c r="ZG83" s="78">
        <f t="shared" si="304"/>
        <v>1000000</v>
      </c>
      <c r="ZH83" s="78">
        <f t="shared" si="304"/>
        <v>27975000</v>
      </c>
      <c r="ZI83" s="78">
        <f t="shared" si="304"/>
        <v>61000000</v>
      </c>
      <c r="ZJ83" s="78">
        <f t="shared" si="304"/>
        <v>64293500</v>
      </c>
      <c r="ZK83" s="78">
        <f t="shared" si="304"/>
        <v>62973000</v>
      </c>
      <c r="ZL83" s="78">
        <f t="shared" si="304"/>
        <v>61148000</v>
      </c>
      <c r="ZM83" s="78">
        <f t="shared" si="304"/>
        <v>60936500</v>
      </c>
      <c r="ZN83" s="78">
        <f t="shared" si="304"/>
        <v>61223000</v>
      </c>
      <c r="ZO83" s="78">
        <f t="shared" si="304"/>
        <v>60800000</v>
      </c>
      <c r="ZP83" s="78">
        <f t="shared" si="304"/>
        <v>60815000</v>
      </c>
      <c r="ZQ83" s="78">
        <f t="shared" si="304"/>
        <v>70300000</v>
      </c>
      <c r="ZR83" s="78">
        <f t="shared" si="304"/>
        <v>70300000</v>
      </c>
      <c r="ZS83" s="78">
        <f t="shared" si="304"/>
        <v>70300000</v>
      </c>
      <c r="ZT83" s="78">
        <f t="shared" si="304"/>
        <v>43700000</v>
      </c>
      <c r="ZU83" s="78">
        <f t="shared" si="304"/>
        <v>4845000</v>
      </c>
      <c r="ZV83" s="78">
        <f t="shared" si="304"/>
        <v>4845000</v>
      </c>
      <c r="ZW83" s="78">
        <f t="shared" si="304"/>
        <v>35055000</v>
      </c>
      <c r="ZX83" s="78">
        <f t="shared" si="304"/>
        <v>76855000</v>
      </c>
      <c r="ZY83" s="78">
        <f t="shared" si="304"/>
        <v>150955000</v>
      </c>
      <c r="ZZ83" s="78">
        <f t="shared" si="304"/>
        <v>194655000</v>
      </c>
      <c r="AAA83" s="78">
        <f t="shared" si="304"/>
        <v>234126313.43362164</v>
      </c>
      <c r="AAB83" s="78">
        <f t="shared" si="304"/>
        <v>292469044.80683613</v>
      </c>
      <c r="AAC83" s="78">
        <f t="shared" si="304"/>
        <v>301131000</v>
      </c>
      <c r="AAD83" s="78">
        <f t="shared" si="304"/>
        <v>510416000</v>
      </c>
      <c r="AAE83" s="78">
        <f t="shared" si="304"/>
        <v>510416000</v>
      </c>
      <c r="AAF83" s="78">
        <f t="shared" si="304"/>
        <v>510416000</v>
      </c>
      <c r="AAG83" s="78">
        <f t="shared" si="304"/>
        <v>524761000</v>
      </c>
      <c r="AAH83" s="78">
        <f t="shared" si="304"/>
        <v>524761000</v>
      </c>
      <c r="AAI83" s="78">
        <f t="shared" si="304"/>
        <v>485157000</v>
      </c>
      <c r="AAJ83" s="78">
        <f t="shared" si="304"/>
        <v>442953500</v>
      </c>
      <c r="AAK83" s="78">
        <f t="shared" si="304"/>
        <v>368178500</v>
      </c>
      <c r="AAL83" s="78">
        <f t="shared" si="304"/>
        <v>314478500</v>
      </c>
      <c r="AAM83" s="78">
        <f t="shared" si="304"/>
        <v>285547186.56637836</v>
      </c>
      <c r="AAN83" s="78">
        <f t="shared" si="304"/>
        <v>215948455.19316387</v>
      </c>
      <c r="AAO83" s="78">
        <f t="shared" si="304"/>
        <v>197786500</v>
      </c>
      <c r="AAP83" s="78">
        <f t="shared" si="304"/>
        <v>10121625</v>
      </c>
      <c r="AAQ83" s="78">
        <f t="shared" ref="AAQ83:ADB83" si="305">ABS(AAQ64-AAE64)</f>
        <v>36721625</v>
      </c>
      <c r="AAR83" s="78">
        <f t="shared" si="305"/>
        <v>3269375</v>
      </c>
      <c r="AAS83" s="78">
        <f t="shared" si="305"/>
        <v>13225000</v>
      </c>
      <c r="AAT83" s="78">
        <f t="shared" si="305"/>
        <v>6703979.1064341068</v>
      </c>
      <c r="AAU83" s="78">
        <f t="shared" si="305"/>
        <v>10218375</v>
      </c>
      <c r="AAV83" s="78">
        <f t="shared" si="305"/>
        <v>9734875</v>
      </c>
      <c r="AAW83" s="78">
        <f t="shared" si="305"/>
        <v>28257375</v>
      </c>
      <c r="AAX83" s="78">
        <f t="shared" si="305"/>
        <v>18717375</v>
      </c>
      <c r="AAY83" s="78">
        <f t="shared" si="305"/>
        <v>28957375</v>
      </c>
      <c r="AAZ83" s="78">
        <f t="shared" si="305"/>
        <v>31425875</v>
      </c>
      <c r="ABA83" s="78">
        <f t="shared" si="305"/>
        <v>59987750</v>
      </c>
      <c r="ABB83" s="78">
        <f t="shared" si="305"/>
        <v>86866425</v>
      </c>
      <c r="ABC83" s="78">
        <f t="shared" si="305"/>
        <v>69779125</v>
      </c>
      <c r="ABD83" s="78">
        <f t="shared" si="305"/>
        <v>109770125</v>
      </c>
      <c r="ABE83" s="78">
        <f t="shared" si="305"/>
        <v>119582000</v>
      </c>
      <c r="ABF83" s="78">
        <f t="shared" si="305"/>
        <v>99673020.893565893</v>
      </c>
      <c r="ABG83" s="78">
        <f t="shared" si="305"/>
        <v>95986000</v>
      </c>
      <c r="ABH83" s="78">
        <f t="shared" si="305"/>
        <v>75336000</v>
      </c>
      <c r="ABI83" s="78">
        <f t="shared" si="305"/>
        <v>76671000</v>
      </c>
      <c r="ABJ83" s="78">
        <f t="shared" si="305"/>
        <v>76211000</v>
      </c>
      <c r="ABK83" s="78">
        <f t="shared" si="305"/>
        <v>76372249</v>
      </c>
      <c r="ABL83" s="78">
        <f t="shared" si="305"/>
        <v>62647750</v>
      </c>
      <c r="ABM83" s="78">
        <f t="shared" si="305"/>
        <v>34389125</v>
      </c>
      <c r="ABN83" s="78">
        <f t="shared" si="305"/>
        <v>8877950</v>
      </c>
      <c r="ABO83" s="78">
        <f t="shared" si="305"/>
        <v>634750</v>
      </c>
      <c r="ABP83" s="78">
        <f t="shared" si="305"/>
        <v>80634750</v>
      </c>
      <c r="ABQ83" s="78">
        <f t="shared" si="305"/>
        <v>80833500</v>
      </c>
      <c r="ABR83" s="78">
        <f t="shared" si="305"/>
        <v>120936000</v>
      </c>
      <c r="ABS83" s="78">
        <f t="shared" si="305"/>
        <v>120467375</v>
      </c>
      <c r="ABT83" s="78">
        <f t="shared" si="305"/>
        <v>79737375</v>
      </c>
      <c r="ABU83" s="78">
        <f t="shared" si="305"/>
        <v>40269875</v>
      </c>
      <c r="ABV83" s="78">
        <f t="shared" si="305"/>
        <v>30725.051151037216</v>
      </c>
      <c r="ABW83" s="78">
        <f t="shared" si="305"/>
        <v>1596376</v>
      </c>
      <c r="ABX83" s="78">
        <f t="shared" si="305"/>
        <v>1783875</v>
      </c>
      <c r="ABY83" s="78">
        <f t="shared" si="305"/>
        <v>1699625</v>
      </c>
      <c r="ABZ83" s="78">
        <f t="shared" si="305"/>
        <v>3587000</v>
      </c>
      <c r="ACA83" s="78">
        <f t="shared" si="305"/>
        <v>3587000</v>
      </c>
      <c r="ACB83" s="78">
        <f t="shared" si="305"/>
        <v>83587000</v>
      </c>
      <c r="ACC83" s="78">
        <f t="shared" si="305"/>
        <v>43929500</v>
      </c>
      <c r="ACD83" s="78">
        <f t="shared" si="305"/>
        <v>44012000</v>
      </c>
      <c r="ACE83" s="78">
        <f t="shared" si="305"/>
        <v>44012000</v>
      </c>
      <c r="ACF83" s="78">
        <f t="shared" si="305"/>
        <v>44012000</v>
      </c>
      <c r="ACG83" s="78">
        <f t="shared" si="305"/>
        <v>43682000</v>
      </c>
      <c r="ACH83" s="78">
        <f t="shared" si="305"/>
        <v>3212850.0511510372</v>
      </c>
      <c r="ACI83" s="78">
        <f t="shared" si="305"/>
        <v>1724500</v>
      </c>
      <c r="ACJ83" s="78">
        <f t="shared" si="305"/>
        <v>2245000</v>
      </c>
      <c r="ACK83" s="78">
        <f t="shared" si="305"/>
        <v>2026000</v>
      </c>
      <c r="ACL83" s="78">
        <f t="shared" si="305"/>
        <v>148000</v>
      </c>
      <c r="ACM83" s="78">
        <f t="shared" si="305"/>
        <v>148000</v>
      </c>
      <c r="ACN83" s="78">
        <f t="shared" si="305"/>
        <v>148000</v>
      </c>
      <c r="ACO83" s="78">
        <f t="shared" si="305"/>
        <v>40148000</v>
      </c>
      <c r="ACP83" s="78">
        <f t="shared" si="305"/>
        <v>80148000</v>
      </c>
      <c r="ACQ83" s="78">
        <f t="shared" si="305"/>
        <v>80148000</v>
      </c>
      <c r="ACR83" s="78">
        <f t="shared" si="305"/>
        <v>60148000</v>
      </c>
      <c r="ACS83" s="78">
        <f t="shared" si="305"/>
        <v>2000</v>
      </c>
      <c r="ACT83" s="78">
        <f t="shared" si="305"/>
        <v>232000</v>
      </c>
      <c r="ACU83" s="78">
        <f t="shared" si="305"/>
        <v>1272000</v>
      </c>
      <c r="ACV83" s="78">
        <f t="shared" si="305"/>
        <v>2688000</v>
      </c>
      <c r="ACW83" s="78">
        <f t="shared" si="305"/>
        <v>2907000</v>
      </c>
      <c r="ACX83" s="78">
        <f t="shared" si="305"/>
        <v>45095000</v>
      </c>
      <c r="ACY83" s="78">
        <f t="shared" si="305"/>
        <v>58395000</v>
      </c>
      <c r="ACZ83" s="78">
        <f t="shared" si="305"/>
        <v>73456000</v>
      </c>
      <c r="ADA83" s="78">
        <f t="shared" si="305"/>
        <v>73456000</v>
      </c>
      <c r="ADB83" s="78">
        <f t="shared" si="305"/>
        <v>53456000</v>
      </c>
      <c r="ADC83" s="78">
        <f t="shared" ref="ADC83:AFN83" si="306">ABS(ADC64-ACQ64)</f>
        <v>53456000</v>
      </c>
      <c r="ADD83" s="78">
        <f t="shared" si="306"/>
        <v>196480000</v>
      </c>
      <c r="ADE83" s="78">
        <f t="shared" si="306"/>
        <v>216960000</v>
      </c>
      <c r="ADF83" s="78">
        <f t="shared" si="306"/>
        <v>217419964</v>
      </c>
      <c r="ADG83" s="78">
        <f t="shared" si="306"/>
        <v>218614513</v>
      </c>
      <c r="ADH83" s="78">
        <f t="shared" si="306"/>
        <v>217535257</v>
      </c>
      <c r="ADI83" s="78">
        <f t="shared" si="306"/>
        <v>210540682</v>
      </c>
      <c r="ADJ83" s="78">
        <f t="shared" si="306"/>
        <v>158557482</v>
      </c>
      <c r="ADK83" s="78">
        <f t="shared" si="306"/>
        <v>143804019</v>
      </c>
      <c r="ADL83" s="78">
        <f t="shared" si="306"/>
        <v>88417557</v>
      </c>
      <c r="ADM83" s="78">
        <f t="shared" si="306"/>
        <v>38739682</v>
      </c>
      <c r="ADN83" s="78">
        <f t="shared" si="306"/>
        <v>58759576</v>
      </c>
      <c r="ADO83" s="78">
        <f t="shared" si="306"/>
        <v>68067338</v>
      </c>
      <c r="ADP83" s="78">
        <f t="shared" si="306"/>
        <v>90123084</v>
      </c>
      <c r="ADQ83" s="78">
        <f t="shared" si="306"/>
        <v>131355084</v>
      </c>
      <c r="ADR83" s="78">
        <f t="shared" si="306"/>
        <v>63761179</v>
      </c>
      <c r="ADS83" s="78">
        <f t="shared" si="306"/>
        <v>72821744</v>
      </c>
      <c r="ADT83" s="78">
        <f t="shared" si="306"/>
        <v>69757925</v>
      </c>
      <c r="ADU83" s="78">
        <f t="shared" si="306"/>
        <v>59956419</v>
      </c>
      <c r="ADV83" s="78">
        <f t="shared" si="306"/>
        <v>55785719</v>
      </c>
      <c r="ADW83" s="78">
        <f t="shared" si="306"/>
        <v>54332256</v>
      </c>
      <c r="ADX83" s="78">
        <f t="shared" si="306"/>
        <v>93506794</v>
      </c>
      <c r="ADY83" s="78">
        <f t="shared" si="306"/>
        <v>43828919</v>
      </c>
      <c r="ADZ83" s="78">
        <f t="shared" si="306"/>
        <v>38800630</v>
      </c>
      <c r="AEA83" s="78">
        <f t="shared" si="306"/>
        <v>2708392</v>
      </c>
      <c r="AEB83" s="78">
        <f t="shared" si="306"/>
        <v>32458030</v>
      </c>
      <c r="AEC83" s="78">
        <f t="shared" si="306"/>
        <v>53690030</v>
      </c>
      <c r="AED83" s="78">
        <f t="shared" si="306"/>
        <v>13803839</v>
      </c>
      <c r="AEE83" s="78">
        <f t="shared" si="306"/>
        <v>4580056</v>
      </c>
      <c r="AEF83" s="78">
        <f t="shared" si="306"/>
        <v>34667631</v>
      </c>
      <c r="AEG83" s="78">
        <f t="shared" si="306"/>
        <v>31760250</v>
      </c>
      <c r="AEH83" s="78">
        <f t="shared" si="306"/>
        <v>60070750</v>
      </c>
      <c r="AEI83" s="78">
        <f t="shared" si="306"/>
        <v>60070750</v>
      </c>
      <c r="AEJ83" s="78">
        <f t="shared" si="306"/>
        <v>129463125</v>
      </c>
      <c r="AEK83" s="78">
        <f t="shared" si="306"/>
        <v>114250306</v>
      </c>
      <c r="AEL83" s="78">
        <f t="shared" si="306"/>
        <v>108873055</v>
      </c>
      <c r="AEM83" s="78">
        <f t="shared" si="306"/>
        <v>113803961</v>
      </c>
      <c r="AEN83" s="78">
        <f t="shared" si="306"/>
        <v>125062011</v>
      </c>
      <c r="AEO83" s="78">
        <f t="shared" si="306"/>
        <v>188687230</v>
      </c>
      <c r="AEP83" s="78">
        <f t="shared" si="306"/>
        <v>248898467</v>
      </c>
      <c r="AEQ83" s="78">
        <f t="shared" si="306"/>
        <v>247976063</v>
      </c>
      <c r="AER83" s="78">
        <f t="shared" si="306"/>
        <v>244499213</v>
      </c>
      <c r="AES83" s="78">
        <f t="shared" si="306"/>
        <v>235752538</v>
      </c>
      <c r="AET83" s="78">
        <f t="shared" si="306"/>
        <v>235849688</v>
      </c>
      <c r="AEU83" s="78">
        <f t="shared" si="306"/>
        <v>276515381</v>
      </c>
      <c r="AEV83" s="78">
        <f t="shared" si="306"/>
        <v>277185058</v>
      </c>
      <c r="AEW83" s="78">
        <f t="shared" si="306"/>
        <v>279797877</v>
      </c>
      <c r="AEX83" s="78">
        <f t="shared" si="306"/>
        <v>287926945</v>
      </c>
      <c r="AEY83" s="78">
        <f t="shared" si="306"/>
        <v>236596039</v>
      </c>
      <c r="AEZ83" s="78">
        <f t="shared" si="306"/>
        <v>235237989</v>
      </c>
      <c r="AFA83" s="78">
        <f t="shared" si="306"/>
        <v>172212770</v>
      </c>
      <c r="AFB83" s="78">
        <f t="shared" si="306"/>
        <v>129586256</v>
      </c>
      <c r="AFC83" s="78">
        <f t="shared" si="306"/>
        <v>118626012</v>
      </c>
      <c r="AFD83" s="78">
        <f t="shared" si="306"/>
        <v>55230980</v>
      </c>
      <c r="AFE83" s="78">
        <f t="shared" si="306"/>
        <v>36060052</v>
      </c>
      <c r="AFF83" s="78">
        <f t="shared" si="306"/>
        <v>111487086</v>
      </c>
      <c r="AFG83" s="78">
        <f t="shared" si="306"/>
        <v>198505188</v>
      </c>
      <c r="AFH83" s="78">
        <f t="shared" si="306"/>
        <v>421400000</v>
      </c>
      <c r="AFI83" s="78">
        <f t="shared" si="306"/>
        <v>476300000</v>
      </c>
      <c r="AFJ83" s="78">
        <f t="shared" si="306"/>
        <v>523200000</v>
      </c>
      <c r="AFK83" s="78">
        <f t="shared" si="306"/>
        <v>515000000</v>
      </c>
      <c r="AFL83" s="78">
        <f t="shared" si="306"/>
        <v>450800000</v>
      </c>
      <c r="AFM83" s="78">
        <f t="shared" si="306"/>
        <v>401200000</v>
      </c>
      <c r="AFN83" s="78">
        <f t="shared" si="306"/>
        <v>428184723</v>
      </c>
      <c r="AFO83" s="78">
        <f t="shared" ref="AFO83:AGU83" si="307">ABS(AFO64-AFC64)</f>
        <v>424519842</v>
      </c>
      <c r="AFP83" s="78">
        <f t="shared" si="307"/>
        <v>402872210</v>
      </c>
      <c r="AFQ83" s="78">
        <f t="shared" si="307"/>
        <v>371535157</v>
      </c>
      <c r="AFR83" s="78">
        <f t="shared" si="307"/>
        <v>255185169</v>
      </c>
      <c r="AFS83" s="78">
        <f t="shared" si="307"/>
        <v>223932760</v>
      </c>
      <c r="AFT83" s="78">
        <f t="shared" si="307"/>
        <v>62902350</v>
      </c>
      <c r="AFU83" s="78">
        <f t="shared" si="307"/>
        <v>192358875</v>
      </c>
      <c r="AFV83" s="78">
        <f t="shared" si="307"/>
        <v>232103074</v>
      </c>
      <c r="AFW83" s="78">
        <f t="shared" si="307"/>
        <v>226453691</v>
      </c>
      <c r="AFX83" s="78">
        <f t="shared" si="307"/>
        <v>134588672</v>
      </c>
      <c r="AFY83" s="78">
        <f t="shared" si="307"/>
        <v>72287531</v>
      </c>
      <c r="AFZ83" s="78">
        <f t="shared" si="307"/>
        <v>41252190</v>
      </c>
      <c r="AGA83" s="78">
        <f t="shared" si="307"/>
        <v>43521053</v>
      </c>
      <c r="AGB83" s="78">
        <f t="shared" si="307"/>
        <v>44141612</v>
      </c>
      <c r="AGC83" s="78">
        <f t="shared" si="307"/>
        <v>37167656</v>
      </c>
      <c r="AGD83" s="78">
        <f t="shared" si="307"/>
        <v>32916609</v>
      </c>
      <c r="AGE83" s="78">
        <f t="shared" si="307"/>
        <v>47791773</v>
      </c>
      <c r="AGF83" s="78">
        <f t="shared" si="307"/>
        <v>9122789</v>
      </c>
      <c r="AGG83" s="78">
        <f t="shared" si="307"/>
        <v>10991767</v>
      </c>
      <c r="AGH83" s="78">
        <f t="shared" si="307"/>
        <v>15908213</v>
      </c>
      <c r="AGI83" s="78">
        <f t="shared" si="307"/>
        <v>95969689</v>
      </c>
      <c r="AGJ83" s="78">
        <f t="shared" si="307"/>
        <v>93660556</v>
      </c>
      <c r="AGK83" s="78">
        <f t="shared" si="307"/>
        <v>101900828</v>
      </c>
      <c r="AGL83" s="78">
        <f t="shared" si="307"/>
        <v>138854669</v>
      </c>
      <c r="AGM83" s="78">
        <f t="shared" si="307"/>
        <v>139807565</v>
      </c>
      <c r="AGN83" s="78">
        <f t="shared" si="307"/>
        <v>135310335</v>
      </c>
      <c r="AGO83" s="78">
        <f t="shared" si="307"/>
        <v>134565788</v>
      </c>
      <c r="AGP83" s="78">
        <f t="shared" si="307"/>
        <v>132701353</v>
      </c>
      <c r="AGQ83" s="78">
        <f t="shared" si="307"/>
        <v>129211586</v>
      </c>
      <c r="AGR83" s="78">
        <f t="shared" si="307"/>
        <v>133291017</v>
      </c>
      <c r="AGS83" s="78">
        <f t="shared" si="307"/>
        <v>65474809</v>
      </c>
      <c r="AGT83" s="78">
        <f t="shared" si="307"/>
        <v>51809706</v>
      </c>
      <c r="AGU83" s="78">
        <f t="shared" si="307"/>
        <v>64494505</v>
      </c>
      <c r="AGV83" s="159"/>
    </row>
    <row r="84" spans="1:880" s="150" customFormat="1" x14ac:dyDescent="0.2">
      <c r="A84" s="183" t="s">
        <v>2287</v>
      </c>
      <c r="B84" s="8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>
        <f t="shared" ref="O84:BZ84" si="308">ABS(C65)</f>
        <v>36900000</v>
      </c>
      <c r="P84" s="78">
        <f t="shared" si="308"/>
        <v>41000000</v>
      </c>
      <c r="Q84" s="78">
        <f t="shared" si="308"/>
        <v>41300000</v>
      </c>
      <c r="R84" s="78">
        <f t="shared" si="308"/>
        <v>42100000</v>
      </c>
      <c r="S84" s="78">
        <f t="shared" si="308"/>
        <v>42600000</v>
      </c>
      <c r="T84" s="78">
        <f t="shared" si="308"/>
        <v>42800000</v>
      </c>
      <c r="U84" s="78">
        <f t="shared" si="308"/>
        <v>42900000</v>
      </c>
      <c r="V84" s="78">
        <f t="shared" si="308"/>
        <v>45800000</v>
      </c>
      <c r="W84" s="78">
        <f t="shared" si="308"/>
        <v>44900000</v>
      </c>
      <c r="X84" s="78">
        <f t="shared" si="308"/>
        <v>45200000</v>
      </c>
      <c r="Y84" s="78">
        <f t="shared" si="308"/>
        <v>45600000</v>
      </c>
      <c r="Z84" s="78">
        <f t="shared" si="308"/>
        <v>47060000</v>
      </c>
      <c r="AA84" s="78">
        <f t="shared" si="308"/>
        <v>49260000</v>
      </c>
      <c r="AB84" s="78">
        <f t="shared" si="308"/>
        <v>51300000</v>
      </c>
      <c r="AC84" s="78">
        <f t="shared" si="308"/>
        <v>50100000</v>
      </c>
      <c r="AD84" s="78">
        <f t="shared" si="308"/>
        <v>50900000</v>
      </c>
      <c r="AE84" s="78">
        <f t="shared" si="308"/>
        <v>51100000</v>
      </c>
      <c r="AF84" s="78">
        <f t="shared" si="308"/>
        <v>51600000</v>
      </c>
      <c r="AG84" s="78">
        <f t="shared" si="308"/>
        <v>52600000</v>
      </c>
      <c r="AH84" s="78">
        <f t="shared" si="308"/>
        <v>56300000</v>
      </c>
      <c r="AI84" s="78">
        <f t="shared" si="308"/>
        <v>51600000</v>
      </c>
      <c r="AJ84" s="78">
        <f t="shared" si="308"/>
        <v>51100000</v>
      </c>
      <c r="AK84" s="78">
        <f t="shared" si="308"/>
        <v>51500000</v>
      </c>
      <c r="AL84" s="78">
        <f t="shared" si="308"/>
        <v>50800000</v>
      </c>
      <c r="AM84" s="78">
        <f t="shared" si="308"/>
        <v>53500000</v>
      </c>
      <c r="AN84" s="78">
        <f t="shared" si="308"/>
        <v>56800000</v>
      </c>
      <c r="AO84" s="78">
        <f t="shared" si="308"/>
        <v>60419860</v>
      </c>
      <c r="AP84" s="78">
        <f t="shared" si="308"/>
        <v>59925690</v>
      </c>
      <c r="AQ84" s="78">
        <f t="shared" si="308"/>
        <v>63102750</v>
      </c>
      <c r="AR84" s="78">
        <f t="shared" si="308"/>
        <v>63656530</v>
      </c>
      <c r="AS84" s="78">
        <f t="shared" si="308"/>
        <v>64795730</v>
      </c>
      <c r="AT84" s="78">
        <f t="shared" si="308"/>
        <v>70870590</v>
      </c>
      <c r="AU84" s="78">
        <f t="shared" si="308"/>
        <v>71295040</v>
      </c>
      <c r="AV84" s="78">
        <f t="shared" si="308"/>
        <v>74791340</v>
      </c>
      <c r="AW84" s="78">
        <f t="shared" si="308"/>
        <v>73930820</v>
      </c>
      <c r="AX84" s="78">
        <f t="shared" si="308"/>
        <v>73520800</v>
      </c>
      <c r="AY84" s="78">
        <f t="shared" si="308"/>
        <v>74278600</v>
      </c>
      <c r="AZ84" s="78">
        <f t="shared" si="308"/>
        <v>74759810</v>
      </c>
      <c r="BA84" s="78">
        <f t="shared" si="308"/>
        <v>74546180</v>
      </c>
      <c r="BB84" s="78">
        <f t="shared" si="308"/>
        <v>83417940</v>
      </c>
      <c r="BC84" s="78">
        <f t="shared" si="308"/>
        <v>85774420</v>
      </c>
      <c r="BD84" s="78">
        <f t="shared" si="308"/>
        <v>86935830</v>
      </c>
      <c r="BE84" s="78">
        <f t="shared" si="308"/>
        <v>88670250</v>
      </c>
      <c r="BF84" s="78">
        <f t="shared" si="308"/>
        <v>78406110</v>
      </c>
      <c r="BG84" s="78">
        <f t="shared" si="308"/>
        <v>78293590</v>
      </c>
      <c r="BH84" s="78">
        <f t="shared" si="308"/>
        <v>73336750</v>
      </c>
      <c r="BI84" s="78">
        <f t="shared" si="308"/>
        <v>67312230</v>
      </c>
      <c r="BJ84" s="78">
        <f t="shared" si="308"/>
        <v>66731760</v>
      </c>
      <c r="BK84" s="78">
        <f t="shared" si="308"/>
        <v>67946170</v>
      </c>
      <c r="BL84" s="78">
        <f t="shared" si="308"/>
        <v>68903200</v>
      </c>
      <c r="BM84" s="78">
        <f t="shared" si="308"/>
        <v>78718970</v>
      </c>
      <c r="BN84" s="78">
        <f t="shared" si="308"/>
        <v>83523060</v>
      </c>
      <c r="BO84" s="78">
        <f t="shared" si="308"/>
        <v>83074820</v>
      </c>
      <c r="BP84" s="78">
        <f t="shared" si="308"/>
        <v>80316120</v>
      </c>
      <c r="BQ84" s="78">
        <f t="shared" si="308"/>
        <v>89180600</v>
      </c>
      <c r="BR84" s="78">
        <f t="shared" si="308"/>
        <v>98054500</v>
      </c>
      <c r="BS84" s="78">
        <f t="shared" si="308"/>
        <v>96496160</v>
      </c>
      <c r="BT84" s="78">
        <f t="shared" si="308"/>
        <v>99594590</v>
      </c>
      <c r="BU84" s="78">
        <f t="shared" si="308"/>
        <v>86828210</v>
      </c>
      <c r="BV84" s="78">
        <f t="shared" si="308"/>
        <v>88662690</v>
      </c>
      <c r="BW84" s="78">
        <f t="shared" si="308"/>
        <v>80908680</v>
      </c>
      <c r="BX84" s="78">
        <f t="shared" si="308"/>
        <v>78354890</v>
      </c>
      <c r="BY84" s="78">
        <f t="shared" si="308"/>
        <v>81937040</v>
      </c>
      <c r="BZ84" s="78">
        <f t="shared" si="308"/>
        <v>85256450</v>
      </c>
      <c r="CA84" s="78">
        <f t="shared" ref="CA84:EL84" si="309">ABS(BO65)</f>
        <v>87175900</v>
      </c>
      <c r="CB84" s="78">
        <f t="shared" si="309"/>
        <v>93862760</v>
      </c>
      <c r="CC84" s="78">
        <f t="shared" si="309"/>
        <v>95281640</v>
      </c>
      <c r="CD84" s="78">
        <f t="shared" si="309"/>
        <v>99582070</v>
      </c>
      <c r="CE84" s="78">
        <f t="shared" si="309"/>
        <v>102096660</v>
      </c>
      <c r="CF84" s="78">
        <f t="shared" si="309"/>
        <v>103236590</v>
      </c>
      <c r="CG84" s="78">
        <f t="shared" si="309"/>
        <v>101120310</v>
      </c>
      <c r="CH84" s="78">
        <f t="shared" si="309"/>
        <v>95611510</v>
      </c>
      <c r="CI84" s="78">
        <f t="shared" si="309"/>
        <v>90695690</v>
      </c>
      <c r="CJ84" s="78">
        <f t="shared" si="309"/>
        <v>89163970</v>
      </c>
      <c r="CK84" s="78">
        <f t="shared" si="309"/>
        <v>100366350</v>
      </c>
      <c r="CL84" s="78">
        <f t="shared" si="309"/>
        <v>100365050</v>
      </c>
      <c r="CM84" s="78">
        <f t="shared" si="309"/>
        <v>100580330</v>
      </c>
      <c r="CN84" s="78">
        <f t="shared" si="309"/>
        <v>101250810</v>
      </c>
      <c r="CO84" s="78">
        <f t="shared" si="309"/>
        <v>104119030</v>
      </c>
      <c r="CP84" s="78">
        <f t="shared" si="309"/>
        <v>106115070</v>
      </c>
      <c r="CQ84" s="78">
        <f t="shared" si="309"/>
        <v>104089290</v>
      </c>
      <c r="CR84" s="78">
        <f t="shared" si="309"/>
        <v>102998460</v>
      </c>
      <c r="CS84" s="78">
        <f t="shared" si="309"/>
        <v>102020250</v>
      </c>
      <c r="CT84" s="78">
        <f t="shared" si="309"/>
        <v>106266840</v>
      </c>
      <c r="CU84" s="78">
        <f t="shared" si="309"/>
        <v>99592960</v>
      </c>
      <c r="CV84" s="78">
        <f t="shared" si="309"/>
        <v>98032010</v>
      </c>
      <c r="CW84" s="78">
        <f t="shared" si="309"/>
        <v>103783200</v>
      </c>
      <c r="CX84" s="78">
        <f t="shared" si="309"/>
        <v>107991900</v>
      </c>
      <c r="CY84" s="78">
        <f t="shared" si="309"/>
        <v>105337630</v>
      </c>
      <c r="CZ84" s="78">
        <f t="shared" si="309"/>
        <v>102100360</v>
      </c>
      <c r="DA84" s="78">
        <f t="shared" si="309"/>
        <v>101844930</v>
      </c>
      <c r="DB84" s="78">
        <f t="shared" si="309"/>
        <v>107587340</v>
      </c>
      <c r="DC84" s="78">
        <f t="shared" si="309"/>
        <v>113302190</v>
      </c>
      <c r="DD84" s="78">
        <f t="shared" si="309"/>
        <v>113089780</v>
      </c>
      <c r="DE84" s="78">
        <f t="shared" si="309"/>
        <v>114207120</v>
      </c>
      <c r="DF84" s="78">
        <f t="shared" si="309"/>
        <v>108284040</v>
      </c>
      <c r="DG84" s="78">
        <f t="shared" si="309"/>
        <v>104728830</v>
      </c>
      <c r="DH84" s="78">
        <f t="shared" si="309"/>
        <v>96471170</v>
      </c>
      <c r="DI84" s="78">
        <f t="shared" si="309"/>
        <v>86819030</v>
      </c>
      <c r="DJ84" s="78">
        <f t="shared" si="309"/>
        <v>87045590</v>
      </c>
      <c r="DK84" s="78">
        <f t="shared" si="309"/>
        <v>91217360</v>
      </c>
      <c r="DL84" s="78">
        <f t="shared" si="309"/>
        <v>94531920</v>
      </c>
      <c r="DM84" s="78">
        <f t="shared" si="309"/>
        <v>100664360</v>
      </c>
      <c r="DN84" s="78">
        <f t="shared" si="309"/>
        <v>101916310</v>
      </c>
      <c r="DO84" s="78">
        <f t="shared" si="309"/>
        <v>102742150</v>
      </c>
      <c r="DP84" s="78">
        <f t="shared" si="309"/>
        <v>103519850</v>
      </c>
      <c r="DQ84" s="78">
        <f t="shared" si="309"/>
        <v>107553170</v>
      </c>
      <c r="DR84" s="78">
        <f t="shared" si="309"/>
        <v>100733070</v>
      </c>
      <c r="DS84" s="78">
        <f t="shared" si="309"/>
        <v>104372910</v>
      </c>
      <c r="DT84" s="78">
        <f t="shared" si="309"/>
        <v>101306840</v>
      </c>
      <c r="DU84" s="78">
        <f t="shared" si="309"/>
        <v>104946550</v>
      </c>
      <c r="DV84" s="78">
        <f t="shared" si="309"/>
        <v>108295260</v>
      </c>
      <c r="DW84" s="78">
        <f t="shared" si="309"/>
        <v>107214210</v>
      </c>
      <c r="DX84" s="78">
        <f t="shared" si="309"/>
        <v>112925630</v>
      </c>
      <c r="DY84" s="78">
        <f t="shared" si="309"/>
        <v>113175150</v>
      </c>
      <c r="DZ84" s="78">
        <f t="shared" si="309"/>
        <v>113071600</v>
      </c>
      <c r="EA84" s="78">
        <f t="shared" si="309"/>
        <v>110877070</v>
      </c>
      <c r="EB84" s="78">
        <f t="shared" si="309"/>
        <v>108690410</v>
      </c>
      <c r="EC84" s="78">
        <f t="shared" si="309"/>
        <v>130811380</v>
      </c>
      <c r="ED84" s="78">
        <f t="shared" si="309"/>
        <v>126896040</v>
      </c>
      <c r="EE84" s="78">
        <f t="shared" si="309"/>
        <v>131679170</v>
      </c>
      <c r="EF84" s="78">
        <f t="shared" si="309"/>
        <v>133352950</v>
      </c>
      <c r="EG84" s="78">
        <f t="shared" si="309"/>
        <v>134923640</v>
      </c>
      <c r="EH84" s="78">
        <f t="shared" si="309"/>
        <v>135080330</v>
      </c>
      <c r="EI84" s="78">
        <f t="shared" si="309"/>
        <v>134721005</v>
      </c>
      <c r="EJ84" s="78">
        <f t="shared" si="309"/>
        <v>132236250</v>
      </c>
      <c r="EK84" s="78">
        <f t="shared" si="309"/>
        <v>133531880</v>
      </c>
      <c r="EL84" s="78">
        <f t="shared" si="309"/>
        <v>129980675</v>
      </c>
      <c r="EM84" s="78">
        <f t="shared" ref="EM84:GX84" si="310">ABS(EA65)</f>
        <v>132986535</v>
      </c>
      <c r="EN84" s="78">
        <f t="shared" si="310"/>
        <v>128755030</v>
      </c>
      <c r="EO84" s="78">
        <f t="shared" si="310"/>
        <v>121561670</v>
      </c>
      <c r="EP84" s="78">
        <f t="shared" si="310"/>
        <v>115203835</v>
      </c>
      <c r="EQ84" s="78">
        <f t="shared" si="310"/>
        <v>112350610</v>
      </c>
      <c r="ER84" s="78">
        <f t="shared" si="310"/>
        <v>110066330</v>
      </c>
      <c r="ES84" s="78">
        <f t="shared" si="310"/>
        <v>112056335</v>
      </c>
      <c r="ET84" s="78">
        <f t="shared" si="310"/>
        <v>118293200</v>
      </c>
      <c r="EU84" s="78">
        <f t="shared" si="310"/>
        <v>119508010</v>
      </c>
      <c r="EV84" s="78">
        <f t="shared" si="310"/>
        <v>120492590</v>
      </c>
      <c r="EW84" s="78">
        <f t="shared" si="310"/>
        <v>120867670</v>
      </c>
      <c r="EX84" s="78">
        <f t="shared" si="310"/>
        <v>120563760</v>
      </c>
      <c r="EY84" s="78">
        <f t="shared" si="310"/>
        <v>117325250</v>
      </c>
      <c r="EZ84" s="78">
        <f t="shared" si="310"/>
        <v>109107980</v>
      </c>
      <c r="FA84" s="78">
        <f t="shared" si="310"/>
        <v>99788560</v>
      </c>
      <c r="FB84" s="78">
        <f t="shared" si="310"/>
        <v>96855580</v>
      </c>
      <c r="FC84" s="78">
        <f t="shared" si="310"/>
        <v>92497610</v>
      </c>
      <c r="FD84" s="78">
        <f t="shared" si="310"/>
        <v>92743380</v>
      </c>
      <c r="FE84" s="78">
        <f t="shared" si="310"/>
        <v>99643660</v>
      </c>
      <c r="FF84" s="78">
        <f t="shared" si="310"/>
        <v>101549620</v>
      </c>
      <c r="FG84" s="78">
        <f t="shared" si="310"/>
        <v>107338670</v>
      </c>
      <c r="FH84" s="78">
        <f t="shared" si="310"/>
        <v>108745310</v>
      </c>
      <c r="FI84" s="78">
        <f t="shared" si="310"/>
        <v>105998250</v>
      </c>
      <c r="FJ84" s="78">
        <f t="shared" si="310"/>
        <v>108826740</v>
      </c>
      <c r="FK84" s="78">
        <f t="shared" si="310"/>
        <v>110190420</v>
      </c>
      <c r="FL84" s="78">
        <f t="shared" si="310"/>
        <v>110812030</v>
      </c>
      <c r="FM84" s="78">
        <f t="shared" si="310"/>
        <v>110969325</v>
      </c>
      <c r="FN84" s="78">
        <f t="shared" si="310"/>
        <v>111267040</v>
      </c>
      <c r="FO84" s="78">
        <f t="shared" si="310"/>
        <v>112364380</v>
      </c>
      <c r="FP84" s="78">
        <f t="shared" si="310"/>
        <v>107544640</v>
      </c>
      <c r="FQ84" s="78">
        <f t="shared" si="310"/>
        <v>110579605</v>
      </c>
      <c r="FR84" s="78">
        <f t="shared" si="310"/>
        <v>112851190</v>
      </c>
      <c r="FS84" s="78">
        <f t="shared" si="310"/>
        <v>111799630</v>
      </c>
      <c r="FT84" s="78">
        <f t="shared" si="310"/>
        <v>111921150</v>
      </c>
      <c r="FU84" s="78">
        <f t="shared" si="310"/>
        <v>117676440</v>
      </c>
      <c r="FV84" s="78">
        <f t="shared" si="310"/>
        <v>120363585</v>
      </c>
      <c r="FW84" s="78">
        <f t="shared" si="310"/>
        <v>116908870</v>
      </c>
      <c r="FX84" s="78">
        <f t="shared" si="310"/>
        <v>112158630</v>
      </c>
      <c r="FY84" s="78">
        <f t="shared" si="310"/>
        <v>117701345</v>
      </c>
      <c r="FZ84" s="78">
        <f t="shared" si="310"/>
        <v>112815095</v>
      </c>
      <c r="GA84" s="78">
        <f t="shared" si="310"/>
        <v>109999270</v>
      </c>
      <c r="GB84" s="78">
        <f t="shared" si="310"/>
        <v>107319240</v>
      </c>
      <c r="GC84" s="78">
        <f t="shared" si="310"/>
        <v>107038540</v>
      </c>
      <c r="GD84" s="78">
        <f t="shared" si="310"/>
        <v>115858040</v>
      </c>
      <c r="GE84" s="78">
        <f t="shared" si="310"/>
        <v>115381220</v>
      </c>
      <c r="GF84" s="78">
        <f t="shared" si="310"/>
        <v>119098300</v>
      </c>
      <c r="GG84" s="78">
        <f t="shared" si="310"/>
        <v>117520360</v>
      </c>
      <c r="GH84" s="78">
        <f t="shared" si="310"/>
        <v>114507130</v>
      </c>
      <c r="GI84" s="78">
        <f t="shared" si="310"/>
        <v>119307880</v>
      </c>
      <c r="GJ84" s="78">
        <f t="shared" si="310"/>
        <v>119719655</v>
      </c>
      <c r="GK84" s="78">
        <f t="shared" si="310"/>
        <v>124362475</v>
      </c>
      <c r="GL84" s="78">
        <f t="shared" si="310"/>
        <v>120707480</v>
      </c>
      <c r="GM84" s="78">
        <f t="shared" si="310"/>
        <v>116178115</v>
      </c>
      <c r="GN84" s="78">
        <f t="shared" si="310"/>
        <v>111305280</v>
      </c>
      <c r="GO84" s="78">
        <f t="shared" si="310"/>
        <v>115452455</v>
      </c>
      <c r="GP84" s="78">
        <f t="shared" si="310"/>
        <v>126743960</v>
      </c>
      <c r="GQ84" s="78">
        <f t="shared" si="310"/>
        <v>128520240</v>
      </c>
      <c r="GR84" s="78">
        <f t="shared" si="310"/>
        <v>121491940</v>
      </c>
      <c r="GS84" s="78">
        <f t="shared" si="310"/>
        <v>123917430</v>
      </c>
      <c r="GT84" s="78">
        <f t="shared" si="310"/>
        <v>131878720</v>
      </c>
      <c r="GU84" s="78">
        <f t="shared" si="310"/>
        <v>147421825</v>
      </c>
      <c r="GV84" s="78">
        <f t="shared" si="310"/>
        <v>150462480</v>
      </c>
      <c r="GW84" s="78">
        <f t="shared" si="310"/>
        <v>156356690</v>
      </c>
      <c r="GX84" s="78">
        <f t="shared" si="310"/>
        <v>140731145</v>
      </c>
      <c r="GY84" s="78">
        <f t="shared" ref="GY84:JJ84" si="311">ABS(GM65)</f>
        <v>135747500</v>
      </c>
      <c r="GZ84" s="78">
        <f t="shared" si="311"/>
        <v>132994950</v>
      </c>
      <c r="HA84" s="78">
        <f t="shared" si="311"/>
        <v>130912145</v>
      </c>
      <c r="HB84" s="78">
        <f t="shared" si="311"/>
        <v>138668550</v>
      </c>
      <c r="HC84" s="78">
        <f t="shared" si="311"/>
        <v>140703320</v>
      </c>
      <c r="HD84" s="78">
        <f t="shared" si="311"/>
        <v>142740275</v>
      </c>
      <c r="HE84" s="78">
        <f t="shared" si="311"/>
        <v>140606460</v>
      </c>
      <c r="HF84" s="78">
        <f t="shared" si="311"/>
        <v>137023365</v>
      </c>
      <c r="HG84" s="78">
        <f t="shared" si="311"/>
        <v>134591170</v>
      </c>
      <c r="HH84" s="78">
        <f t="shared" si="311"/>
        <v>126861370</v>
      </c>
      <c r="HI84" s="78">
        <f t="shared" si="311"/>
        <v>121497645</v>
      </c>
      <c r="HJ84" s="78">
        <f t="shared" si="311"/>
        <v>122025315</v>
      </c>
      <c r="HK84" s="78">
        <f t="shared" si="311"/>
        <v>114236450</v>
      </c>
      <c r="HL84" s="78">
        <f t="shared" si="311"/>
        <v>112714005</v>
      </c>
      <c r="HM84" s="78">
        <f t="shared" si="311"/>
        <v>111712735</v>
      </c>
      <c r="HN84" s="78">
        <f t="shared" si="311"/>
        <v>118211660</v>
      </c>
      <c r="HO84" s="78">
        <f t="shared" si="311"/>
        <v>122419500</v>
      </c>
      <c r="HP84" s="78">
        <f t="shared" si="311"/>
        <v>127405785</v>
      </c>
      <c r="HQ84" s="78">
        <f t="shared" si="311"/>
        <v>133298690</v>
      </c>
      <c r="HR84" s="78">
        <f t="shared" si="311"/>
        <v>135811840</v>
      </c>
      <c r="HS84" s="78">
        <f t="shared" si="311"/>
        <v>137475980</v>
      </c>
      <c r="HT84" s="78">
        <f t="shared" si="311"/>
        <v>137976490</v>
      </c>
      <c r="HU84" s="78">
        <f t="shared" si="311"/>
        <v>142293200</v>
      </c>
      <c r="HV84" s="78">
        <f t="shared" si="311"/>
        <v>132819100</v>
      </c>
      <c r="HW84" s="78">
        <f t="shared" si="311"/>
        <v>123577270</v>
      </c>
      <c r="HX84" s="78">
        <f t="shared" si="311"/>
        <v>128852650</v>
      </c>
      <c r="HY84" s="78">
        <f t="shared" si="311"/>
        <v>130970040</v>
      </c>
      <c r="HZ84" s="78">
        <f t="shared" si="311"/>
        <v>136403850</v>
      </c>
      <c r="IA84" s="78">
        <f t="shared" si="311"/>
        <v>139118170</v>
      </c>
      <c r="IB84" s="78">
        <f t="shared" si="311"/>
        <v>137494205</v>
      </c>
      <c r="IC84" s="78">
        <f t="shared" si="311"/>
        <v>134692540</v>
      </c>
      <c r="ID84" s="78">
        <f t="shared" si="311"/>
        <v>135543290</v>
      </c>
      <c r="IE84" s="78">
        <f t="shared" si="311"/>
        <v>144480390</v>
      </c>
      <c r="IF84" s="78">
        <f t="shared" si="311"/>
        <v>143268930</v>
      </c>
      <c r="IG84" s="78">
        <f t="shared" si="311"/>
        <v>141213860</v>
      </c>
      <c r="IH84" s="78">
        <f t="shared" si="311"/>
        <v>132496960</v>
      </c>
      <c r="II84" s="78">
        <f t="shared" si="311"/>
        <v>134017365</v>
      </c>
      <c r="IJ84" s="78">
        <f t="shared" si="311"/>
        <v>128558295</v>
      </c>
      <c r="IK84" s="78">
        <f t="shared" si="311"/>
        <v>130099190</v>
      </c>
      <c r="IL84" s="78">
        <f t="shared" si="311"/>
        <v>137203305</v>
      </c>
      <c r="IM84" s="78">
        <f t="shared" si="311"/>
        <v>140427825</v>
      </c>
      <c r="IN84" s="78">
        <f t="shared" si="311"/>
        <v>142255965</v>
      </c>
      <c r="IO84" s="78">
        <f t="shared" si="311"/>
        <v>135476730</v>
      </c>
      <c r="IP84" s="78">
        <f t="shared" si="311"/>
        <v>133911215</v>
      </c>
      <c r="IQ84" s="78">
        <f t="shared" si="311"/>
        <v>130746345</v>
      </c>
      <c r="IR84" s="78">
        <f t="shared" si="311"/>
        <v>131474515</v>
      </c>
      <c r="IS84" s="78">
        <f t="shared" si="311"/>
        <v>133913445</v>
      </c>
      <c r="IT84" s="78">
        <f t="shared" si="311"/>
        <v>137416295</v>
      </c>
      <c r="IU84" s="78">
        <f t="shared" si="311"/>
        <v>139071780</v>
      </c>
      <c r="IV84" s="78">
        <f t="shared" si="311"/>
        <v>141999180</v>
      </c>
      <c r="IW84" s="78">
        <f t="shared" si="311"/>
        <v>146725940</v>
      </c>
      <c r="IX84" s="78">
        <f t="shared" si="311"/>
        <v>149110470</v>
      </c>
      <c r="IY84" s="78">
        <f t="shared" si="311"/>
        <v>152888050</v>
      </c>
      <c r="IZ84" s="78">
        <f t="shared" si="311"/>
        <v>152885405</v>
      </c>
      <c r="JA84" s="78">
        <f t="shared" si="311"/>
        <v>152792090</v>
      </c>
      <c r="JB84" s="78">
        <f t="shared" si="311"/>
        <v>158179235</v>
      </c>
      <c r="JC84" s="78">
        <f t="shared" si="311"/>
        <v>162544140</v>
      </c>
      <c r="JD84" s="78">
        <f t="shared" si="311"/>
        <v>161614315</v>
      </c>
      <c r="JE84" s="78">
        <f t="shared" si="311"/>
        <v>153679930</v>
      </c>
      <c r="JF84" s="78">
        <f t="shared" si="311"/>
        <v>144202520</v>
      </c>
      <c r="JG84" s="78">
        <f t="shared" si="311"/>
        <v>145064075</v>
      </c>
      <c r="JH84" s="78">
        <f t="shared" si="311"/>
        <v>133487385</v>
      </c>
      <c r="JI84" s="78">
        <f t="shared" si="311"/>
        <v>130933675</v>
      </c>
      <c r="JJ84" s="78">
        <f t="shared" si="311"/>
        <v>130104570</v>
      </c>
      <c r="JK84" s="78">
        <f t="shared" ref="JK84:LV84" si="312">ABS(IY65)</f>
        <v>135367525</v>
      </c>
      <c r="JL84" s="78">
        <f t="shared" si="312"/>
        <v>137882650</v>
      </c>
      <c r="JM84" s="78">
        <f t="shared" si="312"/>
        <v>143980155</v>
      </c>
      <c r="JN84" s="78">
        <f t="shared" si="312"/>
        <v>144856815</v>
      </c>
      <c r="JO84" s="78">
        <f t="shared" si="312"/>
        <v>144748835</v>
      </c>
      <c r="JP84" s="78">
        <f t="shared" si="312"/>
        <v>133854685</v>
      </c>
      <c r="JQ84" s="78">
        <f t="shared" si="312"/>
        <v>121091100</v>
      </c>
      <c r="JR84" s="78">
        <f t="shared" si="312"/>
        <v>122558280</v>
      </c>
      <c r="JS84" s="78">
        <f t="shared" si="312"/>
        <v>127565410</v>
      </c>
      <c r="JT84" s="78">
        <f t="shared" si="312"/>
        <v>123424505</v>
      </c>
      <c r="JU84" s="78">
        <f t="shared" si="312"/>
        <v>132412765</v>
      </c>
      <c r="JV84" s="78">
        <f t="shared" si="312"/>
        <v>138263265</v>
      </c>
      <c r="JW84" s="78">
        <f t="shared" si="312"/>
        <v>145607070</v>
      </c>
      <c r="JX84" s="78">
        <f t="shared" si="312"/>
        <v>149726115</v>
      </c>
      <c r="JY84" s="78">
        <f t="shared" si="312"/>
        <v>150057415</v>
      </c>
      <c r="JZ84" s="78">
        <f t="shared" si="312"/>
        <v>156119810</v>
      </c>
      <c r="KA84" s="78">
        <f t="shared" si="312"/>
        <v>157627420</v>
      </c>
      <c r="KB84" s="78">
        <f t="shared" si="312"/>
        <v>150842880</v>
      </c>
      <c r="KC84" s="78">
        <f t="shared" si="312"/>
        <v>149699235</v>
      </c>
      <c r="KD84" s="78">
        <f t="shared" si="312"/>
        <v>145337785</v>
      </c>
      <c r="KE84" s="78">
        <f t="shared" si="312"/>
        <v>145769040</v>
      </c>
      <c r="KF84" s="78">
        <f t="shared" si="312"/>
        <v>130178470</v>
      </c>
      <c r="KG84" s="78">
        <f t="shared" si="312"/>
        <v>135379320</v>
      </c>
      <c r="KH84" s="78">
        <f t="shared" si="312"/>
        <v>148628735</v>
      </c>
      <c r="KI84" s="78">
        <f t="shared" si="312"/>
        <v>145035865</v>
      </c>
      <c r="KJ84" s="78">
        <f t="shared" si="312"/>
        <v>143639935</v>
      </c>
      <c r="KK84" s="78">
        <f t="shared" si="312"/>
        <v>155480080</v>
      </c>
      <c r="KL84" s="78">
        <f t="shared" si="312"/>
        <v>157134805</v>
      </c>
      <c r="KM84" s="78">
        <f t="shared" si="312"/>
        <v>156374280</v>
      </c>
      <c r="KN84" s="78">
        <f t="shared" si="312"/>
        <v>151968670</v>
      </c>
      <c r="KO84" s="78">
        <f t="shared" si="312"/>
        <v>154114640</v>
      </c>
      <c r="KP84" s="78">
        <f t="shared" si="312"/>
        <v>145556860</v>
      </c>
      <c r="KQ84" s="78">
        <f t="shared" si="312"/>
        <v>141372720</v>
      </c>
      <c r="KR84" s="78">
        <f t="shared" si="312"/>
        <v>137794000</v>
      </c>
      <c r="KS84" s="78">
        <f t="shared" si="312"/>
        <v>141687830</v>
      </c>
      <c r="KT84" s="78">
        <f t="shared" si="312"/>
        <v>137805545</v>
      </c>
      <c r="KU84" s="78">
        <f t="shared" si="312"/>
        <v>142643910</v>
      </c>
      <c r="KV84" s="78">
        <f t="shared" si="312"/>
        <v>144444880</v>
      </c>
      <c r="KW84" s="78">
        <f t="shared" si="312"/>
        <v>143040295</v>
      </c>
      <c r="KX84" s="78">
        <f t="shared" si="312"/>
        <v>145320615</v>
      </c>
      <c r="KY84" s="78">
        <f t="shared" si="312"/>
        <v>146782185</v>
      </c>
      <c r="KZ84" s="78">
        <f t="shared" si="312"/>
        <v>144115780</v>
      </c>
      <c r="LA84" s="78">
        <f t="shared" si="312"/>
        <v>140984340</v>
      </c>
      <c r="LB84" s="78">
        <f t="shared" si="312"/>
        <v>140743660</v>
      </c>
      <c r="LC84" s="78">
        <f t="shared" si="312"/>
        <v>138768360</v>
      </c>
      <c r="LD84" s="78">
        <f t="shared" si="312"/>
        <v>140164560</v>
      </c>
      <c r="LE84" s="78">
        <f t="shared" si="312"/>
        <v>139032420</v>
      </c>
      <c r="LF84" s="78">
        <f t="shared" si="312"/>
        <v>140772610</v>
      </c>
      <c r="LG84" s="78">
        <f t="shared" si="312"/>
        <v>154758430</v>
      </c>
      <c r="LH84" s="78">
        <f t="shared" si="312"/>
        <v>156582180</v>
      </c>
      <c r="LI84" s="78">
        <f t="shared" si="312"/>
        <v>167828290</v>
      </c>
      <c r="LJ84" s="78">
        <f t="shared" si="312"/>
        <v>177804530</v>
      </c>
      <c r="LK84" s="78">
        <f t="shared" si="312"/>
        <v>186102850</v>
      </c>
      <c r="LL84" s="78">
        <f t="shared" si="312"/>
        <v>176926515</v>
      </c>
      <c r="LM84" s="78">
        <f t="shared" si="312"/>
        <v>170763185</v>
      </c>
      <c r="LN84" s="78">
        <f t="shared" si="312"/>
        <v>164500115</v>
      </c>
      <c r="LO84" s="78">
        <f t="shared" si="312"/>
        <v>164243795</v>
      </c>
      <c r="LP84" s="78">
        <f t="shared" si="312"/>
        <v>165403185</v>
      </c>
      <c r="LQ84" s="78">
        <f t="shared" si="312"/>
        <v>170253620</v>
      </c>
      <c r="LR84" s="78">
        <f t="shared" si="312"/>
        <v>176891005</v>
      </c>
      <c r="LS84" s="78">
        <f t="shared" si="312"/>
        <v>180553135</v>
      </c>
      <c r="LT84" s="78">
        <f t="shared" si="312"/>
        <v>176917285</v>
      </c>
      <c r="LU84" s="78">
        <f t="shared" si="312"/>
        <v>169408510</v>
      </c>
      <c r="LV84" s="78">
        <f t="shared" si="312"/>
        <v>167363430</v>
      </c>
      <c r="LW84" s="78">
        <f t="shared" ref="LW84:OH84" si="313">ABS(LK65)</f>
        <v>155043510</v>
      </c>
      <c r="LX84" s="78">
        <f t="shared" si="313"/>
        <v>151523130</v>
      </c>
      <c r="LY84" s="78">
        <f t="shared" si="313"/>
        <v>152762455</v>
      </c>
      <c r="LZ84" s="78">
        <f t="shared" si="313"/>
        <v>148298055</v>
      </c>
      <c r="MA84" s="78">
        <f t="shared" si="313"/>
        <v>157378135</v>
      </c>
      <c r="MB84" s="78">
        <f t="shared" si="313"/>
        <v>158253205</v>
      </c>
      <c r="MC84" s="78">
        <f t="shared" si="313"/>
        <v>157665640</v>
      </c>
      <c r="MD84" s="78">
        <f t="shared" si="313"/>
        <v>162430050</v>
      </c>
      <c r="ME84" s="78">
        <f t="shared" si="313"/>
        <v>164951130</v>
      </c>
      <c r="MF84" s="78">
        <f t="shared" si="313"/>
        <v>161523510</v>
      </c>
      <c r="MG84" s="78">
        <f t="shared" si="313"/>
        <v>161380895</v>
      </c>
      <c r="MH84" s="78">
        <f t="shared" si="313"/>
        <v>166298105</v>
      </c>
      <c r="MI84" s="78">
        <f t="shared" si="313"/>
        <v>166677605</v>
      </c>
      <c r="MJ84" s="78">
        <f t="shared" si="313"/>
        <v>154664730</v>
      </c>
      <c r="MK84" s="78">
        <f t="shared" si="313"/>
        <v>162894055</v>
      </c>
      <c r="ML84" s="78">
        <f t="shared" si="313"/>
        <v>163722830</v>
      </c>
      <c r="MM84" s="78">
        <f t="shared" si="313"/>
        <v>157717805</v>
      </c>
      <c r="MN84" s="78">
        <f t="shared" si="313"/>
        <v>174195625</v>
      </c>
      <c r="MO84" s="78">
        <f t="shared" si="313"/>
        <v>176468830</v>
      </c>
      <c r="MP84" s="78">
        <f t="shared" si="313"/>
        <v>179358855</v>
      </c>
      <c r="MQ84" s="78">
        <f t="shared" si="313"/>
        <v>191850055</v>
      </c>
      <c r="MR84" s="78">
        <f t="shared" si="313"/>
        <v>204997555</v>
      </c>
      <c r="MS84" s="78">
        <f t="shared" si="313"/>
        <v>229711405</v>
      </c>
      <c r="MT84" s="78">
        <f t="shared" si="313"/>
        <v>256559495</v>
      </c>
      <c r="MU84" s="78">
        <f t="shared" si="313"/>
        <v>265435635</v>
      </c>
      <c r="MV84" s="78">
        <f t="shared" si="313"/>
        <v>270407050</v>
      </c>
      <c r="MW84" s="78">
        <f t="shared" si="313"/>
        <v>276602505</v>
      </c>
      <c r="MX84" s="78">
        <f t="shared" si="313"/>
        <v>264215800</v>
      </c>
      <c r="MY84" s="78">
        <f t="shared" si="313"/>
        <v>256904490</v>
      </c>
      <c r="MZ84" s="78">
        <f t="shared" si="313"/>
        <v>257147430</v>
      </c>
      <c r="NA84" s="78">
        <f t="shared" si="313"/>
        <v>261803890</v>
      </c>
      <c r="NB84" s="78">
        <f t="shared" si="313"/>
        <v>268142035</v>
      </c>
      <c r="NC84" s="78">
        <f t="shared" si="313"/>
        <v>270407375</v>
      </c>
      <c r="ND84" s="78">
        <f t="shared" si="313"/>
        <v>269303830</v>
      </c>
      <c r="NE84" s="78">
        <f t="shared" si="313"/>
        <v>262427375</v>
      </c>
      <c r="NF84" s="78">
        <f t="shared" si="313"/>
        <v>259897135</v>
      </c>
      <c r="NG84" s="78">
        <f t="shared" si="313"/>
        <v>258752965</v>
      </c>
      <c r="NH84" s="78">
        <f t="shared" si="313"/>
        <v>248500085</v>
      </c>
      <c r="NI84" s="78">
        <f t="shared" si="313"/>
        <v>226241705</v>
      </c>
      <c r="NJ84" s="78">
        <f t="shared" si="313"/>
        <v>228960545</v>
      </c>
      <c r="NK84" s="78">
        <f t="shared" si="313"/>
        <v>240764085</v>
      </c>
      <c r="NL84" s="78">
        <f t="shared" si="313"/>
        <v>239581430</v>
      </c>
      <c r="NM84" s="78">
        <f t="shared" si="313"/>
        <v>252764005</v>
      </c>
      <c r="NN84" s="78">
        <f t="shared" si="313"/>
        <v>267688145</v>
      </c>
      <c r="NO84" s="78">
        <f t="shared" si="313"/>
        <v>284605820</v>
      </c>
      <c r="NP84" s="78">
        <f t="shared" si="313"/>
        <v>290650390</v>
      </c>
      <c r="NQ84" s="78">
        <f t="shared" si="313"/>
        <v>289675400</v>
      </c>
      <c r="NR84" s="78">
        <f t="shared" si="313"/>
        <v>289409815</v>
      </c>
      <c r="NS84" s="78">
        <f t="shared" si="313"/>
        <v>288292290</v>
      </c>
      <c r="NT84" s="78">
        <f t="shared" si="313"/>
        <v>260509110</v>
      </c>
      <c r="NU84" s="78">
        <f t="shared" si="313"/>
        <v>266136195</v>
      </c>
      <c r="NV84" s="78">
        <f t="shared" si="313"/>
        <v>258616760</v>
      </c>
      <c r="NW84" s="78">
        <f t="shared" si="313"/>
        <v>264018200</v>
      </c>
      <c r="NX84" s="78">
        <f t="shared" si="313"/>
        <v>242159950</v>
      </c>
      <c r="NY84" s="78">
        <f t="shared" si="313"/>
        <v>249944300</v>
      </c>
      <c r="NZ84" s="78">
        <f t="shared" si="313"/>
        <v>264894215</v>
      </c>
      <c r="OA84" s="78">
        <f t="shared" si="313"/>
        <v>270459130</v>
      </c>
      <c r="OB84" s="78">
        <f t="shared" si="313"/>
        <v>283009835</v>
      </c>
      <c r="OC84" s="78">
        <f t="shared" si="313"/>
        <v>289814995</v>
      </c>
      <c r="OD84" s="78">
        <f t="shared" si="313"/>
        <v>285902285</v>
      </c>
      <c r="OE84" s="78">
        <f t="shared" si="313"/>
        <v>296212080</v>
      </c>
      <c r="OF84" s="78">
        <f t="shared" si="313"/>
        <v>301331885</v>
      </c>
      <c r="OG84" s="78">
        <f t="shared" si="313"/>
        <v>305159100</v>
      </c>
      <c r="OH84" s="78">
        <f t="shared" si="313"/>
        <v>301978765</v>
      </c>
      <c r="OI84" s="78">
        <f t="shared" ref="OI84:QT84" si="314">ABS(NW65)</f>
        <v>304116310</v>
      </c>
      <c r="OJ84" s="78">
        <f t="shared" si="314"/>
        <v>306428230</v>
      </c>
      <c r="OK84" s="78">
        <f t="shared" si="314"/>
        <v>311329955</v>
      </c>
      <c r="OL84" s="78">
        <f t="shared" si="314"/>
        <v>313985925</v>
      </c>
      <c r="OM84" s="78">
        <f t="shared" si="314"/>
        <v>311966025</v>
      </c>
      <c r="ON84" s="78">
        <f t="shared" si="314"/>
        <v>315704035</v>
      </c>
      <c r="OO84" s="78">
        <f t="shared" si="314"/>
        <v>312302150</v>
      </c>
      <c r="OP84" s="78">
        <f t="shared" si="314"/>
        <v>318083885</v>
      </c>
      <c r="OQ84" s="78">
        <f t="shared" si="314"/>
        <v>323553840</v>
      </c>
      <c r="OR84" s="78">
        <f t="shared" si="314"/>
        <v>314485155</v>
      </c>
      <c r="OS84" s="78">
        <f t="shared" si="314"/>
        <v>295000135</v>
      </c>
      <c r="OT84" s="78">
        <f t="shared" si="314"/>
        <v>303497440</v>
      </c>
      <c r="OU84" s="78">
        <f t="shared" si="314"/>
        <v>307000105</v>
      </c>
      <c r="OV84" s="78">
        <f t="shared" si="314"/>
        <v>307648430</v>
      </c>
      <c r="OW84" s="78">
        <f t="shared" si="314"/>
        <v>301728055</v>
      </c>
      <c r="OX84" s="78">
        <f t="shared" si="314"/>
        <v>308564430</v>
      </c>
      <c r="OY84" s="78">
        <f t="shared" si="314"/>
        <v>324285745</v>
      </c>
      <c r="OZ84" s="78">
        <f t="shared" si="314"/>
        <v>315375930</v>
      </c>
      <c r="PA84" s="78">
        <f t="shared" si="314"/>
        <v>303730140</v>
      </c>
      <c r="PB84" s="78">
        <f t="shared" si="314"/>
        <v>299833130</v>
      </c>
      <c r="PC84" s="78">
        <f t="shared" si="314"/>
        <v>283871850</v>
      </c>
      <c r="PD84" s="78">
        <f t="shared" si="314"/>
        <v>278462275</v>
      </c>
      <c r="PE84" s="78">
        <f t="shared" si="314"/>
        <v>271179360</v>
      </c>
      <c r="PF84" s="78">
        <f t="shared" si="314"/>
        <v>259937180</v>
      </c>
      <c r="PG84" s="78">
        <f t="shared" si="314"/>
        <v>259406990</v>
      </c>
      <c r="PH84" s="78">
        <f t="shared" si="314"/>
        <v>259186160</v>
      </c>
      <c r="PI84" s="78">
        <f t="shared" si="314"/>
        <v>268868500</v>
      </c>
      <c r="PJ84" s="78">
        <f t="shared" si="314"/>
        <v>277841130</v>
      </c>
      <c r="PK84" s="78">
        <f t="shared" si="314"/>
        <v>295899440</v>
      </c>
      <c r="PL84" s="78">
        <f t="shared" si="314"/>
        <v>282317480</v>
      </c>
      <c r="PM84" s="78">
        <f t="shared" si="314"/>
        <v>268923085</v>
      </c>
      <c r="PN84" s="78">
        <f t="shared" si="314"/>
        <v>250811570</v>
      </c>
      <c r="PO84" s="78">
        <f t="shared" si="314"/>
        <v>245329555</v>
      </c>
      <c r="PP84" s="78">
        <f t="shared" si="314"/>
        <v>252559065</v>
      </c>
      <c r="PQ84" s="78">
        <f t="shared" si="314"/>
        <v>242667660</v>
      </c>
      <c r="PR84" s="78">
        <f t="shared" si="314"/>
        <v>235784830</v>
      </c>
      <c r="PS84" s="78">
        <f t="shared" si="314"/>
        <v>237533070</v>
      </c>
      <c r="PT84" s="78">
        <f t="shared" si="314"/>
        <v>239090160</v>
      </c>
      <c r="PU84" s="78">
        <f t="shared" si="314"/>
        <v>228616215</v>
      </c>
      <c r="PV84" s="78">
        <f t="shared" si="314"/>
        <v>233913890</v>
      </c>
      <c r="PW84" s="78">
        <f t="shared" si="314"/>
        <v>247614220</v>
      </c>
      <c r="PX84" s="78">
        <f t="shared" si="314"/>
        <v>245976390</v>
      </c>
      <c r="PY84" s="78">
        <f t="shared" si="314"/>
        <v>247406870</v>
      </c>
      <c r="PZ84" s="78">
        <f t="shared" si="314"/>
        <v>245904970</v>
      </c>
      <c r="QA84" s="78">
        <f t="shared" si="314"/>
        <v>246458630</v>
      </c>
      <c r="QB84" s="78">
        <f t="shared" si="314"/>
        <v>237931675</v>
      </c>
      <c r="QC84" s="78">
        <f t="shared" si="314"/>
        <v>243182655</v>
      </c>
      <c r="QD84" s="78">
        <f t="shared" si="314"/>
        <v>245273315</v>
      </c>
      <c r="QE84" s="78">
        <f t="shared" si="314"/>
        <v>247640490</v>
      </c>
      <c r="QF84" s="78">
        <f t="shared" si="314"/>
        <v>242841815</v>
      </c>
      <c r="QG84" s="78">
        <f t="shared" si="314"/>
        <v>232454960</v>
      </c>
      <c r="QH84" s="78">
        <f t="shared" si="314"/>
        <v>249191235</v>
      </c>
      <c r="QI84" s="78">
        <f t="shared" si="314"/>
        <v>262420560</v>
      </c>
      <c r="QJ84" s="78">
        <f t="shared" si="314"/>
        <v>263153655</v>
      </c>
      <c r="QK84" s="78">
        <f t="shared" si="314"/>
        <v>256430020</v>
      </c>
      <c r="QL84" s="78">
        <f t="shared" si="314"/>
        <v>258362415</v>
      </c>
      <c r="QM84" s="78">
        <f t="shared" si="314"/>
        <v>257948255</v>
      </c>
      <c r="QN84" s="78">
        <f t="shared" si="314"/>
        <v>251970930</v>
      </c>
      <c r="QO84" s="78">
        <f t="shared" si="314"/>
        <v>256699790</v>
      </c>
      <c r="QP84" s="78">
        <f t="shared" si="314"/>
        <v>262434740</v>
      </c>
      <c r="QQ84" s="78">
        <f t="shared" si="314"/>
        <v>282032755</v>
      </c>
      <c r="QR84" s="78">
        <f t="shared" si="314"/>
        <v>280194365</v>
      </c>
      <c r="QS84" s="78">
        <f t="shared" si="314"/>
        <v>282509400</v>
      </c>
      <c r="QT84" s="78">
        <f t="shared" si="314"/>
        <v>291450395</v>
      </c>
      <c r="QU84" s="78">
        <f t="shared" ref="QU84:TF84" si="315">ABS(QI65)</f>
        <v>292712000</v>
      </c>
      <c r="QV84" s="78">
        <f t="shared" si="315"/>
        <v>287641000</v>
      </c>
      <c r="QW84" s="78">
        <f t="shared" si="315"/>
        <v>276284905</v>
      </c>
      <c r="QX84" s="78">
        <f t="shared" si="315"/>
        <v>276748000</v>
      </c>
      <c r="QY84" s="78">
        <f t="shared" si="315"/>
        <v>273246000</v>
      </c>
      <c r="QZ84" s="78">
        <f t="shared" si="315"/>
        <v>262632660</v>
      </c>
      <c r="RA84" s="78">
        <f t="shared" si="315"/>
        <v>271755150</v>
      </c>
      <c r="RB84" s="78">
        <f t="shared" si="315"/>
        <v>272720020</v>
      </c>
      <c r="RC84" s="78">
        <f t="shared" si="315"/>
        <v>287372255</v>
      </c>
      <c r="RD84" s="78">
        <f t="shared" si="315"/>
        <v>278964000</v>
      </c>
      <c r="RE84" s="78">
        <f t="shared" si="315"/>
        <v>286450655</v>
      </c>
      <c r="RF84" s="78">
        <f t="shared" si="315"/>
        <v>304142000</v>
      </c>
      <c r="RG84" s="78">
        <f t="shared" si="315"/>
        <v>307841000</v>
      </c>
      <c r="RH84" s="78">
        <f t="shared" si="315"/>
        <v>284361000</v>
      </c>
      <c r="RI84" s="78">
        <f t="shared" si="315"/>
        <v>283102000</v>
      </c>
      <c r="RJ84" s="78">
        <f t="shared" si="315"/>
        <v>282974000</v>
      </c>
      <c r="RK84" s="78">
        <f t="shared" si="315"/>
        <v>283477000</v>
      </c>
      <c r="RL84" s="78">
        <f t="shared" si="315"/>
        <v>280629290</v>
      </c>
      <c r="RM84" s="78">
        <f t="shared" si="315"/>
        <v>293660875</v>
      </c>
      <c r="RN84" s="78">
        <f t="shared" si="315"/>
        <v>281038770</v>
      </c>
      <c r="RO84" s="78">
        <f t="shared" si="315"/>
        <v>298659000</v>
      </c>
      <c r="RP84" s="78">
        <f t="shared" si="315"/>
        <v>285919055</v>
      </c>
      <c r="RQ84" s="78">
        <f t="shared" si="315"/>
        <v>290786070</v>
      </c>
      <c r="RR84" s="78">
        <f t="shared" si="315"/>
        <v>318194000</v>
      </c>
      <c r="RS84" s="78">
        <f t="shared" si="315"/>
        <v>316882000</v>
      </c>
      <c r="RT84" s="78">
        <f t="shared" si="315"/>
        <v>308844000</v>
      </c>
      <c r="RU84" s="78">
        <f t="shared" si="315"/>
        <v>305502000</v>
      </c>
      <c r="RV84" s="78">
        <f t="shared" si="315"/>
        <v>318596000</v>
      </c>
      <c r="RW84" s="78">
        <f t="shared" si="315"/>
        <v>306024000</v>
      </c>
      <c r="RX84" s="78">
        <f t="shared" si="315"/>
        <v>280692000</v>
      </c>
      <c r="RY84" s="78">
        <f t="shared" si="315"/>
        <v>279287000</v>
      </c>
      <c r="RZ84" s="78">
        <f t="shared" si="315"/>
        <v>276780000</v>
      </c>
      <c r="SA84" s="78">
        <f t="shared" si="315"/>
        <v>316612945</v>
      </c>
      <c r="SB84" s="78">
        <f t="shared" si="315"/>
        <v>312479000</v>
      </c>
      <c r="SC84" s="78">
        <f t="shared" si="315"/>
        <v>315573000</v>
      </c>
      <c r="SD84" s="78">
        <f t="shared" si="315"/>
        <v>335895795</v>
      </c>
      <c r="SE84" s="78">
        <f t="shared" si="315"/>
        <v>352007270</v>
      </c>
      <c r="SF84" s="78">
        <f t="shared" si="315"/>
        <v>355765010</v>
      </c>
      <c r="SG84" s="78">
        <f t="shared" si="315"/>
        <v>346506630</v>
      </c>
      <c r="SH84" s="78">
        <f t="shared" si="315"/>
        <v>343561020</v>
      </c>
      <c r="SI84" s="78">
        <f t="shared" si="315"/>
        <v>342586750</v>
      </c>
      <c r="SJ84" s="78">
        <f t="shared" si="315"/>
        <v>337449855</v>
      </c>
      <c r="SK84" s="78">
        <f t="shared" si="315"/>
        <v>321253845</v>
      </c>
      <c r="SL84" s="78">
        <f t="shared" si="315"/>
        <v>328503110</v>
      </c>
      <c r="SM84" s="78">
        <f t="shared" si="315"/>
        <v>357236000</v>
      </c>
      <c r="SN84" s="78">
        <f t="shared" si="315"/>
        <v>339409345</v>
      </c>
      <c r="SO84" s="78">
        <f t="shared" si="315"/>
        <v>351338875</v>
      </c>
      <c r="SP84" s="78">
        <f t="shared" si="315"/>
        <v>365660000</v>
      </c>
      <c r="SQ84" s="78">
        <f t="shared" si="315"/>
        <v>375734000</v>
      </c>
      <c r="SR84" s="78">
        <f t="shared" si="315"/>
        <v>376991000</v>
      </c>
      <c r="SS84" s="78">
        <f t="shared" si="315"/>
        <v>366134000</v>
      </c>
      <c r="ST84" s="78">
        <f t="shared" si="315"/>
        <v>369970000</v>
      </c>
      <c r="SU84" s="78">
        <f t="shared" si="315"/>
        <v>369839000</v>
      </c>
      <c r="SV84" s="78">
        <f t="shared" si="315"/>
        <v>344344000</v>
      </c>
      <c r="SW84" s="78">
        <f t="shared" si="315"/>
        <v>354685000</v>
      </c>
      <c r="SX84" s="78">
        <f t="shared" si="315"/>
        <v>372869000</v>
      </c>
      <c r="SY84" s="78">
        <f t="shared" si="315"/>
        <v>382116540</v>
      </c>
      <c r="SZ84" s="78">
        <f t="shared" si="315"/>
        <v>361106545</v>
      </c>
      <c r="TA84" s="78">
        <f t="shared" si="315"/>
        <v>372572700</v>
      </c>
      <c r="TB84" s="78">
        <f t="shared" si="315"/>
        <v>406547725</v>
      </c>
      <c r="TC84" s="78">
        <f t="shared" si="315"/>
        <v>425161275</v>
      </c>
      <c r="TD84" s="78">
        <f t="shared" si="315"/>
        <v>413544000</v>
      </c>
      <c r="TE84" s="78">
        <f t="shared" si="315"/>
        <v>399568360</v>
      </c>
      <c r="TF84" s="78">
        <f t="shared" si="315"/>
        <v>394488080</v>
      </c>
      <c r="TG84" s="78">
        <f t="shared" ref="TG84:VR84" si="316">ABS(SU65)</f>
        <v>397992000</v>
      </c>
      <c r="TH84" s="78">
        <f t="shared" si="316"/>
        <v>387861115</v>
      </c>
      <c r="TI84" s="78">
        <f t="shared" si="316"/>
        <v>376236000</v>
      </c>
      <c r="TJ84" s="78">
        <f t="shared" si="316"/>
        <v>377320835</v>
      </c>
      <c r="TK84" s="78">
        <f t="shared" si="316"/>
        <v>391759870</v>
      </c>
      <c r="TL84" s="78">
        <f t="shared" si="316"/>
        <v>397848000</v>
      </c>
      <c r="TM84" s="78">
        <f t="shared" si="316"/>
        <v>401891630</v>
      </c>
      <c r="TN84" s="78">
        <f t="shared" si="316"/>
        <v>413569000</v>
      </c>
      <c r="TO84" s="78">
        <f t="shared" si="316"/>
        <v>415819690</v>
      </c>
      <c r="TP84" s="78">
        <f t="shared" si="316"/>
        <v>437894325</v>
      </c>
      <c r="TQ84" s="78">
        <f t="shared" si="316"/>
        <v>427327000</v>
      </c>
      <c r="TR84" s="78">
        <f t="shared" si="316"/>
        <v>415827660</v>
      </c>
      <c r="TS84" s="78">
        <f t="shared" si="316"/>
        <v>396311890</v>
      </c>
      <c r="TT84" s="78">
        <f t="shared" si="316"/>
        <v>397664875</v>
      </c>
      <c r="TU84" s="78">
        <f t="shared" si="316"/>
        <v>404943565</v>
      </c>
      <c r="TV84" s="78">
        <f t="shared" si="316"/>
        <v>426326775</v>
      </c>
      <c r="TW84" s="78">
        <f t="shared" si="316"/>
        <v>446565810</v>
      </c>
      <c r="TX84" s="78">
        <f t="shared" si="316"/>
        <v>437588150</v>
      </c>
      <c r="TY84" s="78">
        <f t="shared" si="316"/>
        <v>428924060</v>
      </c>
      <c r="TZ84" s="78">
        <f t="shared" si="316"/>
        <v>455575845</v>
      </c>
      <c r="UA84" s="78">
        <f t="shared" si="316"/>
        <v>473020495</v>
      </c>
      <c r="UB84" s="78">
        <f t="shared" si="316"/>
        <v>456959485</v>
      </c>
      <c r="UC84" s="78">
        <f t="shared" si="316"/>
        <v>444045245</v>
      </c>
      <c r="UD84" s="78">
        <f t="shared" si="316"/>
        <v>452243605</v>
      </c>
      <c r="UE84" s="78">
        <f t="shared" si="316"/>
        <v>441284875</v>
      </c>
      <c r="UF84" s="78">
        <f t="shared" si="316"/>
        <v>456113335</v>
      </c>
      <c r="UG84" s="78">
        <f t="shared" si="316"/>
        <v>446523220</v>
      </c>
      <c r="UH84" s="78">
        <f t="shared" si="316"/>
        <v>454853510</v>
      </c>
      <c r="UI84" s="78">
        <f t="shared" si="316"/>
        <v>469519260</v>
      </c>
      <c r="UJ84" s="78">
        <f t="shared" si="316"/>
        <v>462168185</v>
      </c>
      <c r="UK84" s="78">
        <f t="shared" si="316"/>
        <v>460661050</v>
      </c>
      <c r="UL84" s="78">
        <f t="shared" si="316"/>
        <v>480525870</v>
      </c>
      <c r="UM84" s="78">
        <f t="shared" si="316"/>
        <v>503218590</v>
      </c>
      <c r="UN84" s="78">
        <f t="shared" si="316"/>
        <v>517682890</v>
      </c>
      <c r="UO84" s="78">
        <f t="shared" si="316"/>
        <v>527433805</v>
      </c>
      <c r="UP84" s="78">
        <f t="shared" si="316"/>
        <v>506522520</v>
      </c>
      <c r="UQ84" s="78">
        <f t="shared" si="316"/>
        <v>474293000</v>
      </c>
      <c r="UR84" s="78">
        <f t="shared" si="316"/>
        <v>432718430</v>
      </c>
      <c r="US84" s="78">
        <f t="shared" si="316"/>
        <v>418164510</v>
      </c>
      <c r="UT84" s="78">
        <f t="shared" si="316"/>
        <v>426562025</v>
      </c>
      <c r="UU84" s="78">
        <f t="shared" si="316"/>
        <v>468850345</v>
      </c>
      <c r="UV84" s="78">
        <f t="shared" si="316"/>
        <v>462631655</v>
      </c>
      <c r="UW84" s="78">
        <f t="shared" si="316"/>
        <v>448112405</v>
      </c>
      <c r="UX84" s="78">
        <f t="shared" si="316"/>
        <v>451509160</v>
      </c>
      <c r="UY84" s="78">
        <f t="shared" si="316"/>
        <v>480987005</v>
      </c>
      <c r="UZ84" s="78">
        <f t="shared" si="316"/>
        <v>446063475</v>
      </c>
      <c r="VA84" s="78">
        <f t="shared" si="316"/>
        <v>438410825</v>
      </c>
      <c r="VB84" s="78">
        <f t="shared" si="316"/>
        <v>442549215</v>
      </c>
      <c r="VC84" s="78">
        <f t="shared" si="316"/>
        <v>435452195</v>
      </c>
      <c r="VD84" s="78">
        <f t="shared" si="316"/>
        <v>420700580</v>
      </c>
      <c r="VE84" s="78">
        <f t="shared" si="316"/>
        <v>422056540</v>
      </c>
      <c r="VF84" s="78">
        <f t="shared" si="316"/>
        <v>438550315</v>
      </c>
      <c r="VG84" s="78">
        <f t="shared" si="316"/>
        <v>454879505</v>
      </c>
      <c r="VH84" s="78">
        <f t="shared" si="316"/>
        <v>436498675</v>
      </c>
      <c r="VI84" s="78">
        <f t="shared" si="316"/>
        <v>467721930</v>
      </c>
      <c r="VJ84" s="78">
        <f t="shared" si="316"/>
        <v>492948435</v>
      </c>
      <c r="VK84" s="78">
        <f t="shared" si="316"/>
        <v>515345965</v>
      </c>
      <c r="VL84" s="78">
        <f t="shared" si="316"/>
        <v>517354105</v>
      </c>
      <c r="VM84" s="78">
        <f t="shared" si="316"/>
        <v>508200000</v>
      </c>
      <c r="VN84" s="78">
        <f t="shared" si="316"/>
        <v>504985125</v>
      </c>
      <c r="VO84" s="78">
        <f t="shared" si="316"/>
        <v>465303155</v>
      </c>
      <c r="VP84" s="78">
        <f t="shared" si="316"/>
        <v>482505865</v>
      </c>
      <c r="VQ84" s="78">
        <f t="shared" si="316"/>
        <v>518446890</v>
      </c>
      <c r="VR84" s="78">
        <f t="shared" si="316"/>
        <v>505683000</v>
      </c>
      <c r="VS84" s="78">
        <f t="shared" ref="VS84:YD84" si="317">ABS(VG65)</f>
        <v>544084250</v>
      </c>
      <c r="VT84" s="78">
        <f t="shared" si="317"/>
        <v>528444290</v>
      </c>
      <c r="VU84" s="78">
        <f t="shared" si="317"/>
        <v>542959560</v>
      </c>
      <c r="VV84" s="78">
        <f t="shared" si="317"/>
        <v>569521600</v>
      </c>
      <c r="VW84" s="78">
        <f t="shared" si="317"/>
        <v>591645180</v>
      </c>
      <c r="VX84" s="78">
        <f t="shared" si="317"/>
        <v>580570700</v>
      </c>
      <c r="VY84" s="78">
        <f t="shared" si="317"/>
        <v>560961115</v>
      </c>
      <c r="VZ84" s="78">
        <f t="shared" si="317"/>
        <v>533510735</v>
      </c>
      <c r="WA84" s="78">
        <f t="shared" si="317"/>
        <v>520974325</v>
      </c>
      <c r="WB84" s="78">
        <f t="shared" si="317"/>
        <v>496700960</v>
      </c>
      <c r="WC84" s="78">
        <f t="shared" si="317"/>
        <v>511191280</v>
      </c>
      <c r="WD84" s="78">
        <f t="shared" si="317"/>
        <v>535162080</v>
      </c>
      <c r="WE84" s="78">
        <f t="shared" si="317"/>
        <v>549905815</v>
      </c>
      <c r="WF84" s="78">
        <f t="shared" si="317"/>
        <v>546858050</v>
      </c>
      <c r="WG84" s="78">
        <f t="shared" si="317"/>
        <v>550962470</v>
      </c>
      <c r="WH84" s="78">
        <f t="shared" si="317"/>
        <v>582167115</v>
      </c>
      <c r="WI84" s="78">
        <f t="shared" si="317"/>
        <v>602930770</v>
      </c>
      <c r="WJ84" s="78">
        <f t="shared" si="317"/>
        <v>596921770</v>
      </c>
      <c r="WK84" s="78">
        <f t="shared" si="317"/>
        <v>563175700</v>
      </c>
      <c r="WL84" s="78">
        <f t="shared" si="317"/>
        <v>566059715</v>
      </c>
      <c r="WM84" s="78">
        <f t="shared" si="317"/>
        <v>580457945</v>
      </c>
      <c r="WN84" s="78">
        <f t="shared" si="317"/>
        <v>561765945</v>
      </c>
      <c r="WO84" s="78">
        <f t="shared" si="317"/>
        <v>546995890</v>
      </c>
      <c r="WP84" s="78">
        <f t="shared" si="317"/>
        <v>571871450</v>
      </c>
      <c r="WQ84" s="78">
        <f t="shared" si="317"/>
        <v>613625095</v>
      </c>
      <c r="WR84" s="78">
        <f t="shared" si="317"/>
        <v>583356670</v>
      </c>
      <c r="WS84" s="78">
        <f t="shared" si="317"/>
        <v>588901305</v>
      </c>
      <c r="WT84" s="78">
        <f t="shared" si="317"/>
        <v>641227435</v>
      </c>
      <c r="WU84" s="78">
        <f t="shared" si="317"/>
        <v>665926170</v>
      </c>
      <c r="WV84" s="78">
        <f t="shared" si="317"/>
        <v>681598455</v>
      </c>
      <c r="WW84" s="78">
        <f t="shared" si="317"/>
        <v>683276585</v>
      </c>
      <c r="WX84" s="78">
        <f t="shared" si="317"/>
        <v>657896815</v>
      </c>
      <c r="WY84" s="78">
        <f t="shared" si="317"/>
        <v>672652570</v>
      </c>
      <c r="WZ84" s="78">
        <f t="shared" si="317"/>
        <v>657015845</v>
      </c>
      <c r="XA84" s="78">
        <f t="shared" si="317"/>
        <v>677504720</v>
      </c>
      <c r="XB84" s="78">
        <f t="shared" si="317"/>
        <v>675361340</v>
      </c>
      <c r="XC84" s="78">
        <f t="shared" si="317"/>
        <v>689778240</v>
      </c>
      <c r="XD84" s="78">
        <f t="shared" si="317"/>
        <v>664371035</v>
      </c>
      <c r="XE84" s="78">
        <f t="shared" si="317"/>
        <v>662485050</v>
      </c>
      <c r="XF84" s="78">
        <f t="shared" si="317"/>
        <v>684849640</v>
      </c>
      <c r="XG84" s="78">
        <f t="shared" si="317"/>
        <v>698984335</v>
      </c>
      <c r="XH84" s="78">
        <f t="shared" si="317"/>
        <v>672348540</v>
      </c>
      <c r="XI84" s="78">
        <f t="shared" si="317"/>
        <v>617994675</v>
      </c>
      <c r="XJ84" s="78">
        <f t="shared" si="317"/>
        <v>619048215</v>
      </c>
      <c r="XK84" s="78">
        <f t="shared" si="317"/>
        <v>647929795</v>
      </c>
      <c r="XL84" s="78">
        <f t="shared" si="317"/>
        <v>645678375</v>
      </c>
      <c r="XM84" s="78">
        <f t="shared" si="317"/>
        <v>639440670</v>
      </c>
      <c r="XN84" s="78">
        <f t="shared" si="317"/>
        <v>651780605</v>
      </c>
      <c r="XO84" s="78">
        <f t="shared" si="317"/>
        <v>661175935</v>
      </c>
      <c r="XP84" s="78">
        <f t="shared" si="317"/>
        <v>654579000</v>
      </c>
      <c r="XQ84" s="78">
        <f t="shared" si="317"/>
        <v>667685635</v>
      </c>
      <c r="XR84" s="78">
        <f t="shared" si="317"/>
        <v>702609355</v>
      </c>
      <c r="XS84" s="78">
        <f t="shared" si="317"/>
        <v>754453000</v>
      </c>
      <c r="XT84" s="78">
        <f t="shared" si="317"/>
        <v>657871480</v>
      </c>
      <c r="XU84" s="78">
        <f t="shared" si="317"/>
        <v>605224785</v>
      </c>
      <c r="XV84" s="78">
        <f t="shared" si="317"/>
        <v>607822890</v>
      </c>
      <c r="XW84" s="78">
        <f t="shared" si="317"/>
        <v>611885640</v>
      </c>
      <c r="XX84" s="78">
        <f t="shared" si="317"/>
        <v>608327990</v>
      </c>
      <c r="XY84" s="78">
        <f t="shared" si="317"/>
        <v>602594135</v>
      </c>
      <c r="XZ84" s="78">
        <f t="shared" si="317"/>
        <v>595467345</v>
      </c>
      <c r="YA84" s="78">
        <f t="shared" si="317"/>
        <v>616299615</v>
      </c>
      <c r="YB84" s="78">
        <f t="shared" si="317"/>
        <v>602442310</v>
      </c>
      <c r="YC84" s="78">
        <f t="shared" si="317"/>
        <v>619908375</v>
      </c>
      <c r="YD84" s="78">
        <f t="shared" si="317"/>
        <v>664788350</v>
      </c>
      <c r="YE84" s="78">
        <f t="shared" ref="YE84:AAP84" si="318">ABS(XS65)</f>
        <v>680610490</v>
      </c>
      <c r="YF84" s="78">
        <f t="shared" si="318"/>
        <v>664098445</v>
      </c>
      <c r="YG84" s="78">
        <f t="shared" si="318"/>
        <v>638054175</v>
      </c>
      <c r="YH84" s="78">
        <f t="shared" si="318"/>
        <v>635861040</v>
      </c>
      <c r="YI84" s="78">
        <f t="shared" si="318"/>
        <v>620612450</v>
      </c>
      <c r="YJ84" s="78">
        <f t="shared" si="318"/>
        <v>623449070</v>
      </c>
      <c r="YK84" s="78">
        <f t="shared" si="318"/>
        <v>624165330</v>
      </c>
      <c r="YL84" s="78">
        <f t="shared" si="318"/>
        <v>640079910</v>
      </c>
      <c r="YM84" s="78">
        <f t="shared" si="318"/>
        <v>677334540</v>
      </c>
      <c r="YN84" s="78">
        <f t="shared" si="318"/>
        <v>654690105</v>
      </c>
      <c r="YO84" s="78">
        <f t="shared" si="318"/>
        <v>663109595</v>
      </c>
      <c r="YP84" s="78">
        <f t="shared" si="318"/>
        <v>713949330</v>
      </c>
      <c r="YQ84" s="78">
        <f t="shared" si="318"/>
        <v>754793730</v>
      </c>
      <c r="YR84" s="78">
        <f t="shared" si="318"/>
        <v>740108655</v>
      </c>
      <c r="YS84" s="78">
        <f t="shared" si="318"/>
        <v>715473090</v>
      </c>
      <c r="YT84" s="78">
        <f t="shared" si="318"/>
        <v>733155295</v>
      </c>
      <c r="YU84" s="78">
        <f t="shared" si="318"/>
        <v>765057140</v>
      </c>
      <c r="YV84" s="78">
        <f t="shared" si="318"/>
        <v>821667510</v>
      </c>
      <c r="YW84" s="78">
        <f t="shared" si="318"/>
        <v>843630010</v>
      </c>
      <c r="YX84" s="78">
        <f t="shared" si="318"/>
        <v>867612775</v>
      </c>
      <c r="YY84" s="78">
        <f t="shared" si="318"/>
        <v>863751735</v>
      </c>
      <c r="YZ84" s="78">
        <f t="shared" si="318"/>
        <v>827234795</v>
      </c>
      <c r="ZA84" s="78">
        <f t="shared" si="318"/>
        <v>883073485</v>
      </c>
      <c r="ZB84" s="78">
        <f t="shared" si="318"/>
        <v>932865115</v>
      </c>
      <c r="ZC84" s="78">
        <f t="shared" si="318"/>
        <v>993121295</v>
      </c>
      <c r="ZD84" s="78">
        <f t="shared" si="318"/>
        <v>1051526650</v>
      </c>
      <c r="ZE84" s="78">
        <f t="shared" si="318"/>
        <v>1084292965</v>
      </c>
      <c r="ZF84" s="78">
        <f t="shared" si="318"/>
        <v>1147686775</v>
      </c>
      <c r="ZG84" s="78">
        <f t="shared" si="318"/>
        <v>1129258930</v>
      </c>
      <c r="ZH84" s="78">
        <f t="shared" si="318"/>
        <v>1083056667</v>
      </c>
      <c r="ZI84" s="78">
        <f t="shared" si="318"/>
        <v>1048163218</v>
      </c>
      <c r="ZJ84" s="78">
        <f t="shared" si="318"/>
        <v>1034604525</v>
      </c>
      <c r="ZK84" s="78">
        <f t="shared" si="318"/>
        <v>997937599</v>
      </c>
      <c r="ZL84" s="78">
        <f t="shared" si="318"/>
        <v>1059605166</v>
      </c>
      <c r="ZM84" s="78">
        <f t="shared" si="318"/>
        <v>1115292331</v>
      </c>
      <c r="ZN84" s="78">
        <f t="shared" si="318"/>
        <v>1147868759</v>
      </c>
      <c r="ZO84" s="78">
        <f t="shared" si="318"/>
        <v>1214083039</v>
      </c>
      <c r="ZP84" s="78">
        <f t="shared" si="318"/>
        <v>1314110978</v>
      </c>
      <c r="ZQ84" s="78">
        <f t="shared" si="318"/>
        <v>1343838448</v>
      </c>
      <c r="ZR84" s="78">
        <f t="shared" si="318"/>
        <v>1364296133</v>
      </c>
      <c r="ZS84" s="78">
        <f t="shared" si="318"/>
        <v>1407578408</v>
      </c>
      <c r="ZT84" s="78">
        <f t="shared" si="318"/>
        <v>1470890339</v>
      </c>
      <c r="ZU84" s="78">
        <f t="shared" si="318"/>
        <v>1497388610</v>
      </c>
      <c r="ZV84" s="78">
        <f t="shared" si="318"/>
        <v>1514834511</v>
      </c>
      <c r="ZW84" s="78">
        <f t="shared" si="318"/>
        <v>1534647790</v>
      </c>
      <c r="ZX84" s="78">
        <f t="shared" si="318"/>
        <v>1537206625</v>
      </c>
      <c r="ZY84" s="78">
        <f t="shared" si="318"/>
        <v>1551762830</v>
      </c>
      <c r="ZZ84" s="78">
        <f t="shared" si="318"/>
        <v>1627631044</v>
      </c>
      <c r="AAA84" s="78">
        <f t="shared" si="318"/>
        <v>1671150893</v>
      </c>
      <c r="AAB84" s="78">
        <f t="shared" si="318"/>
        <v>1689227675</v>
      </c>
      <c r="AAC84" s="78">
        <f t="shared" si="318"/>
        <v>1718634708</v>
      </c>
      <c r="AAD84" s="78">
        <f t="shared" si="318"/>
        <v>1752905072</v>
      </c>
      <c r="AAE84" s="78">
        <f t="shared" si="318"/>
        <v>1796693800</v>
      </c>
      <c r="AAF84" s="78">
        <f t="shared" si="318"/>
        <v>1829109837</v>
      </c>
      <c r="AAG84" s="78">
        <f t="shared" si="318"/>
        <v>1851479265</v>
      </c>
      <c r="AAH84" s="78">
        <f t="shared" si="318"/>
        <v>1830275995</v>
      </c>
      <c r="AAI84" s="78">
        <f t="shared" si="318"/>
        <v>1745245960</v>
      </c>
      <c r="AAJ84" s="78">
        <f t="shared" si="318"/>
        <v>1707388958</v>
      </c>
      <c r="AAK84" s="78">
        <f t="shared" si="318"/>
        <v>1669181442</v>
      </c>
      <c r="AAL84" s="78">
        <f t="shared" si="318"/>
        <v>1643426409</v>
      </c>
      <c r="AAM84" s="78">
        <f t="shared" si="318"/>
        <v>1638730000</v>
      </c>
      <c r="AAN84" s="78">
        <f t="shared" si="318"/>
        <v>1632661000</v>
      </c>
      <c r="AAO84" s="78">
        <f t="shared" si="318"/>
        <v>1576282130</v>
      </c>
      <c r="AAP84" s="78">
        <f t="shared" si="318"/>
        <v>1595836381</v>
      </c>
      <c r="AAQ84" s="78">
        <f t="shared" ref="AAQ84:ADB84" si="319">ABS(AAE65)</f>
        <v>1602122010</v>
      </c>
      <c r="AAR84" s="78">
        <f t="shared" si="319"/>
        <v>1614008150</v>
      </c>
      <c r="AAS84" s="78">
        <f t="shared" si="319"/>
        <v>1634125025</v>
      </c>
      <c r="AAT84" s="78">
        <f t="shared" si="319"/>
        <v>1645991535</v>
      </c>
      <c r="AAU84" s="78">
        <f t="shared" si="319"/>
        <v>1661569750</v>
      </c>
      <c r="AAV84" s="78">
        <f t="shared" si="319"/>
        <v>1673184882</v>
      </c>
      <c r="AAW84" s="78">
        <f t="shared" si="319"/>
        <v>1678056201</v>
      </c>
      <c r="AAX84" s="78">
        <f t="shared" si="319"/>
        <v>1717619405</v>
      </c>
      <c r="AAY84" s="78">
        <f t="shared" si="319"/>
        <v>1755618652</v>
      </c>
      <c r="AAZ84" s="78">
        <f t="shared" si="319"/>
        <v>1760228064</v>
      </c>
      <c r="ABA84" s="78">
        <f t="shared" si="319"/>
        <v>1783717954</v>
      </c>
      <c r="ABB84" s="78">
        <f t="shared" si="319"/>
        <v>1797149369</v>
      </c>
      <c r="ABC84" s="78">
        <f t="shared" si="319"/>
        <v>1734815495</v>
      </c>
      <c r="ABD84" s="78">
        <f t="shared" si="319"/>
        <v>1725317521</v>
      </c>
      <c r="ABE84" s="78">
        <f t="shared" si="319"/>
        <v>1743959434</v>
      </c>
      <c r="ABF84" s="78">
        <f t="shared" si="319"/>
        <v>1738704000</v>
      </c>
      <c r="ABG84" s="78">
        <f t="shared" si="319"/>
        <v>1747647252</v>
      </c>
      <c r="ABH84" s="78">
        <f t="shared" si="319"/>
        <v>1739070586</v>
      </c>
      <c r="ABI84" s="78">
        <f t="shared" si="319"/>
        <v>1723901189</v>
      </c>
      <c r="ABJ84" s="78">
        <f t="shared" si="319"/>
        <v>1760121675</v>
      </c>
      <c r="ABK84" s="78">
        <f t="shared" si="319"/>
        <v>1804089057</v>
      </c>
      <c r="ABL84" s="78">
        <f t="shared" si="319"/>
        <v>1822625154</v>
      </c>
      <c r="ABM84" s="78">
        <f t="shared" si="319"/>
        <v>1807606312</v>
      </c>
      <c r="ABN84" s="78">
        <f t="shared" si="319"/>
        <v>1796320551</v>
      </c>
      <c r="ABO84" s="78">
        <f t="shared" si="319"/>
        <v>1773048851</v>
      </c>
      <c r="ABP84" s="78">
        <f t="shared" si="319"/>
        <v>1741829696</v>
      </c>
      <c r="ABQ84" s="78">
        <f t="shared" si="319"/>
        <v>1726507212</v>
      </c>
      <c r="ABR84" s="78">
        <f t="shared" si="319"/>
        <v>1738876963</v>
      </c>
      <c r="ABS84" s="78">
        <f t="shared" si="319"/>
        <v>1747014780</v>
      </c>
      <c r="ABT84" s="78">
        <f t="shared" si="319"/>
        <v>1733708154</v>
      </c>
      <c r="ABU84" s="78">
        <f t="shared" si="319"/>
        <v>1712334741</v>
      </c>
      <c r="ABV84" s="78">
        <f t="shared" si="319"/>
        <v>1736127156</v>
      </c>
      <c r="ABW84" s="78">
        <f t="shared" si="319"/>
        <v>1757214380</v>
      </c>
      <c r="ABX84" s="78">
        <f t="shared" si="319"/>
        <v>1762984373</v>
      </c>
      <c r="ABY84" s="78">
        <f t="shared" si="319"/>
        <v>1792910783</v>
      </c>
      <c r="ABZ84" s="78">
        <f t="shared" si="319"/>
        <v>1808218815</v>
      </c>
      <c r="ACA84" s="78">
        <f t="shared" si="319"/>
        <v>1782957546</v>
      </c>
      <c r="ACB84" s="78">
        <f t="shared" si="319"/>
        <v>1834114423</v>
      </c>
      <c r="ACC84" s="78">
        <f t="shared" si="319"/>
        <v>1840171107</v>
      </c>
      <c r="ACD84" s="78">
        <f t="shared" si="319"/>
        <v>1861898532</v>
      </c>
      <c r="ACE84" s="78">
        <f t="shared" si="319"/>
        <v>1858507224</v>
      </c>
      <c r="ACF84" s="78">
        <f t="shared" si="319"/>
        <v>1813342444</v>
      </c>
      <c r="ACG84" s="78">
        <f t="shared" si="319"/>
        <v>1745049585</v>
      </c>
      <c r="ACH84" s="78">
        <f t="shared" si="319"/>
        <v>1724900000</v>
      </c>
      <c r="ACI84" s="78">
        <f t="shared" si="319"/>
        <v>1762430268</v>
      </c>
      <c r="ACJ84" s="78">
        <f t="shared" si="319"/>
        <v>1781262214</v>
      </c>
      <c r="ACK84" s="78">
        <f t="shared" si="319"/>
        <v>1792563520</v>
      </c>
      <c r="ACL84" s="78">
        <f t="shared" si="319"/>
        <v>1809750901</v>
      </c>
      <c r="ACM84" s="78">
        <f t="shared" si="319"/>
        <v>1800588717</v>
      </c>
      <c r="ACN84" s="78">
        <f t="shared" si="319"/>
        <v>1772087008</v>
      </c>
      <c r="ACO84" s="78">
        <f t="shared" si="319"/>
        <v>1811150275</v>
      </c>
      <c r="ACP84" s="78">
        <f t="shared" si="319"/>
        <v>1837209238</v>
      </c>
      <c r="ACQ84" s="78">
        <f t="shared" si="319"/>
        <v>1841940228</v>
      </c>
      <c r="ACR84" s="78">
        <f t="shared" si="319"/>
        <v>1796147330</v>
      </c>
      <c r="ACS84" s="78">
        <f t="shared" si="319"/>
        <v>1732307416</v>
      </c>
      <c r="ACT84" s="78">
        <f t="shared" si="319"/>
        <v>1782487846</v>
      </c>
      <c r="ACU84" s="78">
        <f t="shared" si="319"/>
        <v>1843011601</v>
      </c>
      <c r="ACV84" s="78">
        <f t="shared" si="319"/>
        <v>1882090974</v>
      </c>
      <c r="ACW84" s="78">
        <f t="shared" si="319"/>
        <v>1895103839</v>
      </c>
      <c r="ACX84" s="78">
        <f t="shared" si="319"/>
        <v>1917731767</v>
      </c>
      <c r="ACY84" s="78">
        <f t="shared" si="319"/>
        <v>1896827012</v>
      </c>
      <c r="ACZ84" s="78">
        <f t="shared" si="319"/>
        <v>1917620425</v>
      </c>
      <c r="ADA84" s="78">
        <f t="shared" si="319"/>
        <v>1911792859</v>
      </c>
      <c r="ADB84" s="78">
        <f t="shared" si="319"/>
        <v>1917567519</v>
      </c>
      <c r="ADC84" s="78">
        <f t="shared" ref="ADC84:AFN84" si="320">ABS(ACQ65)</f>
        <v>1933409765</v>
      </c>
      <c r="ADD84" s="78">
        <f t="shared" si="320"/>
        <v>1851296263</v>
      </c>
      <c r="ADE84" s="78">
        <f t="shared" si="320"/>
        <v>1870772179</v>
      </c>
      <c r="ADF84" s="78">
        <f t="shared" si="320"/>
        <v>1914430363</v>
      </c>
      <c r="ADG84" s="78">
        <f t="shared" si="320"/>
        <v>1974764476</v>
      </c>
      <c r="ADH84" s="78">
        <f t="shared" si="320"/>
        <v>2005341719</v>
      </c>
      <c r="ADI84" s="78">
        <f t="shared" si="320"/>
        <v>1964481189</v>
      </c>
      <c r="ADJ84" s="78">
        <f t="shared" si="320"/>
        <v>1937947180</v>
      </c>
      <c r="ADK84" s="78">
        <f t="shared" si="320"/>
        <v>1891497302</v>
      </c>
      <c r="ADL84" s="78">
        <f t="shared" si="320"/>
        <v>1811839761</v>
      </c>
      <c r="ADM84" s="78">
        <f t="shared" si="320"/>
        <v>1804720642</v>
      </c>
      <c r="ADN84" s="78">
        <f t="shared" si="320"/>
        <v>1827396568</v>
      </c>
      <c r="ADO84" s="78">
        <f t="shared" si="320"/>
        <v>1841321714</v>
      </c>
      <c r="ADP84" s="78">
        <f t="shared" si="320"/>
        <v>1737128718</v>
      </c>
      <c r="ADQ84" s="78">
        <f t="shared" si="320"/>
        <v>1714471407</v>
      </c>
      <c r="ADR84" s="78">
        <f t="shared" si="320"/>
        <v>1725671188</v>
      </c>
      <c r="ADS84" s="78">
        <f t="shared" si="320"/>
        <v>1776272987</v>
      </c>
      <c r="ADT84" s="78">
        <f t="shared" si="320"/>
        <v>1804787760</v>
      </c>
      <c r="ADU84" s="78">
        <f t="shared" si="320"/>
        <v>1818181068</v>
      </c>
      <c r="ADV84" s="78">
        <f t="shared" si="320"/>
        <v>1833766970</v>
      </c>
      <c r="ADW84" s="78">
        <f t="shared" si="320"/>
        <v>1815465603</v>
      </c>
      <c r="ADX84" s="78">
        <f t="shared" si="320"/>
        <v>1826423747</v>
      </c>
      <c r="ADY84" s="78">
        <f t="shared" si="320"/>
        <v>1860180540</v>
      </c>
      <c r="ADZ84" s="78">
        <f t="shared" si="320"/>
        <v>1857799007</v>
      </c>
      <c r="AEA84" s="78">
        <f t="shared" si="320"/>
        <v>1848744545</v>
      </c>
      <c r="AEB84" s="78">
        <f t="shared" si="320"/>
        <v>1827768419</v>
      </c>
      <c r="AEC84" s="78">
        <f t="shared" si="320"/>
        <v>1830061042</v>
      </c>
      <c r="AED84" s="78">
        <f t="shared" si="320"/>
        <v>1771584174</v>
      </c>
      <c r="AEE84" s="78">
        <f t="shared" si="320"/>
        <v>1807866147</v>
      </c>
      <c r="AEF84" s="78">
        <f t="shared" si="320"/>
        <v>1829049988</v>
      </c>
      <c r="AEG84" s="78">
        <f t="shared" si="320"/>
        <v>1845993805</v>
      </c>
      <c r="AEH84" s="78">
        <f t="shared" si="320"/>
        <v>1846619682</v>
      </c>
      <c r="AEI84" s="78">
        <f t="shared" si="320"/>
        <v>1832472834</v>
      </c>
      <c r="AEJ84" s="78">
        <f t="shared" si="320"/>
        <v>1891022713</v>
      </c>
      <c r="AEK84" s="78">
        <f t="shared" si="320"/>
        <v>1897388429</v>
      </c>
      <c r="AEL84" s="78">
        <f t="shared" si="320"/>
        <v>1924700000</v>
      </c>
      <c r="AEM84" s="78">
        <f t="shared" si="320"/>
        <v>1880300000</v>
      </c>
      <c r="AEN84" s="78">
        <f t="shared" si="320"/>
        <v>1836600000</v>
      </c>
      <c r="AEO84" s="78">
        <f t="shared" si="320"/>
        <v>1841600000</v>
      </c>
      <c r="AEP84" s="78">
        <f t="shared" si="320"/>
        <v>1877100000</v>
      </c>
      <c r="AEQ84" s="78">
        <f t="shared" si="320"/>
        <v>1857186994</v>
      </c>
      <c r="AER84" s="78">
        <f t="shared" si="320"/>
        <v>1852030735</v>
      </c>
      <c r="AES84" s="78">
        <f t="shared" si="320"/>
        <v>1867968425</v>
      </c>
      <c r="AET84" s="78">
        <f t="shared" si="320"/>
        <v>1848299456</v>
      </c>
      <c r="AEU84" s="78">
        <f t="shared" si="320"/>
        <v>1807684366</v>
      </c>
      <c r="AEV84" s="78">
        <f t="shared" si="320"/>
        <v>1794084098</v>
      </c>
      <c r="AEW84" s="78">
        <f t="shared" si="320"/>
        <v>1802084105</v>
      </c>
      <c r="AEX84" s="78">
        <f t="shared" si="320"/>
        <v>1815998040</v>
      </c>
      <c r="AEY84" s="78">
        <f t="shared" si="320"/>
        <v>1772306294</v>
      </c>
      <c r="AEZ84" s="78">
        <f t="shared" si="320"/>
        <v>1738972539</v>
      </c>
      <c r="AFA84" s="78">
        <f t="shared" si="320"/>
        <v>1677808062</v>
      </c>
      <c r="AFB84" s="78">
        <f t="shared" si="320"/>
        <v>1637272484</v>
      </c>
      <c r="AFC84" s="78">
        <f t="shared" si="320"/>
        <v>1682576674</v>
      </c>
      <c r="AFD84" s="78">
        <f t="shared" si="320"/>
        <v>1688696941</v>
      </c>
      <c r="AFE84" s="78">
        <f t="shared" si="320"/>
        <v>1714682611</v>
      </c>
      <c r="AFF84" s="78">
        <f t="shared" si="320"/>
        <v>1701362828</v>
      </c>
      <c r="AFG84" s="78">
        <f t="shared" si="320"/>
        <v>1648332877</v>
      </c>
      <c r="AFH84" s="78">
        <f t="shared" si="320"/>
        <v>1613400000</v>
      </c>
      <c r="AFI84" s="78">
        <f t="shared" si="320"/>
        <v>1582000000</v>
      </c>
      <c r="AFJ84" s="78">
        <f t="shared" si="320"/>
        <v>1565300000</v>
      </c>
      <c r="AFK84" s="78">
        <f t="shared" si="320"/>
        <v>1608400000</v>
      </c>
      <c r="AFL84" s="78">
        <f t="shared" si="320"/>
        <v>1601400000</v>
      </c>
      <c r="AFM84" s="78">
        <f t="shared" si="320"/>
        <v>1547900000</v>
      </c>
      <c r="AFN84" s="78">
        <f t="shared" si="320"/>
        <v>1525382945</v>
      </c>
      <c r="AFO84" s="78">
        <f t="shared" ref="AFO84:AGU84" si="321">ABS(AFC65)</f>
        <v>1556473263</v>
      </c>
      <c r="AFP84" s="78">
        <f t="shared" si="321"/>
        <v>1535765547</v>
      </c>
      <c r="AFQ84" s="78">
        <f t="shared" si="321"/>
        <v>1487362839</v>
      </c>
      <c r="AFR84" s="78">
        <f t="shared" si="321"/>
        <v>1597534590</v>
      </c>
      <c r="AFS84" s="78">
        <f t="shared" si="321"/>
        <v>1623557000</v>
      </c>
      <c r="AFT84" s="78">
        <f t="shared" si="321"/>
        <v>1793000000</v>
      </c>
      <c r="AFU84" s="78">
        <f t="shared" si="321"/>
        <v>1791600000</v>
      </c>
      <c r="AFV84" s="78">
        <f t="shared" si="321"/>
        <v>1795400000</v>
      </c>
      <c r="AFW84" s="78">
        <f t="shared" si="321"/>
        <v>1781400000</v>
      </c>
      <c r="AFX84" s="78">
        <f t="shared" si="321"/>
        <v>1683100000</v>
      </c>
      <c r="AFY84" s="78">
        <f t="shared" si="321"/>
        <v>1684700000</v>
      </c>
      <c r="AFZ84" s="78">
        <f t="shared" si="321"/>
        <v>1708500000</v>
      </c>
      <c r="AGA84" s="78">
        <f t="shared" si="321"/>
        <v>1742300000</v>
      </c>
      <c r="AGB84" s="78">
        <f t="shared" si="321"/>
        <v>1755800000</v>
      </c>
      <c r="AGC84" s="78">
        <f t="shared" si="321"/>
        <v>1757700000</v>
      </c>
      <c r="AGD84" s="78">
        <f t="shared" si="321"/>
        <v>1758500000</v>
      </c>
      <c r="AGE84" s="78">
        <f t="shared" si="321"/>
        <v>1756300000</v>
      </c>
      <c r="AGF84" s="78">
        <f t="shared" si="321"/>
        <v>1748007815</v>
      </c>
      <c r="AGG84" s="78">
        <f t="shared" si="321"/>
        <v>1743270259</v>
      </c>
      <c r="AGH84" s="78">
        <f t="shared" si="321"/>
        <v>1752536074</v>
      </c>
      <c r="AGI84" s="78">
        <f t="shared" si="321"/>
        <v>1768958188</v>
      </c>
      <c r="AGJ84" s="78">
        <f t="shared" si="321"/>
        <v>1766654888</v>
      </c>
      <c r="AGK84" s="78">
        <f t="shared" si="321"/>
        <v>1756883051</v>
      </c>
      <c r="AGL84" s="78">
        <f t="shared" si="321"/>
        <v>1765688622</v>
      </c>
      <c r="AGM84" s="78">
        <f t="shared" si="321"/>
        <v>1788798871</v>
      </c>
      <c r="AGN84" s="78">
        <f t="shared" si="321"/>
        <v>1797603270</v>
      </c>
      <c r="AGO84" s="78">
        <f t="shared" si="321"/>
        <v>1797078330</v>
      </c>
      <c r="AGP84" s="78">
        <f t="shared" si="321"/>
        <v>1800435401</v>
      </c>
      <c r="AGQ84" s="78">
        <f t="shared" si="321"/>
        <v>1796366585</v>
      </c>
      <c r="AGR84" s="78">
        <f t="shared" si="321"/>
        <v>1781074161</v>
      </c>
      <c r="AGS84" s="78">
        <f t="shared" si="321"/>
        <v>1779888605</v>
      </c>
      <c r="AGT84" s="78">
        <f t="shared" si="321"/>
        <v>1772900981</v>
      </c>
      <c r="AGU84" s="78">
        <f t="shared" si="321"/>
        <v>1772149676</v>
      </c>
      <c r="AGV84" s="159"/>
    </row>
    <row r="85" spans="1:880" s="150" customFormat="1" x14ac:dyDescent="0.2">
      <c r="A85" s="183" t="s">
        <v>2288</v>
      </c>
      <c r="B85" s="88"/>
      <c r="C85" s="151" t="str">
        <f>IF(AJ64="","",IF(X64="","",IFERROR((ABS(AJ64-X64))/#REF!,"")))</f>
        <v/>
      </c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>
        <f>O83/O84</f>
        <v>0.1856059620596206</v>
      </c>
      <c r="P85" s="151">
        <f t="shared" ref="P85:CA85" si="322">P83/P84</f>
        <v>6.6434146341463413E-2</v>
      </c>
      <c r="Q85" s="151">
        <f t="shared" si="322"/>
        <v>5.7523486682808718E-2</v>
      </c>
      <c r="R85" s="151">
        <f t="shared" si="322"/>
        <v>0.10631163895486936</v>
      </c>
      <c r="S85" s="151">
        <f t="shared" si="322"/>
        <v>0.10696924882629108</v>
      </c>
      <c r="T85" s="151">
        <f t="shared" si="322"/>
        <v>0.12138364485981308</v>
      </c>
      <c r="U85" s="151">
        <f t="shared" si="322"/>
        <v>0.1211006993006993</v>
      </c>
      <c r="V85" s="151">
        <f t="shared" si="322"/>
        <v>0.14618384279475982</v>
      </c>
      <c r="W85" s="151">
        <f t="shared" si="322"/>
        <v>0.2754314031180401</v>
      </c>
      <c r="X85" s="151">
        <f t="shared" si="322"/>
        <v>0.29266088495575221</v>
      </c>
      <c r="Y85" s="151">
        <f t="shared" si="322"/>
        <v>0.28984451754385965</v>
      </c>
      <c r="Z85" s="151">
        <f t="shared" si="322"/>
        <v>0.28085231619209522</v>
      </c>
      <c r="AA85" s="151">
        <f t="shared" si="322"/>
        <v>0.36589362565976452</v>
      </c>
      <c r="AB85" s="151">
        <f t="shared" si="322"/>
        <v>0.39556335282651073</v>
      </c>
      <c r="AC85" s="151">
        <f t="shared" si="322"/>
        <v>0.47246369261477045</v>
      </c>
      <c r="AD85" s="151">
        <f t="shared" si="322"/>
        <v>0.42378055009823185</v>
      </c>
      <c r="AE85" s="151">
        <f t="shared" si="322"/>
        <v>0.42053346379647749</v>
      </c>
      <c r="AF85" s="151">
        <f t="shared" si="322"/>
        <v>0.40408779069767442</v>
      </c>
      <c r="AG85" s="151">
        <f t="shared" si="322"/>
        <v>0.39640551330798479</v>
      </c>
      <c r="AH85" s="151">
        <f t="shared" si="322"/>
        <v>0.34371101243339253</v>
      </c>
      <c r="AI85" s="151">
        <f t="shared" si="322"/>
        <v>0.21665271317829457</v>
      </c>
      <c r="AJ85" s="151">
        <f t="shared" si="322"/>
        <v>0.20191544031311154</v>
      </c>
      <c r="AK85" s="151">
        <f t="shared" si="322"/>
        <v>0.30445128155339807</v>
      </c>
      <c r="AL85" s="151">
        <f t="shared" si="322"/>
        <v>0.30864728346456693</v>
      </c>
      <c r="AM85" s="151">
        <f t="shared" si="322"/>
        <v>0.20322231775700936</v>
      </c>
      <c r="AN85" s="151">
        <f t="shared" si="322"/>
        <v>0.22508767605633803</v>
      </c>
      <c r="AO85" s="151">
        <f t="shared" si="322"/>
        <v>0.17972593779594986</v>
      </c>
      <c r="AP85" s="151">
        <f t="shared" si="322"/>
        <v>0.15697691591035498</v>
      </c>
      <c r="AQ85" s="151">
        <f t="shared" si="322"/>
        <v>0.14907353483009853</v>
      </c>
      <c r="AR85" s="151">
        <f t="shared" si="322"/>
        <v>0.14777651248033785</v>
      </c>
      <c r="AS85" s="151">
        <f t="shared" si="322"/>
        <v>0.1451873449068326</v>
      </c>
      <c r="AT85" s="151">
        <f t="shared" si="322"/>
        <v>0.13274222777036285</v>
      </c>
      <c r="AU85" s="151">
        <f t="shared" si="322"/>
        <v>0.13195195626512027</v>
      </c>
      <c r="AV85" s="151">
        <f t="shared" si="322"/>
        <v>0.1174177518413228</v>
      </c>
      <c r="AW85" s="151">
        <f t="shared" si="322"/>
        <v>3.130076198262105E-2</v>
      </c>
      <c r="AX85" s="151">
        <f t="shared" si="322"/>
        <v>2.7763843701374306E-2</v>
      </c>
      <c r="AY85" s="151">
        <f t="shared" si="322"/>
        <v>4.0640480008150431E-2</v>
      </c>
      <c r="AZ85" s="151">
        <f t="shared" si="322"/>
        <v>1.7372542814113625E-2</v>
      </c>
      <c r="BA85" s="151">
        <f t="shared" si="322"/>
        <v>1.9471084903344479E-2</v>
      </c>
      <c r="BB85" s="151">
        <f t="shared" si="322"/>
        <v>4.0061742114466024E-2</v>
      </c>
      <c r="BC85" s="151">
        <f t="shared" si="322"/>
        <v>5.3718078186946641E-2</v>
      </c>
      <c r="BD85" s="151">
        <f t="shared" si="322"/>
        <v>8.2772948737016711E-2</v>
      </c>
      <c r="BE85" s="151">
        <f t="shared" si="322"/>
        <v>7.8698165393691802E-2</v>
      </c>
      <c r="BF85" s="151">
        <f t="shared" si="322"/>
        <v>8.8363139046178929E-2</v>
      </c>
      <c r="BG85" s="151">
        <f t="shared" si="322"/>
        <v>9.9981620462160442E-2</v>
      </c>
      <c r="BH85" s="151">
        <f t="shared" si="322"/>
        <v>3.7463372729225113E-2</v>
      </c>
      <c r="BI85" s="151">
        <f t="shared" si="322"/>
        <v>6.5354869390005357E-2</v>
      </c>
      <c r="BJ85" s="151">
        <f t="shared" si="322"/>
        <v>6.2624483454355173E-2</v>
      </c>
      <c r="BK85" s="151">
        <f t="shared" si="322"/>
        <v>9.188659137569348E-2</v>
      </c>
      <c r="BL85" s="151">
        <f t="shared" si="322"/>
        <v>8.6826765665455302E-2</v>
      </c>
      <c r="BM85" s="151">
        <f t="shared" si="322"/>
        <v>9.250606302394454E-2</v>
      </c>
      <c r="BN85" s="151">
        <f t="shared" si="322"/>
        <v>4.7167141625318806E-2</v>
      </c>
      <c r="BO85" s="151">
        <f t="shared" si="322"/>
        <v>3.2185143464650297E-2</v>
      </c>
      <c r="BP85" s="151">
        <f t="shared" si="322"/>
        <v>1.0641325801096966E-3</v>
      </c>
      <c r="BQ85" s="151">
        <f t="shared" si="322"/>
        <v>3.406525634498983E-3</v>
      </c>
      <c r="BR85" s="151">
        <f t="shared" si="322"/>
        <v>3.607911926530654E-3</v>
      </c>
      <c r="BS85" s="151">
        <f t="shared" si="322"/>
        <v>5.6576137330231584E-3</v>
      </c>
      <c r="BT85" s="151">
        <f t="shared" si="322"/>
        <v>3.9247633832319606E-2</v>
      </c>
      <c r="BU85" s="151">
        <f t="shared" si="322"/>
        <v>1.3122140834182807E-2</v>
      </c>
      <c r="BV85" s="151">
        <f t="shared" si="322"/>
        <v>1.2256361723290823E-2</v>
      </c>
      <c r="BW85" s="151">
        <f t="shared" si="322"/>
        <v>2.4719226663937664E-8</v>
      </c>
      <c r="BX85" s="151">
        <f t="shared" si="322"/>
        <v>2.5524890660940242E-8</v>
      </c>
      <c r="BY85" s="151">
        <f t="shared" si="322"/>
        <v>2.4408985240374804E-8</v>
      </c>
      <c r="BZ85" s="151">
        <f t="shared" si="322"/>
        <v>5.2087554665951959E-4</v>
      </c>
      <c r="CA85" s="151">
        <f t="shared" si="322"/>
        <v>5.0940684294627301E-4</v>
      </c>
      <c r="CB85" s="151">
        <f t="shared" ref="CB85:EM85" si="323">CB83/CB84</f>
        <v>4.731162816861554E-4</v>
      </c>
      <c r="CC85" s="151">
        <f t="shared" si="323"/>
        <v>4.6607090306170215E-4</v>
      </c>
      <c r="CD85" s="151">
        <f t="shared" si="323"/>
        <v>4.9219503069177009E-3</v>
      </c>
      <c r="CE85" s="151">
        <f t="shared" si="323"/>
        <v>4.6617715016338442E-2</v>
      </c>
      <c r="CF85" s="151">
        <f t="shared" si="323"/>
        <v>6.4441105619625752E-2</v>
      </c>
      <c r="CG85" s="151">
        <f t="shared" si="323"/>
        <v>6.5789750842338207E-2</v>
      </c>
      <c r="CH85" s="151">
        <f t="shared" si="323"/>
        <v>6.9580325632342802E-2</v>
      </c>
      <c r="CI85" s="151">
        <f t="shared" si="323"/>
        <v>7.2875712175517929E-2</v>
      </c>
      <c r="CJ85" s="151">
        <f t="shared" si="323"/>
        <v>7.4127621280209929E-2</v>
      </c>
      <c r="CK85" s="151">
        <f t="shared" si="323"/>
        <v>7.0051386744660937E-2</v>
      </c>
      <c r="CL85" s="151">
        <f t="shared" si="323"/>
        <v>7.1708587800235243E-2</v>
      </c>
      <c r="CM85" s="151">
        <f t="shared" si="323"/>
        <v>7.3649380549855023E-2</v>
      </c>
      <c r="CN85" s="151">
        <f t="shared" si="323"/>
        <v>7.3161676434983586E-2</v>
      </c>
      <c r="CO85" s="151">
        <f t="shared" si="323"/>
        <v>7.1146254435908593E-2</v>
      </c>
      <c r="CP85" s="151">
        <f t="shared" si="323"/>
        <v>6.5607542830627169E-2</v>
      </c>
      <c r="CQ85" s="151">
        <f t="shared" si="323"/>
        <v>2.5867925508954861E-2</v>
      </c>
      <c r="CR85" s="151">
        <f t="shared" si="323"/>
        <v>7.7613490531800184E-3</v>
      </c>
      <c r="CS85" s="151">
        <f t="shared" si="323"/>
        <v>2.4041011465860945E-3</v>
      </c>
      <c r="CT85" s="151">
        <f t="shared" si="323"/>
        <v>8.3067304909038419E-3</v>
      </c>
      <c r="CU85" s="151">
        <f t="shared" si="323"/>
        <v>3.109215751796111E-2</v>
      </c>
      <c r="CV85" s="151">
        <f t="shared" si="323"/>
        <v>4.4422061732693231E-2</v>
      </c>
      <c r="CW85" s="151">
        <f t="shared" si="323"/>
        <v>7.9935731409322516E-2</v>
      </c>
      <c r="CX85" s="151">
        <f t="shared" si="323"/>
        <v>7.8770981897716405E-2</v>
      </c>
      <c r="CY85" s="151">
        <f t="shared" si="323"/>
        <v>8.2755526206541766E-2</v>
      </c>
      <c r="CZ85" s="151">
        <f t="shared" si="323"/>
        <v>0.10302383850556453</v>
      </c>
      <c r="DA85" s="151">
        <f t="shared" si="323"/>
        <v>0.10328222524184562</v>
      </c>
      <c r="DB85" s="151">
        <f t="shared" si="323"/>
        <v>9.7769598170193636E-2</v>
      </c>
      <c r="DC85" s="151">
        <f t="shared" si="323"/>
        <v>8.9335175251246249E-2</v>
      </c>
      <c r="DD85" s="151">
        <f t="shared" si="323"/>
        <v>6.809303192560813E-2</v>
      </c>
      <c r="DE85" s="151">
        <f t="shared" si="323"/>
        <v>6.2574785179768125E-2</v>
      </c>
      <c r="DF85" s="151">
        <f t="shared" si="323"/>
        <v>5.5580573092766025E-2</v>
      </c>
      <c r="DG85" s="151">
        <f t="shared" si="323"/>
        <v>1.7984465213637925E-2</v>
      </c>
      <c r="DH85" s="151">
        <f t="shared" si="323"/>
        <v>2.5948353274869579E-2</v>
      </c>
      <c r="DI85" s="151">
        <f t="shared" si="323"/>
        <v>1.1709932718667786E-2</v>
      </c>
      <c r="DJ85" s="151">
        <f t="shared" si="323"/>
        <v>1.1679454410039612E-2</v>
      </c>
      <c r="DK85" s="151">
        <f t="shared" si="323"/>
        <v>1.1145301727653595E-2</v>
      </c>
      <c r="DL85" s="151">
        <f t="shared" si="323"/>
        <v>3.600363771306031E-2</v>
      </c>
      <c r="DM85" s="151">
        <f t="shared" si="323"/>
        <v>3.3810307838841869E-2</v>
      </c>
      <c r="DN85" s="151">
        <f t="shared" si="323"/>
        <v>3.3394978683981003E-2</v>
      </c>
      <c r="DO85" s="151">
        <f t="shared" si="323"/>
        <v>2.9263481443594475E-2</v>
      </c>
      <c r="DP85" s="151">
        <f t="shared" si="323"/>
        <v>5.6544517790549347E-3</v>
      </c>
      <c r="DQ85" s="151">
        <f t="shared" si="323"/>
        <v>0.24968811240059219</v>
      </c>
      <c r="DR85" s="151">
        <f t="shared" si="323"/>
        <v>0.26649389321699418</v>
      </c>
      <c r="DS85" s="151">
        <f t="shared" si="323"/>
        <v>0.2389868022267464</v>
      </c>
      <c r="DT85" s="151">
        <f t="shared" si="323"/>
        <v>0.26475752278918185</v>
      </c>
      <c r="DU85" s="151">
        <f t="shared" si="323"/>
        <v>0.2418718766838929</v>
      </c>
      <c r="DV85" s="151">
        <f t="shared" si="323"/>
        <v>0.23439270564565798</v>
      </c>
      <c r="DW85" s="151">
        <f t="shared" si="323"/>
        <v>0.23675610723615834</v>
      </c>
      <c r="DX85" s="151">
        <f t="shared" si="323"/>
        <v>0.21959825240735872</v>
      </c>
      <c r="DY85" s="151">
        <f t="shared" si="323"/>
        <v>0.21911409881056046</v>
      </c>
      <c r="DZ85" s="151">
        <f t="shared" si="323"/>
        <v>0.21909366277650622</v>
      </c>
      <c r="EA85" s="151">
        <f t="shared" si="323"/>
        <v>0.22343006538682886</v>
      </c>
      <c r="EB85" s="151">
        <f t="shared" si="323"/>
        <v>0.22156665891682625</v>
      </c>
      <c r="EC85" s="151">
        <f t="shared" si="323"/>
        <v>1.6720479517913504E-2</v>
      </c>
      <c r="ED85" s="151">
        <f t="shared" si="323"/>
        <v>1.7157580331111987E-2</v>
      </c>
      <c r="EE85" s="151">
        <f t="shared" si="323"/>
        <v>1.6359679363106557E-2</v>
      </c>
      <c r="EF85" s="151">
        <f t="shared" si="323"/>
        <v>1.6154340792610886E-2</v>
      </c>
      <c r="EG85" s="151">
        <f t="shared" si="323"/>
        <v>5.3074464934388076E-3</v>
      </c>
      <c r="EH85" s="151">
        <f t="shared" si="323"/>
        <v>5.3012011445337749E-3</v>
      </c>
      <c r="EI85" s="151">
        <f t="shared" si="323"/>
        <v>5.3154146229832536E-3</v>
      </c>
      <c r="EJ85" s="151">
        <f t="shared" si="323"/>
        <v>5.4152170830615663E-3</v>
      </c>
      <c r="EK85" s="151">
        <f t="shared" si="323"/>
        <v>5.3627493299727375E-3</v>
      </c>
      <c r="EL85" s="151">
        <f t="shared" si="323"/>
        <v>5.3169288434607685E-3</v>
      </c>
      <c r="EM85" s="151">
        <f t="shared" si="323"/>
        <v>5.1967516861763487E-3</v>
      </c>
      <c r="EN85" s="151">
        <f t="shared" ref="EN85:GY85" si="324">EN83/EN84</f>
        <v>1.5533373725282811E-8</v>
      </c>
      <c r="EO85" s="151">
        <f t="shared" si="324"/>
        <v>1.6452554493534022E-8</v>
      </c>
      <c r="EP85" s="151">
        <f t="shared" si="324"/>
        <v>1.7360533180167136E-8</v>
      </c>
      <c r="EQ85" s="151">
        <f t="shared" si="324"/>
        <v>1.7801416476510453E-8</v>
      </c>
      <c r="ER85" s="151">
        <f t="shared" si="324"/>
        <v>7.2683444610172795E-8</v>
      </c>
      <c r="ES85" s="151">
        <f t="shared" si="324"/>
        <v>7.1392661557242618E-8</v>
      </c>
      <c r="ET85" s="151">
        <f t="shared" si="324"/>
        <v>8.4535712957295935E-8</v>
      </c>
      <c r="EU85" s="151">
        <f t="shared" si="324"/>
        <v>0</v>
      </c>
      <c r="EV85" s="151">
        <f t="shared" si="324"/>
        <v>8.2992655398975163E-8</v>
      </c>
      <c r="EW85" s="151">
        <f t="shared" si="324"/>
        <v>8.2735110224264276E-8</v>
      </c>
      <c r="EX85" s="151">
        <f t="shared" si="324"/>
        <v>0</v>
      </c>
      <c r="EY85" s="151">
        <f t="shared" si="324"/>
        <v>0</v>
      </c>
      <c r="EZ85" s="151">
        <f t="shared" si="324"/>
        <v>1.8330464921080933E-8</v>
      </c>
      <c r="FA85" s="151">
        <f t="shared" si="324"/>
        <v>2.0042377603204216E-8</v>
      </c>
      <c r="FB85" s="151">
        <f t="shared" si="324"/>
        <v>2.0649300742404309E-8</v>
      </c>
      <c r="FC85" s="151">
        <f t="shared" si="324"/>
        <v>2.1622180292009706E-8</v>
      </c>
      <c r="FD85" s="151">
        <f t="shared" si="324"/>
        <v>8.6259526016843469E-8</v>
      </c>
      <c r="FE85" s="151">
        <f t="shared" si="324"/>
        <v>8.028609145830251E-8</v>
      </c>
      <c r="FF85" s="151">
        <f t="shared" si="324"/>
        <v>1.9694805357223396E-8</v>
      </c>
      <c r="FG85" s="151">
        <f t="shared" si="324"/>
        <v>1.863261394984678E-8</v>
      </c>
      <c r="FH85" s="151">
        <f t="shared" si="324"/>
        <v>1.8391597761779337E-8</v>
      </c>
      <c r="FI85" s="151">
        <f t="shared" si="324"/>
        <v>1.1320941619319188E-7</v>
      </c>
      <c r="FJ85" s="151">
        <f t="shared" si="324"/>
        <v>1.8377836182541167E-8</v>
      </c>
      <c r="FK85" s="151">
        <f t="shared" si="324"/>
        <v>1.8150398192510748E-8</v>
      </c>
      <c r="FL85" s="151">
        <f t="shared" si="324"/>
        <v>0</v>
      </c>
      <c r="FM85" s="151">
        <f t="shared" si="324"/>
        <v>0</v>
      </c>
      <c r="FN85" s="151">
        <f t="shared" si="324"/>
        <v>0</v>
      </c>
      <c r="FO85" s="151">
        <f t="shared" si="324"/>
        <v>1.7799234953283237E-7</v>
      </c>
      <c r="FP85" s="151">
        <f t="shared" si="324"/>
        <v>0</v>
      </c>
      <c r="FQ85" s="151">
        <f t="shared" si="324"/>
        <v>0</v>
      </c>
      <c r="FR85" s="151">
        <f t="shared" si="324"/>
        <v>7.0889815162782063E-8</v>
      </c>
      <c r="FS85" s="151">
        <f t="shared" si="324"/>
        <v>1.7889146860325031E-8</v>
      </c>
      <c r="FT85" s="151">
        <f t="shared" si="324"/>
        <v>7.1478893846248009E-8</v>
      </c>
      <c r="FU85" s="151">
        <f t="shared" si="324"/>
        <v>1.6995755480026419E-8</v>
      </c>
      <c r="FV85" s="151">
        <f t="shared" si="324"/>
        <v>6.6465285160790115E-8</v>
      </c>
      <c r="FW85" s="151">
        <f t="shared" si="324"/>
        <v>6.8429367249893015E-8</v>
      </c>
      <c r="FX85" s="151">
        <f t="shared" si="324"/>
        <v>9.5422884534163803E-3</v>
      </c>
      <c r="FY85" s="151">
        <f t="shared" si="324"/>
        <v>2.5839764193009009E-2</v>
      </c>
      <c r="FZ85" s="151">
        <f t="shared" si="324"/>
        <v>2.6958936656482007E-2</v>
      </c>
      <c r="GA85" s="151">
        <f t="shared" si="324"/>
        <v>2.7648865306106121E-2</v>
      </c>
      <c r="GB85" s="151">
        <f t="shared" si="324"/>
        <v>1.9953318715264848E-2</v>
      </c>
      <c r="GC85" s="151">
        <f t="shared" si="324"/>
        <v>2.8413831130357347E-2</v>
      </c>
      <c r="GD85" s="151">
        <f t="shared" si="324"/>
        <v>6.0884855293598961E-5</v>
      </c>
      <c r="GE85" s="151">
        <f t="shared" si="324"/>
        <v>6.1223134926117093E-5</v>
      </c>
      <c r="GF85" s="151">
        <f t="shared" si="324"/>
        <v>5.9228385291813566E-5</v>
      </c>
      <c r="GG85" s="151">
        <f t="shared" si="324"/>
        <v>2.5467808301472189E-2</v>
      </c>
      <c r="GH85" s="151">
        <f t="shared" si="324"/>
        <v>6.1603150825629804E-5</v>
      </c>
      <c r="GI85" s="151">
        <f t="shared" si="324"/>
        <v>5.9124342834689543E-5</v>
      </c>
      <c r="GJ85" s="151">
        <f t="shared" si="324"/>
        <v>8.9986226572403676E-3</v>
      </c>
      <c r="GK85" s="151">
        <f t="shared" si="324"/>
        <v>2.4512522768624537E-2</v>
      </c>
      <c r="GL85" s="151">
        <f t="shared" si="324"/>
        <v>2.525474809017635E-2</v>
      </c>
      <c r="GM85" s="151">
        <f t="shared" si="324"/>
        <v>2.6239339483172024E-2</v>
      </c>
      <c r="GN85" s="151">
        <f t="shared" si="324"/>
        <v>1.9302202015933117E-2</v>
      </c>
      <c r="GO85" s="151">
        <f t="shared" si="324"/>
        <v>2.6404271784432821E-2</v>
      </c>
      <c r="GP85" s="151">
        <f t="shared" si="324"/>
        <v>0</v>
      </c>
      <c r="GQ85" s="151">
        <f t="shared" si="324"/>
        <v>0</v>
      </c>
      <c r="GR85" s="151">
        <f t="shared" si="324"/>
        <v>0</v>
      </c>
      <c r="GS85" s="151">
        <f t="shared" si="324"/>
        <v>4.4063534887707079E-3</v>
      </c>
      <c r="GT85" s="151">
        <f t="shared" si="324"/>
        <v>2.3088941111954985E-2</v>
      </c>
      <c r="GU85" s="151">
        <f t="shared" si="324"/>
        <v>2.0654607959167511E-2</v>
      </c>
      <c r="GV85" s="151">
        <f t="shared" si="324"/>
        <v>2.0237204650621204E-2</v>
      </c>
      <c r="GW85" s="151">
        <f t="shared" si="324"/>
        <v>1.9274551028165152E-2</v>
      </c>
      <c r="GX85" s="151">
        <f t="shared" si="324"/>
        <v>2.1601153035456365E-2</v>
      </c>
      <c r="GY85" s="151">
        <f t="shared" si="324"/>
        <v>2.2532341295419804E-2</v>
      </c>
      <c r="GZ85" s="151">
        <f t="shared" ref="GZ85:JK85" si="325">GZ83/GZ84</f>
        <v>2.0352058480415984E-2</v>
      </c>
      <c r="HA85" s="151">
        <f t="shared" si="325"/>
        <v>1.7115990269657565E-2</v>
      </c>
      <c r="HB85" s="151">
        <f t="shared" si="325"/>
        <v>2.2013621689993875E-2</v>
      </c>
      <c r="HC85" s="151">
        <f t="shared" si="325"/>
        <v>2.1781959373808665E-2</v>
      </c>
      <c r="HD85" s="151">
        <f t="shared" si="325"/>
        <v>2.1471094966014324E-2</v>
      </c>
      <c r="HE85" s="151">
        <f t="shared" si="325"/>
        <v>4.3274256389073448E-3</v>
      </c>
      <c r="HF85" s="151">
        <f t="shared" si="325"/>
        <v>9.3425672329678962E-3</v>
      </c>
      <c r="HG85" s="151">
        <f t="shared" si="325"/>
        <v>2.2401172380030578E-4</v>
      </c>
      <c r="HH85" s="151">
        <f t="shared" si="325"/>
        <v>1.5642271559892503E-4</v>
      </c>
      <c r="HI85" s="151">
        <f t="shared" si="325"/>
        <v>4.2041967150885926E-4</v>
      </c>
      <c r="HJ85" s="151">
        <f t="shared" si="325"/>
        <v>1.2316296827424703E-4</v>
      </c>
      <c r="HK85" s="151">
        <f t="shared" si="325"/>
        <v>1.7879582217409593E-4</v>
      </c>
      <c r="HL85" s="151">
        <f t="shared" si="325"/>
        <v>2.9416309002594666E-3</v>
      </c>
      <c r="HM85" s="151">
        <f t="shared" si="325"/>
        <v>7.1396873418236514E-3</v>
      </c>
      <c r="HN85" s="151">
        <f t="shared" si="325"/>
        <v>1.2110480472061723E-4</v>
      </c>
      <c r="HO85" s="151">
        <f t="shared" si="325"/>
        <v>2.1657497375826565E-4</v>
      </c>
      <c r="HP85" s="151">
        <f t="shared" si="325"/>
        <v>1.7778549066669147E-3</v>
      </c>
      <c r="HQ85" s="151">
        <f t="shared" si="325"/>
        <v>1.8161468803631903E-4</v>
      </c>
      <c r="HR85" s="151">
        <f t="shared" si="325"/>
        <v>5.3271570431561782E-3</v>
      </c>
      <c r="HS85" s="151">
        <f t="shared" si="325"/>
        <v>7.1031754056235857E-3</v>
      </c>
      <c r="HT85" s="151">
        <f t="shared" si="325"/>
        <v>1.9198922946945526E-4</v>
      </c>
      <c r="HU85" s="151">
        <f t="shared" si="325"/>
        <v>1.5917837254345254E-3</v>
      </c>
      <c r="HV85" s="151">
        <f t="shared" si="325"/>
        <v>1.6315424513492411E-3</v>
      </c>
      <c r="HW85" s="151">
        <f t="shared" si="325"/>
        <v>3.7681686931585398E-4</v>
      </c>
      <c r="HX85" s="151">
        <f t="shared" si="325"/>
        <v>3.6138954068853067E-4</v>
      </c>
      <c r="HY85" s="151">
        <f t="shared" si="325"/>
        <v>3.5555459859369366E-4</v>
      </c>
      <c r="HZ85" s="151">
        <f t="shared" si="325"/>
        <v>1.432164121467246E-2</v>
      </c>
      <c r="IA85" s="151">
        <f t="shared" si="325"/>
        <v>7.5290884001708762E-3</v>
      </c>
      <c r="IB85" s="151">
        <f t="shared" si="325"/>
        <v>4.3976857060993954E-2</v>
      </c>
      <c r="IC85" s="151">
        <f t="shared" si="325"/>
        <v>3.4569843289019572E-4</v>
      </c>
      <c r="ID85" s="151">
        <f t="shared" si="325"/>
        <v>4.2232780390678137E-3</v>
      </c>
      <c r="IE85" s="151">
        <f t="shared" si="325"/>
        <v>3.8305821295194454E-3</v>
      </c>
      <c r="IF85" s="151">
        <f t="shared" si="325"/>
        <v>9.0184243017659164E-4</v>
      </c>
      <c r="IG85" s="151">
        <f t="shared" si="325"/>
        <v>1.6231834467239973E-3</v>
      </c>
      <c r="IH85" s="151">
        <f t="shared" si="325"/>
        <v>1.7299717668994067E-3</v>
      </c>
      <c r="II85" s="151">
        <f t="shared" si="325"/>
        <v>5.9501244484250237E-4</v>
      </c>
      <c r="IJ85" s="151">
        <f t="shared" si="325"/>
        <v>5.8947577050551269E-4</v>
      </c>
      <c r="IK85" s="151">
        <f t="shared" si="325"/>
        <v>5.8250170504520432E-4</v>
      </c>
      <c r="IL85" s="151">
        <f t="shared" si="325"/>
        <v>1.4025230660442181E-2</v>
      </c>
      <c r="IM85" s="151">
        <f t="shared" si="325"/>
        <v>7.6669420750481608E-3</v>
      </c>
      <c r="IN85" s="151">
        <f t="shared" si="325"/>
        <v>4.4116125464404958E-2</v>
      </c>
      <c r="IO85" s="151">
        <f t="shared" si="325"/>
        <v>5.5937281627627122E-4</v>
      </c>
      <c r="IP85" s="151">
        <f t="shared" si="325"/>
        <v>5.0645496719598877E-5</v>
      </c>
      <c r="IQ85" s="151">
        <f t="shared" si="325"/>
        <v>3.6389697929988022E-3</v>
      </c>
      <c r="IR85" s="151">
        <f t="shared" si="325"/>
        <v>7.6060368049275556E-4</v>
      </c>
      <c r="IS85" s="151">
        <f t="shared" si="325"/>
        <v>0</v>
      </c>
      <c r="IT85" s="151">
        <f t="shared" si="325"/>
        <v>0</v>
      </c>
      <c r="IU85" s="151">
        <f t="shared" si="325"/>
        <v>2.8474504317123143E-5</v>
      </c>
      <c r="IV85" s="151">
        <f t="shared" si="325"/>
        <v>0</v>
      </c>
      <c r="IW85" s="151">
        <f t="shared" si="325"/>
        <v>2.0446282368339231E-4</v>
      </c>
      <c r="IX85" s="151">
        <f t="shared" si="325"/>
        <v>3.3532185902170384E-4</v>
      </c>
      <c r="IY85" s="151">
        <f t="shared" si="325"/>
        <v>1.6351833907228197E-4</v>
      </c>
      <c r="IZ85" s="151">
        <f t="shared" si="325"/>
        <v>0</v>
      </c>
      <c r="JA85" s="151">
        <f t="shared" si="325"/>
        <v>0</v>
      </c>
      <c r="JB85" s="151">
        <f t="shared" si="325"/>
        <v>0</v>
      </c>
      <c r="JC85" s="151">
        <f t="shared" si="325"/>
        <v>1.2304350067618556E-3</v>
      </c>
      <c r="JD85" s="151">
        <f t="shared" si="325"/>
        <v>0</v>
      </c>
      <c r="JE85" s="151">
        <f t="shared" si="325"/>
        <v>1.301406110739379E-3</v>
      </c>
      <c r="JF85" s="151">
        <f t="shared" si="325"/>
        <v>2.7736408489948718E-3</v>
      </c>
      <c r="JG85" s="151">
        <f t="shared" si="325"/>
        <v>2.3437918726604087E-7</v>
      </c>
      <c r="JH85" s="151">
        <f t="shared" si="325"/>
        <v>2.5470571619932475E-7</v>
      </c>
      <c r="JI85" s="151">
        <f t="shared" si="325"/>
        <v>2.2938331181798723E-4</v>
      </c>
      <c r="JJ85" s="151">
        <f t="shared" si="325"/>
        <v>3.2255592559123785E-4</v>
      </c>
      <c r="JK85" s="151">
        <f t="shared" si="325"/>
        <v>1.8493357250935926E-4</v>
      </c>
      <c r="JL85" s="151">
        <f t="shared" ref="JL85:LW85" si="326">JL83/JL84</f>
        <v>2.4658649946167991E-7</v>
      </c>
      <c r="JM85" s="151">
        <f t="shared" si="326"/>
        <v>5.9706839459924181E-4</v>
      </c>
      <c r="JN85" s="151">
        <f t="shared" si="326"/>
        <v>2.3471453517737497E-7</v>
      </c>
      <c r="JO85" s="151">
        <f t="shared" si="326"/>
        <v>1.3819385834780639E-3</v>
      </c>
      <c r="JP85" s="151">
        <f t="shared" si="326"/>
        <v>3.744478573910207E-3</v>
      </c>
      <c r="JQ85" s="151">
        <f t="shared" si="326"/>
        <v>9.9746389288725597E-4</v>
      </c>
      <c r="JR85" s="151">
        <f t="shared" si="326"/>
        <v>8.0573911448496174E-4</v>
      </c>
      <c r="JS85" s="151">
        <f t="shared" si="326"/>
        <v>1.9597789087182801E-5</v>
      </c>
      <c r="JT85" s="151">
        <f t="shared" si="326"/>
        <v>2.0255296952578421E-5</v>
      </c>
      <c r="JU85" s="151">
        <f t="shared" si="326"/>
        <v>3.7949513402276585E-3</v>
      </c>
      <c r="JV85" s="151">
        <f t="shared" si="326"/>
        <v>6.4731582897308265E-4</v>
      </c>
      <c r="JW85" s="151">
        <f t="shared" si="326"/>
        <v>1.7169495959227803E-5</v>
      </c>
      <c r="JX85" s="151">
        <f t="shared" si="326"/>
        <v>1.3524694740125996E-3</v>
      </c>
      <c r="JY85" s="151">
        <f t="shared" si="326"/>
        <v>5.5645367474842884E-4</v>
      </c>
      <c r="JZ85" s="151">
        <f t="shared" si="326"/>
        <v>2.4020013859868264E-5</v>
      </c>
      <c r="KA85" s="151">
        <f t="shared" si="326"/>
        <v>2.3790277097728302E-5</v>
      </c>
      <c r="KB85" s="151">
        <f t="shared" si="326"/>
        <v>3.2981337932556048E-3</v>
      </c>
      <c r="KC85" s="151">
        <f t="shared" si="326"/>
        <v>5.0434459468012643E-4</v>
      </c>
      <c r="KD85" s="151">
        <f t="shared" si="326"/>
        <v>2.0469556488699756E-3</v>
      </c>
      <c r="KE85" s="151">
        <f t="shared" si="326"/>
        <v>2.4868106423696005E-3</v>
      </c>
      <c r="KF85" s="151">
        <f t="shared" si="326"/>
        <v>1.9204404537862519E-5</v>
      </c>
      <c r="KG85" s="151">
        <f t="shared" si="326"/>
        <v>3.6748596462147986E-3</v>
      </c>
      <c r="KH85" s="151">
        <f t="shared" si="326"/>
        <v>3.3472665968663461E-3</v>
      </c>
      <c r="KI85" s="151">
        <f t="shared" si="326"/>
        <v>1.7237115798909464E-5</v>
      </c>
      <c r="KJ85" s="151">
        <f t="shared" si="326"/>
        <v>1.3749658129544545E-3</v>
      </c>
      <c r="KK85" s="151">
        <f t="shared" si="326"/>
        <v>2.4118845320892554E-5</v>
      </c>
      <c r="KL85" s="151">
        <f t="shared" si="326"/>
        <v>1.6069005208616894E-3</v>
      </c>
      <c r="KM85" s="151">
        <f t="shared" si="326"/>
        <v>1.598728384233008E-5</v>
      </c>
      <c r="KN85" s="151">
        <f t="shared" si="326"/>
        <v>1.6450759225569322E-5</v>
      </c>
      <c r="KO85" s="151">
        <f t="shared" si="326"/>
        <v>1.6221690554511888E-5</v>
      </c>
      <c r="KP85" s="151">
        <f t="shared" si="326"/>
        <v>1.7175418595866934E-5</v>
      </c>
      <c r="KQ85" s="151">
        <f t="shared" si="326"/>
        <v>2.5287764145727688E-3</v>
      </c>
      <c r="KR85" s="151">
        <f t="shared" si="326"/>
        <v>1.8143025095432313E-5</v>
      </c>
      <c r="KS85" s="151">
        <f t="shared" si="326"/>
        <v>1.7644422954321481E-5</v>
      </c>
      <c r="KT85" s="151">
        <f t="shared" si="326"/>
        <v>3.6464425288546989E-3</v>
      </c>
      <c r="KU85" s="151">
        <f t="shared" si="326"/>
        <v>1.4196189658570071E-3</v>
      </c>
      <c r="KV85" s="151">
        <f t="shared" si="326"/>
        <v>1.0557660472285345E-3</v>
      </c>
      <c r="KW85" s="151">
        <f t="shared" si="326"/>
        <v>1.7477592590255775E-5</v>
      </c>
      <c r="KX85" s="151">
        <f t="shared" si="326"/>
        <v>1.7031306948432608E-3</v>
      </c>
      <c r="KY85" s="151">
        <f t="shared" si="326"/>
        <v>1.7032039685197493E-5</v>
      </c>
      <c r="KZ85" s="151">
        <f t="shared" si="326"/>
        <v>1.7364510673293376E-2</v>
      </c>
      <c r="LA85" s="151">
        <f t="shared" si="326"/>
        <v>1.7732465889473964E-5</v>
      </c>
      <c r="LB85" s="151">
        <f t="shared" si="326"/>
        <v>1.7762789457088156E-5</v>
      </c>
      <c r="LC85" s="151">
        <f t="shared" si="326"/>
        <v>1.7806652755714632E-5</v>
      </c>
      <c r="LD85" s="151">
        <f t="shared" si="326"/>
        <v>1.7629278042894725E-5</v>
      </c>
      <c r="LE85" s="151">
        <f t="shared" si="326"/>
        <v>1.0966578874193516E-3</v>
      </c>
      <c r="LF85" s="151">
        <f t="shared" si="326"/>
        <v>3.5693804355833142E-3</v>
      </c>
      <c r="LG85" s="151">
        <f t="shared" si="326"/>
        <v>1.9544718824040797E-3</v>
      </c>
      <c r="LH85" s="151">
        <f t="shared" si="326"/>
        <v>2.251028820776413E-3</v>
      </c>
      <c r="LI85" s="151">
        <f t="shared" si="326"/>
        <v>9.8387524534749183E-3</v>
      </c>
      <c r="LJ85" s="151">
        <f t="shared" si="326"/>
        <v>3.1001516103104912E-3</v>
      </c>
      <c r="LK85" s="151">
        <f t="shared" si="326"/>
        <v>4.0365905197045611E-3</v>
      </c>
      <c r="LL85" s="151">
        <f t="shared" si="326"/>
        <v>1.016681417140896E-2</v>
      </c>
      <c r="LM85" s="151">
        <f t="shared" si="326"/>
        <v>2.9351818426202347E-3</v>
      </c>
      <c r="LN85" s="151">
        <f t="shared" si="326"/>
        <v>3.6548363507223078E-3</v>
      </c>
      <c r="LO85" s="151">
        <f t="shared" si="326"/>
        <v>1.035046712114756E-3</v>
      </c>
      <c r="LP85" s="151">
        <f t="shared" si="326"/>
        <v>1.0277915748720316E-3</v>
      </c>
      <c r="LQ85" s="151">
        <f t="shared" si="326"/>
        <v>1.2921898518222404E-3</v>
      </c>
      <c r="LR85" s="151">
        <f t="shared" si="326"/>
        <v>9.6104377947312805E-4</v>
      </c>
      <c r="LS85" s="151">
        <f t="shared" si="326"/>
        <v>1.8277168103450544E-3</v>
      </c>
      <c r="LT85" s="151">
        <f t="shared" si="326"/>
        <v>2.88242610098838E-3</v>
      </c>
      <c r="LU85" s="151">
        <f t="shared" si="326"/>
        <v>9.7985101220712002E-3</v>
      </c>
      <c r="LV85" s="151">
        <f t="shared" si="326"/>
        <v>1.1050920741765391E-3</v>
      </c>
      <c r="LW85" s="151">
        <f t="shared" si="326"/>
        <v>4.9015337694560705E-3</v>
      </c>
      <c r="LX85" s="151">
        <f t="shared" ref="LX85:OI85" si="327">LX83/LX84</f>
        <v>4.6854298746336611E-3</v>
      </c>
      <c r="LY85" s="151">
        <f t="shared" si="327"/>
        <v>3.3381958937488926E-3</v>
      </c>
      <c r="LZ85" s="151">
        <f t="shared" si="327"/>
        <v>2.6301693572447732E-3</v>
      </c>
      <c r="MA85" s="151">
        <f t="shared" si="327"/>
        <v>1.1434307567566486E-3</v>
      </c>
      <c r="MB85" s="151">
        <f t="shared" si="327"/>
        <v>1.1371080920604419E-3</v>
      </c>
      <c r="MC85" s="151">
        <f t="shared" si="327"/>
        <v>2.4098529013677297E-3</v>
      </c>
      <c r="MD85" s="151">
        <f t="shared" si="327"/>
        <v>4.1861158080047384E-3</v>
      </c>
      <c r="ME85" s="151">
        <f t="shared" si="327"/>
        <v>1.0909412987955888E-3</v>
      </c>
      <c r="MF85" s="151">
        <f t="shared" si="327"/>
        <v>0</v>
      </c>
      <c r="MG85" s="151">
        <f t="shared" si="327"/>
        <v>4.3375642451357081E-3</v>
      </c>
      <c r="MH85" s="151">
        <f t="shared" si="327"/>
        <v>2.254980596441553E-3</v>
      </c>
      <c r="MI85" s="151">
        <f t="shared" si="327"/>
        <v>0</v>
      </c>
      <c r="MJ85" s="151">
        <f t="shared" si="327"/>
        <v>0</v>
      </c>
      <c r="MK85" s="151">
        <f t="shared" si="327"/>
        <v>1.3519861114636749E-2</v>
      </c>
      <c r="ML85" s="151">
        <f t="shared" si="327"/>
        <v>5.8793572038792638E-2</v>
      </c>
      <c r="MM85" s="151">
        <f t="shared" si="327"/>
        <v>6.3404255467542164E-2</v>
      </c>
      <c r="MN85" s="151">
        <f t="shared" si="327"/>
        <v>5.7406550824683454E-2</v>
      </c>
      <c r="MO85" s="151">
        <f t="shared" si="327"/>
        <v>5.6667117926718275E-2</v>
      </c>
      <c r="MP85" s="151">
        <f t="shared" si="327"/>
        <v>5.5754007796269663E-2</v>
      </c>
      <c r="MQ85" s="151">
        <f t="shared" si="327"/>
        <v>5.2123904785953801E-2</v>
      </c>
      <c r="MR85" s="151">
        <f t="shared" si="327"/>
        <v>4.8780972046227576E-2</v>
      </c>
      <c r="MS85" s="151">
        <f t="shared" si="327"/>
        <v>4.6580120825955508E-2</v>
      </c>
      <c r="MT85" s="151">
        <f t="shared" si="327"/>
        <v>3.8977216571150483E-2</v>
      </c>
      <c r="MU85" s="151">
        <f t="shared" si="327"/>
        <v>3.7673897854747347E-2</v>
      </c>
      <c r="MV85" s="151">
        <f t="shared" si="327"/>
        <v>3.6518936913811972E-2</v>
      </c>
      <c r="MW85" s="151">
        <f t="shared" si="327"/>
        <v>2.2406427591825318E-2</v>
      </c>
      <c r="MX85" s="151">
        <f t="shared" si="327"/>
        <v>1.5312543761576711E-2</v>
      </c>
      <c r="MY85" s="151">
        <f t="shared" si="327"/>
        <v>3.8925127388781719E-2</v>
      </c>
      <c r="MZ85" s="151">
        <f t="shared" si="327"/>
        <v>3.879117127478194E-2</v>
      </c>
      <c r="NA85" s="151">
        <f t="shared" si="327"/>
        <v>3.8185223298248167E-2</v>
      </c>
      <c r="NB85" s="151">
        <f t="shared" si="327"/>
        <v>3.7293835709123341E-2</v>
      </c>
      <c r="NC85" s="151">
        <f t="shared" si="327"/>
        <v>3.6981406294854198E-2</v>
      </c>
      <c r="ND85" s="151">
        <f t="shared" si="327"/>
        <v>3.7132929004388832E-2</v>
      </c>
      <c r="NE85" s="151">
        <f t="shared" si="327"/>
        <v>3.810591406479602E-2</v>
      </c>
      <c r="NF85" s="151">
        <f t="shared" si="327"/>
        <v>3.8476934345582532E-2</v>
      </c>
      <c r="NG85" s="151">
        <f t="shared" si="327"/>
        <v>3.6328182751451756E-2</v>
      </c>
      <c r="NH85" s="151">
        <f t="shared" si="327"/>
        <v>3.802832502049245E-2</v>
      </c>
      <c r="NI85" s="151">
        <f t="shared" si="327"/>
        <v>4.7957740594290518E-2</v>
      </c>
      <c r="NJ85" s="151">
        <f t="shared" si="327"/>
        <v>3.178868219413087E-2</v>
      </c>
      <c r="NK85" s="151">
        <f t="shared" si="327"/>
        <v>2.0767217004147442E-4</v>
      </c>
      <c r="NL85" s="151">
        <f t="shared" si="327"/>
        <v>7.30440585482773E-4</v>
      </c>
      <c r="NM85" s="151">
        <f t="shared" si="327"/>
        <v>5.3290815676069071E-3</v>
      </c>
      <c r="NN85" s="151">
        <f t="shared" si="327"/>
        <v>0</v>
      </c>
      <c r="NO85" s="151">
        <f t="shared" si="327"/>
        <v>3.5136315905275582E-5</v>
      </c>
      <c r="NP85" s="151">
        <f t="shared" si="327"/>
        <v>0</v>
      </c>
      <c r="NQ85" s="151">
        <f t="shared" si="327"/>
        <v>0</v>
      </c>
      <c r="NR85" s="151">
        <f t="shared" si="327"/>
        <v>0</v>
      </c>
      <c r="NS85" s="151">
        <f t="shared" si="327"/>
        <v>2.0812211106998389E-3</v>
      </c>
      <c r="NT85" s="151">
        <f t="shared" si="327"/>
        <v>1.2475571391725993E-3</v>
      </c>
      <c r="NU85" s="151">
        <f t="shared" si="327"/>
        <v>2.818105970140589E-3</v>
      </c>
      <c r="NV85" s="151">
        <f t="shared" si="327"/>
        <v>1.9333627101352597E-4</v>
      </c>
      <c r="NW85" s="151">
        <f t="shared" si="327"/>
        <v>1.8938088359060095E-4</v>
      </c>
      <c r="NX85" s="151">
        <f t="shared" si="327"/>
        <v>8.2590040177989794E-4</v>
      </c>
      <c r="NY85" s="151">
        <f t="shared" si="327"/>
        <v>5.4012033881148721E-3</v>
      </c>
      <c r="NZ85" s="151">
        <f t="shared" si="327"/>
        <v>7.5501837592036503E-4</v>
      </c>
      <c r="OA85" s="151">
        <f t="shared" si="327"/>
        <v>3.6974163157294785E-5</v>
      </c>
      <c r="OB85" s="151">
        <f t="shared" si="327"/>
        <v>0</v>
      </c>
      <c r="OC85" s="151">
        <f t="shared" si="327"/>
        <v>0</v>
      </c>
      <c r="OD85" s="151">
        <f t="shared" si="327"/>
        <v>0</v>
      </c>
      <c r="OE85" s="151">
        <f t="shared" si="327"/>
        <v>0</v>
      </c>
      <c r="OF85" s="151">
        <f t="shared" si="327"/>
        <v>0</v>
      </c>
      <c r="OG85" s="151">
        <f t="shared" si="327"/>
        <v>7.2093540713680177E-3</v>
      </c>
      <c r="OH85" s="151">
        <f t="shared" si="327"/>
        <v>0</v>
      </c>
      <c r="OI85" s="151">
        <f t="shared" si="327"/>
        <v>0</v>
      </c>
      <c r="OJ85" s="151">
        <f t="shared" ref="OJ85:QU85" si="328">OJ83/OJ84</f>
        <v>0</v>
      </c>
      <c r="OK85" s="151">
        <f t="shared" si="328"/>
        <v>6.9058565212589329E-3</v>
      </c>
      <c r="OL85" s="151">
        <f t="shared" si="328"/>
        <v>6.369712272930705E-4</v>
      </c>
      <c r="OM85" s="151">
        <f t="shared" si="328"/>
        <v>0</v>
      </c>
      <c r="ON85" s="151">
        <f t="shared" si="328"/>
        <v>0</v>
      </c>
      <c r="OO85" s="151">
        <f t="shared" si="328"/>
        <v>0</v>
      </c>
      <c r="OP85" s="151">
        <f t="shared" si="328"/>
        <v>0</v>
      </c>
      <c r="OQ85" s="151">
        <f t="shared" si="328"/>
        <v>0</v>
      </c>
      <c r="OR85" s="151">
        <f t="shared" si="328"/>
        <v>4.1337404304505245E-3</v>
      </c>
      <c r="OS85" s="151">
        <f t="shared" si="328"/>
        <v>7.4576237058332192E-3</v>
      </c>
      <c r="OT85" s="151">
        <f t="shared" si="328"/>
        <v>9.8847621251764092E-4</v>
      </c>
      <c r="OU85" s="151">
        <f t="shared" si="328"/>
        <v>8.9576516594350999E-4</v>
      </c>
      <c r="OV85" s="151">
        <f t="shared" si="328"/>
        <v>0</v>
      </c>
      <c r="OW85" s="151">
        <f t="shared" si="328"/>
        <v>7.1256217788564606E-3</v>
      </c>
      <c r="OX85" s="151">
        <f t="shared" si="328"/>
        <v>0</v>
      </c>
      <c r="OY85" s="151">
        <f t="shared" si="328"/>
        <v>0</v>
      </c>
      <c r="OZ85" s="151">
        <f t="shared" si="328"/>
        <v>3.1708190285796383E-3</v>
      </c>
      <c r="PA85" s="151">
        <f t="shared" si="328"/>
        <v>1.1523387175207571E-3</v>
      </c>
      <c r="PB85" s="151">
        <f t="shared" si="328"/>
        <v>5.669820409772596E-3</v>
      </c>
      <c r="PC85" s="151">
        <f t="shared" si="328"/>
        <v>3.5227163242850601E-3</v>
      </c>
      <c r="PD85" s="151">
        <f t="shared" si="328"/>
        <v>6.9668130090512259E-2</v>
      </c>
      <c r="PE85" s="151">
        <f t="shared" si="328"/>
        <v>7.3751726532579762E-2</v>
      </c>
      <c r="PF85" s="151">
        <f t="shared" si="328"/>
        <v>7.5787334462888309E-2</v>
      </c>
      <c r="PG85" s="151">
        <f t="shared" si="328"/>
        <v>7.8158826791830088E-2</v>
      </c>
      <c r="PH85" s="151">
        <f t="shared" si="328"/>
        <v>7.7164405692032326E-2</v>
      </c>
      <c r="PI85" s="151">
        <f t="shared" si="328"/>
        <v>7.2154030687864149E-2</v>
      </c>
      <c r="PJ85" s="151">
        <f t="shared" si="328"/>
        <v>7.0183798921347601E-2</v>
      </c>
      <c r="PK85" s="151">
        <f t="shared" si="328"/>
        <v>6.7590347585652744E-2</v>
      </c>
      <c r="PL85" s="151">
        <f t="shared" si="328"/>
        <v>7.0842039253113193E-2</v>
      </c>
      <c r="PM85" s="151">
        <f t="shared" si="328"/>
        <v>7.262087968386946E-2</v>
      </c>
      <c r="PN85" s="151">
        <f t="shared" si="328"/>
        <v>8.6518919362452054E-2</v>
      </c>
      <c r="PO85" s="151">
        <f t="shared" si="328"/>
        <v>8.5598924271476376E-2</v>
      </c>
      <c r="PP85" s="151">
        <f t="shared" si="328"/>
        <v>1.1878409511850228E-3</v>
      </c>
      <c r="PQ85" s="151">
        <f t="shared" si="328"/>
        <v>0</v>
      </c>
      <c r="PR85" s="151">
        <f t="shared" si="328"/>
        <v>2.5446929728261142E-3</v>
      </c>
      <c r="PS85" s="151">
        <f t="shared" si="328"/>
        <v>8.4198802297296967E-4</v>
      </c>
      <c r="PT85" s="151">
        <f t="shared" si="328"/>
        <v>0</v>
      </c>
      <c r="PU85" s="151">
        <f t="shared" si="328"/>
        <v>2.6244857566205442E-3</v>
      </c>
      <c r="PV85" s="151">
        <f t="shared" si="328"/>
        <v>2.137538732736222E-3</v>
      </c>
      <c r="PW85" s="151">
        <f t="shared" si="328"/>
        <v>0</v>
      </c>
      <c r="PX85" s="151">
        <f t="shared" si="328"/>
        <v>4.0654308326095847E-3</v>
      </c>
      <c r="PY85" s="151">
        <f t="shared" si="328"/>
        <v>3.3164600481789368E-3</v>
      </c>
      <c r="PZ85" s="151">
        <f t="shared" si="328"/>
        <v>0</v>
      </c>
      <c r="QA85" s="151">
        <f t="shared" si="328"/>
        <v>0</v>
      </c>
      <c r="QB85" s="151">
        <f t="shared" si="328"/>
        <v>2.1014436182151871E-4</v>
      </c>
      <c r="QC85" s="151">
        <f t="shared" si="328"/>
        <v>0</v>
      </c>
      <c r="QD85" s="151">
        <f t="shared" si="328"/>
        <v>0</v>
      </c>
      <c r="QE85" s="151">
        <f t="shared" si="328"/>
        <v>8.0762237225423029E-4</v>
      </c>
      <c r="QF85" s="151">
        <f t="shared" si="328"/>
        <v>0</v>
      </c>
      <c r="QG85" s="151">
        <f t="shared" si="328"/>
        <v>0</v>
      </c>
      <c r="QH85" s="151">
        <f t="shared" si="328"/>
        <v>0</v>
      </c>
      <c r="QI85" s="151">
        <f t="shared" si="328"/>
        <v>4.5933900910812784E-5</v>
      </c>
      <c r="QJ85" s="151">
        <f t="shared" si="328"/>
        <v>2.2399840883836479E-4</v>
      </c>
      <c r="QK85" s="151">
        <f t="shared" si="328"/>
        <v>3.8996994189681845E-4</v>
      </c>
      <c r="QL85" s="151">
        <f t="shared" si="328"/>
        <v>2.0105865630649103E-4</v>
      </c>
      <c r="QM85" s="151">
        <f t="shared" si="328"/>
        <v>1.7853968424791245E-4</v>
      </c>
      <c r="QN85" s="151">
        <f t="shared" si="328"/>
        <v>2.7780982512546189E-4</v>
      </c>
      <c r="QO85" s="151">
        <f t="shared" si="328"/>
        <v>7.7912023223704232E-4</v>
      </c>
      <c r="QP85" s="151">
        <f t="shared" si="328"/>
        <v>3.429424016042998E-3</v>
      </c>
      <c r="QQ85" s="151">
        <f t="shared" si="328"/>
        <v>4.9639624305339997E-3</v>
      </c>
      <c r="QR85" s="151">
        <f t="shared" si="328"/>
        <v>1.2828951788520086E-4</v>
      </c>
      <c r="QS85" s="151">
        <f t="shared" si="328"/>
        <v>0</v>
      </c>
      <c r="QT85" s="151">
        <f t="shared" si="328"/>
        <v>1.4429213588816717E-4</v>
      </c>
      <c r="QU85" s="151">
        <f t="shared" si="328"/>
        <v>9.9073492033124712E-5</v>
      </c>
      <c r="QV85" s="151">
        <f t="shared" ref="QV85:TG85" si="329">QV83/QV84</f>
        <v>6.9531116913096536E-5</v>
      </c>
      <c r="QW85" s="151">
        <f t="shared" si="329"/>
        <v>3.6937957214853995E-4</v>
      </c>
      <c r="QX85" s="151">
        <f t="shared" si="329"/>
        <v>9.3948285082457684E-5</v>
      </c>
      <c r="QY85" s="151">
        <f t="shared" si="329"/>
        <v>2.5251970751630399E-4</v>
      </c>
      <c r="QZ85" s="151">
        <f t="shared" si="329"/>
        <v>4.569119468995212E-4</v>
      </c>
      <c r="RA85" s="151">
        <f t="shared" si="329"/>
        <v>2.9438264555427928E-3</v>
      </c>
      <c r="RB85" s="151">
        <f t="shared" si="329"/>
        <v>6.9668519384825508E-3</v>
      </c>
      <c r="RC85" s="151">
        <f t="shared" si="329"/>
        <v>4.8717298752449156E-3</v>
      </c>
      <c r="RD85" s="151">
        <f t="shared" si="329"/>
        <v>2.1314578225147331E-5</v>
      </c>
      <c r="RE85" s="151">
        <f t="shared" si="329"/>
        <v>0</v>
      </c>
      <c r="RF85" s="151">
        <f t="shared" si="329"/>
        <v>1.5782101781404738E-4</v>
      </c>
      <c r="RG85" s="151">
        <f t="shared" si="329"/>
        <v>1.9165738157035612E-4</v>
      </c>
      <c r="RH85" s="151">
        <f t="shared" si="329"/>
        <v>5.9783162951318922E-5</v>
      </c>
      <c r="RI85" s="151">
        <f t="shared" si="329"/>
        <v>0</v>
      </c>
      <c r="RJ85" s="151">
        <f t="shared" si="329"/>
        <v>7.7745658611745255E-5</v>
      </c>
      <c r="RK85" s="151">
        <f t="shared" si="329"/>
        <v>1.6579828345862274E-4</v>
      </c>
      <c r="RL85" s="151">
        <f t="shared" si="329"/>
        <v>2.831493462425109E-5</v>
      </c>
      <c r="RM85" s="151">
        <f t="shared" si="329"/>
        <v>3.361203633272563E-3</v>
      </c>
      <c r="RN85" s="151">
        <f t="shared" si="329"/>
        <v>3.4872555128247964E-3</v>
      </c>
      <c r="RO85" s="151">
        <f t="shared" si="329"/>
        <v>4.3524554759776201E-5</v>
      </c>
      <c r="RP85" s="151">
        <f t="shared" si="329"/>
        <v>3.1666304996706145E-5</v>
      </c>
      <c r="RQ85" s="151">
        <f t="shared" si="329"/>
        <v>9.2666062029725157E-5</v>
      </c>
      <c r="RR85" s="151">
        <f t="shared" si="329"/>
        <v>3.7525974719825011E-3</v>
      </c>
      <c r="RS85" s="151">
        <f t="shared" si="329"/>
        <v>2.5894181430311598E-4</v>
      </c>
      <c r="RT85" s="151">
        <f t="shared" si="329"/>
        <v>1.8114646876740361E-4</v>
      </c>
      <c r="RU85" s="151">
        <f t="shared" si="329"/>
        <v>6.7233602398674966E-6</v>
      </c>
      <c r="RV85" s="151">
        <f t="shared" si="329"/>
        <v>1.238559178395209E-5</v>
      </c>
      <c r="RW85" s="151">
        <f t="shared" si="329"/>
        <v>7.8601678299741192E-5</v>
      </c>
      <c r="RX85" s="151">
        <f t="shared" si="329"/>
        <v>3.2795377139355593E-4</v>
      </c>
      <c r="RY85" s="151">
        <f t="shared" si="329"/>
        <v>7.8308478375291365E-3</v>
      </c>
      <c r="RZ85" s="151">
        <f t="shared" si="329"/>
        <v>7.2064455524243075E-5</v>
      </c>
      <c r="SA85" s="151">
        <f t="shared" si="329"/>
        <v>7.28176164749044E-5</v>
      </c>
      <c r="SB85" s="151">
        <f t="shared" si="329"/>
        <v>3.4532048553662805E-3</v>
      </c>
      <c r="SC85" s="151">
        <f t="shared" si="329"/>
        <v>6.9543338625294304E-5</v>
      </c>
      <c r="SD85" s="151">
        <f t="shared" si="329"/>
        <v>3.4536127491563268E-3</v>
      </c>
      <c r="SE85" s="151">
        <f t="shared" si="329"/>
        <v>3.8082736188942915E-4</v>
      </c>
      <c r="SF85" s="151">
        <f t="shared" si="329"/>
        <v>2.5145811837988227E-5</v>
      </c>
      <c r="SG85" s="151">
        <f t="shared" si="329"/>
        <v>9.8278061807937129E-5</v>
      </c>
      <c r="SH85" s="151">
        <f t="shared" si="329"/>
        <v>8.7163555399852986E-5</v>
      </c>
      <c r="SI85" s="151">
        <f t="shared" si="329"/>
        <v>1.1399740357734209E-4</v>
      </c>
      <c r="SJ85" s="151">
        <f t="shared" si="329"/>
        <v>4.2689009304804711E-4</v>
      </c>
      <c r="SK85" s="151">
        <f t="shared" si="329"/>
        <v>6.8016431056257083E-3</v>
      </c>
      <c r="SL85" s="151">
        <f t="shared" si="329"/>
        <v>9.42030655356657E-5</v>
      </c>
      <c r="SM85" s="151">
        <f t="shared" si="329"/>
        <v>1.0092487879161115E-4</v>
      </c>
      <c r="SN85" s="151">
        <f t="shared" si="329"/>
        <v>3.2409243180973701E-3</v>
      </c>
      <c r="SO85" s="151">
        <f t="shared" si="329"/>
        <v>1.124270691650618E-3</v>
      </c>
      <c r="SP85" s="151">
        <f t="shared" si="329"/>
        <v>1.0924355959087677E-4</v>
      </c>
      <c r="SQ85" s="151">
        <f t="shared" si="329"/>
        <v>9.0633267151761621E-5</v>
      </c>
      <c r="SR85" s="151">
        <f t="shared" si="329"/>
        <v>1.4058691056285163E-4</v>
      </c>
      <c r="SS85" s="151">
        <f t="shared" si="329"/>
        <v>9.300966312879984E-5</v>
      </c>
      <c r="ST85" s="151">
        <f t="shared" si="329"/>
        <v>8.0941697975511531E-5</v>
      </c>
      <c r="SU85" s="151">
        <f t="shared" si="329"/>
        <v>1.2708232501169428E-4</v>
      </c>
      <c r="SV85" s="151">
        <f t="shared" si="329"/>
        <v>1.2793601747090118E-4</v>
      </c>
      <c r="SW85" s="151">
        <f t="shared" si="329"/>
        <v>1.4378955975020088E-4</v>
      </c>
      <c r="SX85" s="151">
        <f t="shared" si="329"/>
        <v>5.110105693956859E-5</v>
      </c>
      <c r="SY85" s="151">
        <f t="shared" si="329"/>
        <v>0</v>
      </c>
      <c r="SZ85" s="151">
        <f t="shared" si="329"/>
        <v>1.3307429805793191E-4</v>
      </c>
      <c r="TA85" s="151">
        <f t="shared" si="329"/>
        <v>5.3680798405250846E-4</v>
      </c>
      <c r="TB85" s="151">
        <f t="shared" si="329"/>
        <v>7.6118984554642382E-5</v>
      </c>
      <c r="TC85" s="151">
        <f t="shared" si="329"/>
        <v>0</v>
      </c>
      <c r="TD85" s="151">
        <f t="shared" si="329"/>
        <v>1.0652796316715997E-4</v>
      </c>
      <c r="TE85" s="151">
        <f t="shared" si="329"/>
        <v>6.7708063771615954E-5</v>
      </c>
      <c r="TF85" s="151">
        <f t="shared" si="329"/>
        <v>0</v>
      </c>
      <c r="TG85" s="151">
        <f t="shared" si="329"/>
        <v>1.9965225431666968E-5</v>
      </c>
      <c r="TH85" s="151">
        <f t="shared" ref="TH85:VS85" si="330">TH83/TH84</f>
        <v>1.8692257923303294E-3</v>
      </c>
      <c r="TI85" s="151">
        <f t="shared" si="330"/>
        <v>2.4879437374413934E-3</v>
      </c>
      <c r="TJ85" s="151">
        <f t="shared" si="330"/>
        <v>1.5901586775614975E-3</v>
      </c>
      <c r="TK85" s="151">
        <f t="shared" si="330"/>
        <v>0</v>
      </c>
      <c r="TL85" s="151">
        <f t="shared" si="330"/>
        <v>8.7484164806659833E-4</v>
      </c>
      <c r="TM85" s="151">
        <f t="shared" si="330"/>
        <v>2.4882329597160309E-4</v>
      </c>
      <c r="TN85" s="151">
        <f t="shared" si="330"/>
        <v>1.569397125993486E-3</v>
      </c>
      <c r="TO85" s="151">
        <f t="shared" si="330"/>
        <v>0</v>
      </c>
      <c r="TP85" s="151">
        <f t="shared" si="330"/>
        <v>0</v>
      </c>
      <c r="TQ85" s="151">
        <f t="shared" si="330"/>
        <v>6.3309830644915955E-5</v>
      </c>
      <c r="TR85" s="151">
        <f t="shared" si="330"/>
        <v>9.6193697167716065E-4</v>
      </c>
      <c r="TS85" s="151">
        <f t="shared" si="330"/>
        <v>1.2616325995165071E-3</v>
      </c>
      <c r="TT85" s="151">
        <f t="shared" si="330"/>
        <v>3.3948183127815853E-3</v>
      </c>
      <c r="TU85" s="151">
        <f t="shared" si="330"/>
        <v>9.877919655298141E-4</v>
      </c>
      <c r="TV85" s="151">
        <f t="shared" si="330"/>
        <v>1.2900902130765772E-3</v>
      </c>
      <c r="TW85" s="151">
        <f t="shared" si="330"/>
        <v>3.3589674050505568E-4</v>
      </c>
      <c r="TX85" s="151">
        <f t="shared" si="330"/>
        <v>0</v>
      </c>
      <c r="TY85" s="151">
        <f t="shared" si="330"/>
        <v>6.8310460364475703E-4</v>
      </c>
      <c r="TZ85" s="151">
        <f t="shared" si="330"/>
        <v>5.5973116836341484E-4</v>
      </c>
      <c r="UA85" s="151">
        <f t="shared" si="330"/>
        <v>0</v>
      </c>
      <c r="UB85" s="151">
        <f t="shared" si="330"/>
        <v>8.7535112658838888E-4</v>
      </c>
      <c r="UC85" s="151">
        <f t="shared" si="330"/>
        <v>1.1260113820158123E-3</v>
      </c>
      <c r="UD85" s="151">
        <f t="shared" si="330"/>
        <v>8.844790630041082E-4</v>
      </c>
      <c r="UE85" s="151">
        <f t="shared" si="330"/>
        <v>1.1173145238662439E-3</v>
      </c>
      <c r="UF85" s="151">
        <f t="shared" si="330"/>
        <v>5.4810938601477198E-4</v>
      </c>
      <c r="UG85" s="151">
        <f t="shared" si="330"/>
        <v>1.1197625959966874E-3</v>
      </c>
      <c r="UH85" s="151">
        <f t="shared" si="330"/>
        <v>5.276424051339078E-3</v>
      </c>
      <c r="UI85" s="151">
        <f t="shared" si="330"/>
        <v>1.7038704652925208E-3</v>
      </c>
      <c r="UJ85" s="151">
        <f t="shared" si="330"/>
        <v>5.4092862320239549E-4</v>
      </c>
      <c r="UK85" s="151">
        <f t="shared" si="330"/>
        <v>8.5312183437258261E-4</v>
      </c>
      <c r="UL85" s="151">
        <f t="shared" si="330"/>
        <v>4.6823701708297201E-4</v>
      </c>
      <c r="UM85" s="151">
        <f t="shared" si="330"/>
        <v>0</v>
      </c>
      <c r="UN85" s="151">
        <f t="shared" si="330"/>
        <v>7.726737887744368E-4</v>
      </c>
      <c r="UO85" s="151">
        <f t="shared" si="330"/>
        <v>9.4798625962171687E-4</v>
      </c>
      <c r="UP85" s="151">
        <f t="shared" si="330"/>
        <v>1.4806844126101244E-4</v>
      </c>
      <c r="UQ85" s="151">
        <f t="shared" si="330"/>
        <v>1.0395557176681924E-3</v>
      </c>
      <c r="UR85" s="151">
        <f t="shared" si="330"/>
        <v>4.6797174781762823E-3</v>
      </c>
      <c r="US85" s="151">
        <f t="shared" si="330"/>
        <v>4.7828066518605323E-3</v>
      </c>
      <c r="UT85" s="151">
        <f t="shared" si="330"/>
        <v>4.4542174142201242E-3</v>
      </c>
      <c r="UU85" s="151">
        <f t="shared" si="330"/>
        <v>1.7063013998635322E-3</v>
      </c>
      <c r="UV85" s="151">
        <f t="shared" si="330"/>
        <v>1.0807734287010689E-4</v>
      </c>
      <c r="UW85" s="151">
        <f t="shared" si="330"/>
        <v>1.9637929907340996E-3</v>
      </c>
      <c r="UX85" s="151">
        <f t="shared" si="330"/>
        <v>1.3288766943288593E-3</v>
      </c>
      <c r="UY85" s="151">
        <f t="shared" si="330"/>
        <v>1.2474349488922263E-3</v>
      </c>
      <c r="UZ85" s="151">
        <f t="shared" si="330"/>
        <v>0</v>
      </c>
      <c r="VA85" s="151">
        <f t="shared" si="330"/>
        <v>1.2317214110760153E-7</v>
      </c>
      <c r="VB85" s="151">
        <f t="shared" si="330"/>
        <v>6.4399617113771173E-4</v>
      </c>
      <c r="VC85" s="151">
        <f t="shared" si="330"/>
        <v>4.0188108363996191E-4</v>
      </c>
      <c r="VD85" s="151">
        <f t="shared" si="330"/>
        <v>1.4261924716148478E-3</v>
      </c>
      <c r="VE85" s="151">
        <f t="shared" si="330"/>
        <v>7.5819225547363864E-4</v>
      </c>
      <c r="VF85" s="151">
        <f t="shared" si="330"/>
        <v>1.3295030924786817E-3</v>
      </c>
      <c r="VG85" s="151">
        <f t="shared" si="330"/>
        <v>9.3431336283220762E-4</v>
      </c>
      <c r="VH85" s="151">
        <f t="shared" si="330"/>
        <v>1.0309309644525267E-3</v>
      </c>
      <c r="VI85" s="151">
        <f t="shared" si="330"/>
        <v>1.1331519135739476E-3</v>
      </c>
      <c r="VJ85" s="151">
        <f t="shared" si="330"/>
        <v>1.4200268228866575E-3</v>
      </c>
      <c r="VK85" s="151">
        <f t="shared" si="330"/>
        <v>1.16426641663916E-3</v>
      </c>
      <c r="VL85" s="151">
        <f t="shared" si="330"/>
        <v>5.7987362446848664E-4</v>
      </c>
      <c r="VM85" s="151">
        <f t="shared" si="330"/>
        <v>3.9365210547028727E-4</v>
      </c>
      <c r="VN85" s="151">
        <f t="shared" si="330"/>
        <v>5.6437305950348532E-4</v>
      </c>
      <c r="VO85" s="151">
        <f t="shared" si="330"/>
        <v>1.0745682564735672E-5</v>
      </c>
      <c r="VP85" s="151">
        <f t="shared" si="330"/>
        <v>8.2900546711489197E-4</v>
      </c>
      <c r="VQ85" s="151">
        <f t="shared" si="330"/>
        <v>1.3694748945258404E-3</v>
      </c>
      <c r="VR85" s="151">
        <f t="shared" si="330"/>
        <v>5.5974592778479794E-4</v>
      </c>
      <c r="VS85" s="151">
        <f t="shared" si="330"/>
        <v>6.7085198661788134E-4</v>
      </c>
      <c r="VT85" s="151">
        <f t="shared" ref="VT85:YE85" si="331">VT83/VT84</f>
        <v>4.7308676568347442E-4</v>
      </c>
      <c r="VU85" s="151">
        <f t="shared" si="331"/>
        <v>5.0648339261214956E-4</v>
      </c>
      <c r="VV85" s="151">
        <f t="shared" si="331"/>
        <v>7.0234386193605304E-4</v>
      </c>
      <c r="VW85" s="151">
        <f t="shared" si="331"/>
        <v>0</v>
      </c>
      <c r="VX85" s="151">
        <f t="shared" si="331"/>
        <v>5.1673293192370888E-4</v>
      </c>
      <c r="VY85" s="151">
        <f t="shared" si="331"/>
        <v>1.3815574364722232E-3</v>
      </c>
      <c r="VZ85" s="151">
        <f t="shared" si="331"/>
        <v>2.2492518355792784E-3</v>
      </c>
      <c r="WA85" s="151">
        <f t="shared" si="331"/>
        <v>1.0845064197741415E-3</v>
      </c>
      <c r="WB85" s="151">
        <f t="shared" si="331"/>
        <v>1.0066419038127087E-3</v>
      </c>
      <c r="WC85" s="151">
        <f t="shared" si="331"/>
        <v>5.477401727196911E-4</v>
      </c>
      <c r="WD85" s="151">
        <f t="shared" si="331"/>
        <v>1.4014445866568125E-3</v>
      </c>
      <c r="WE85" s="151">
        <f t="shared" si="331"/>
        <v>7.273972907524173E-5</v>
      </c>
      <c r="WF85" s="151">
        <f t="shared" si="331"/>
        <v>8.2288264751702929E-4</v>
      </c>
      <c r="WG85" s="151">
        <f t="shared" si="331"/>
        <v>2.6589832879179592E-3</v>
      </c>
      <c r="WH85" s="151">
        <f t="shared" si="331"/>
        <v>1.5459478503865682E-3</v>
      </c>
      <c r="WI85" s="151">
        <f t="shared" si="331"/>
        <v>1.3268521691138768E-4</v>
      </c>
      <c r="WJ85" s="151">
        <f t="shared" si="331"/>
        <v>0</v>
      </c>
      <c r="WK85" s="151">
        <f t="shared" si="331"/>
        <v>1.5980803148999505E-3</v>
      </c>
      <c r="WL85" s="151">
        <f t="shared" si="331"/>
        <v>1.3602805138676934E-3</v>
      </c>
      <c r="WM85" s="151">
        <f t="shared" si="331"/>
        <v>9.4752773174635417E-5</v>
      </c>
      <c r="WN85" s="151">
        <f t="shared" si="331"/>
        <v>1.7801007855682673E-3</v>
      </c>
      <c r="WO85" s="151">
        <f t="shared" si="331"/>
        <v>6.2888955161984859E-3</v>
      </c>
      <c r="WP85" s="151">
        <f t="shared" si="331"/>
        <v>4.1093151266775076E-3</v>
      </c>
      <c r="WQ85" s="151">
        <f t="shared" si="331"/>
        <v>1.4666936005933722E-3</v>
      </c>
      <c r="WR85" s="151">
        <f t="shared" si="331"/>
        <v>2.828458274077847E-4</v>
      </c>
      <c r="WS85" s="151">
        <f t="shared" si="331"/>
        <v>3.0055970074646041E-3</v>
      </c>
      <c r="WT85" s="151">
        <f t="shared" si="331"/>
        <v>1.6374845221649008E-3</v>
      </c>
      <c r="WU85" s="151">
        <f t="shared" si="331"/>
        <v>1.1262509776421611E-3</v>
      </c>
      <c r="WV85" s="151">
        <f t="shared" si="331"/>
        <v>0</v>
      </c>
      <c r="WW85" s="151">
        <f t="shared" si="331"/>
        <v>1.5733013886316623E-3</v>
      </c>
      <c r="WX85" s="151">
        <f t="shared" si="331"/>
        <v>3.1159901572102916E-4</v>
      </c>
      <c r="WY85" s="151">
        <f t="shared" si="331"/>
        <v>3.7166289277687589E-5</v>
      </c>
      <c r="WZ85" s="151">
        <f t="shared" si="331"/>
        <v>1.2176266464319441E-3</v>
      </c>
      <c r="XA85" s="151">
        <f t="shared" si="331"/>
        <v>6.9224609977624951E-3</v>
      </c>
      <c r="XB85" s="151">
        <f t="shared" si="331"/>
        <v>4.6641698501723537E-3</v>
      </c>
      <c r="XC85" s="151">
        <f t="shared" si="331"/>
        <v>3.6243532414127764E-5</v>
      </c>
      <c r="XD85" s="151">
        <f t="shared" si="331"/>
        <v>8.4900450243138609E-4</v>
      </c>
      <c r="XE85" s="151">
        <f t="shared" si="331"/>
        <v>8.7549145448640689E-4</v>
      </c>
      <c r="XF85" s="151">
        <f t="shared" si="331"/>
        <v>1.5477849999307877E-3</v>
      </c>
      <c r="XG85" s="151">
        <f t="shared" si="331"/>
        <v>1.1159048364081006E-3</v>
      </c>
      <c r="XH85" s="151">
        <f t="shared" si="331"/>
        <v>2.9746476433190441E-4</v>
      </c>
      <c r="XI85" s="151">
        <f t="shared" si="331"/>
        <v>4.5307833760865335E-3</v>
      </c>
      <c r="XJ85" s="151">
        <f t="shared" si="331"/>
        <v>1.6153830602677694E-4</v>
      </c>
      <c r="XK85" s="151">
        <f t="shared" si="331"/>
        <v>6.9451968943641491E-5</v>
      </c>
      <c r="XL85" s="151">
        <f t="shared" si="331"/>
        <v>1.703634568836226E-4</v>
      </c>
      <c r="XM85" s="151">
        <f t="shared" si="331"/>
        <v>3.9096668655748783E-3</v>
      </c>
      <c r="XN85" s="151">
        <f t="shared" si="331"/>
        <v>4.6027758067455844E-4</v>
      </c>
      <c r="XO85" s="151">
        <f t="shared" si="331"/>
        <v>6.0498269647397255E-5</v>
      </c>
      <c r="XP85" s="151">
        <f t="shared" si="331"/>
        <v>8.5483035661089034E-4</v>
      </c>
      <c r="XQ85" s="151">
        <f t="shared" si="331"/>
        <v>2.0593523777099085E-3</v>
      </c>
      <c r="XR85" s="151">
        <f t="shared" si="331"/>
        <v>4.2697979732991175E-5</v>
      </c>
      <c r="XS85" s="151">
        <f t="shared" si="331"/>
        <v>7.9527816842135963E-5</v>
      </c>
      <c r="XT85" s="151">
        <f t="shared" si="331"/>
        <v>4.5601612035226088E-4</v>
      </c>
      <c r="XU85" s="151">
        <f t="shared" si="331"/>
        <v>1.9827343984268588E-4</v>
      </c>
      <c r="XV85" s="151">
        <f t="shared" si="331"/>
        <v>8.226080462353104E-5</v>
      </c>
      <c r="XW85" s="151">
        <f t="shared" si="331"/>
        <v>1.8794361639210884E-4</v>
      </c>
      <c r="XX85" s="151">
        <f t="shared" si="331"/>
        <v>8.3836352820129158E-4</v>
      </c>
      <c r="XY85" s="151">
        <f t="shared" si="331"/>
        <v>2.4062630480132371E-3</v>
      </c>
      <c r="XZ85" s="151">
        <f t="shared" si="331"/>
        <v>3.6106094113355618E-3</v>
      </c>
      <c r="YA85" s="151">
        <f t="shared" si="331"/>
        <v>1.0546818206271312E-4</v>
      </c>
      <c r="YB85" s="151">
        <f t="shared" si="331"/>
        <v>4.6560474811272801E-4</v>
      </c>
      <c r="YC85" s="151">
        <f t="shared" si="331"/>
        <v>1.2179219227357592E-3</v>
      </c>
      <c r="YD85" s="151">
        <f t="shared" si="331"/>
        <v>1.2786024303825419E-4</v>
      </c>
      <c r="YE85" s="151">
        <f t="shared" si="331"/>
        <v>5.2159055027200651E-4</v>
      </c>
      <c r="YF85" s="151">
        <f t="shared" ref="YF85:AAQ85" si="332">YF83/YF84</f>
        <v>1.3552207609822064E-4</v>
      </c>
      <c r="YG85" s="151">
        <f t="shared" si="332"/>
        <v>2.006099246980086E-3</v>
      </c>
      <c r="YH85" s="151">
        <f t="shared" si="332"/>
        <v>4.7180119731820652E-4</v>
      </c>
      <c r="YI85" s="151">
        <f t="shared" si="332"/>
        <v>2.8197951878019851E-4</v>
      </c>
      <c r="YJ85" s="151">
        <f t="shared" si="332"/>
        <v>2.4059703866428095E-4</v>
      </c>
      <c r="YK85" s="151">
        <f t="shared" si="332"/>
        <v>3.6048141283335938E-3</v>
      </c>
      <c r="YL85" s="151">
        <f t="shared" si="332"/>
        <v>4.2182233152732443E-3</v>
      </c>
      <c r="YM85" s="151">
        <f t="shared" si="332"/>
        <v>3.6909383064977018E-4</v>
      </c>
      <c r="YN85" s="151">
        <f t="shared" si="332"/>
        <v>1.8711142732178608E-3</v>
      </c>
      <c r="YO85" s="151">
        <f t="shared" si="332"/>
        <v>5.3912656775838091E-4</v>
      </c>
      <c r="YP85" s="151">
        <f t="shared" si="332"/>
        <v>1.1828570523345122E-3</v>
      </c>
      <c r="YQ85" s="151">
        <f t="shared" si="332"/>
        <v>2.8441081512428569E-3</v>
      </c>
      <c r="YR85" s="151">
        <f t="shared" si="332"/>
        <v>2.0314584755126261E-3</v>
      </c>
      <c r="YS85" s="151">
        <f t="shared" si="332"/>
        <v>2.0489939041592746E-3</v>
      </c>
      <c r="YT85" s="151">
        <f t="shared" si="332"/>
        <v>5.0466797760766364E-4</v>
      </c>
      <c r="YU85" s="151">
        <f t="shared" si="332"/>
        <v>8.3653882375373954E-4</v>
      </c>
      <c r="YV85" s="151">
        <f t="shared" si="332"/>
        <v>1.1257594936423859E-3</v>
      </c>
      <c r="YW85" s="151">
        <f t="shared" si="332"/>
        <v>3.6745966398231849E-3</v>
      </c>
      <c r="YX85" s="151">
        <f t="shared" si="332"/>
        <v>4.0265658836109233E-3</v>
      </c>
      <c r="YY85" s="151">
        <f t="shared" si="332"/>
        <v>2.226334167652931E-3</v>
      </c>
      <c r="YZ85" s="151">
        <f t="shared" si="332"/>
        <v>1.4228124918270635E-3</v>
      </c>
      <c r="ZA85" s="151">
        <f t="shared" si="332"/>
        <v>5.6733670358135593E-4</v>
      </c>
      <c r="ZB85" s="151">
        <f t="shared" si="332"/>
        <v>5.3223128619189492E-4</v>
      </c>
      <c r="ZC85" s="151">
        <f t="shared" si="332"/>
        <v>2.6298046503977139E-3</v>
      </c>
      <c r="ZD85" s="151">
        <f t="shared" si="332"/>
        <v>1.9766498547611703E-3</v>
      </c>
      <c r="ZE85" s="151">
        <f t="shared" si="332"/>
        <v>7.7469837683582127E-5</v>
      </c>
      <c r="ZF85" s="151">
        <f t="shared" si="332"/>
        <v>6.9705429863474729E-5</v>
      </c>
      <c r="ZG85" s="151">
        <f t="shared" si="332"/>
        <v>8.8553649958738874E-4</v>
      </c>
      <c r="ZH85" s="151">
        <f t="shared" si="332"/>
        <v>2.5829673416340272E-2</v>
      </c>
      <c r="ZI85" s="151">
        <f t="shared" si="332"/>
        <v>5.8197043125014523E-2</v>
      </c>
      <c r="ZJ85" s="151">
        <f t="shared" si="332"/>
        <v>6.214306862808279E-2</v>
      </c>
      <c r="ZK85" s="151">
        <f t="shared" si="332"/>
        <v>6.3103143987262481E-2</v>
      </c>
      <c r="ZL85" s="151">
        <f t="shared" si="332"/>
        <v>5.7708287919011524E-2</v>
      </c>
      <c r="ZM85" s="151">
        <f t="shared" si="332"/>
        <v>5.4637244699210614E-2</v>
      </c>
      <c r="ZN85" s="151">
        <f t="shared" si="332"/>
        <v>5.3336236847613343E-2</v>
      </c>
      <c r="ZO85" s="151">
        <f t="shared" si="332"/>
        <v>5.0078946865182258E-2</v>
      </c>
      <c r="ZP85" s="151">
        <f t="shared" si="332"/>
        <v>4.6278435397105404E-2</v>
      </c>
      <c r="ZQ85" s="151">
        <f t="shared" si="332"/>
        <v>5.2312835746458716E-2</v>
      </c>
      <c r="ZR85" s="151">
        <f t="shared" si="332"/>
        <v>5.1528402301789712E-2</v>
      </c>
      <c r="ZS85" s="151">
        <f t="shared" si="332"/>
        <v>4.9943931791258341E-2</v>
      </c>
      <c r="ZT85" s="151">
        <f t="shared" si="332"/>
        <v>2.9709896680475783E-2</v>
      </c>
      <c r="ZU85" s="151">
        <f t="shared" si="332"/>
        <v>3.2356329997728513E-3</v>
      </c>
      <c r="ZV85" s="151">
        <f t="shared" si="332"/>
        <v>3.1983691715616056E-3</v>
      </c>
      <c r="ZW85" s="151">
        <f t="shared" si="332"/>
        <v>2.2842374796630045E-2</v>
      </c>
      <c r="ZX85" s="151">
        <f t="shared" si="332"/>
        <v>4.99965318585587E-2</v>
      </c>
      <c r="ZY85" s="151">
        <f t="shared" si="332"/>
        <v>9.7279685452963199E-2</v>
      </c>
      <c r="ZZ85" s="151">
        <f t="shared" si="332"/>
        <v>0.11959405709147926</v>
      </c>
      <c r="AAA85" s="151">
        <f t="shared" si="332"/>
        <v>0.14009884709652107</v>
      </c>
      <c r="AAB85" s="151">
        <f t="shared" si="332"/>
        <v>0.17313772982486575</v>
      </c>
      <c r="AAC85" s="151">
        <f t="shared" si="332"/>
        <v>0.17521524416926881</v>
      </c>
      <c r="AAD85" s="151">
        <f t="shared" si="332"/>
        <v>0.29118291010341718</v>
      </c>
      <c r="AAE85" s="151">
        <f t="shared" si="332"/>
        <v>0.28408624775128627</v>
      </c>
      <c r="AAF85" s="151">
        <f t="shared" si="332"/>
        <v>0.27905158546255199</v>
      </c>
      <c r="AAG85" s="151">
        <f t="shared" si="332"/>
        <v>0.28342796482789667</v>
      </c>
      <c r="AAH85" s="151">
        <f t="shared" si="332"/>
        <v>0.28671140387217942</v>
      </c>
      <c r="AAI85" s="151">
        <f t="shared" si="332"/>
        <v>0.2779877513654293</v>
      </c>
      <c r="AAJ85" s="151">
        <f t="shared" si="332"/>
        <v>0.25943326968616837</v>
      </c>
      <c r="AAK85" s="151">
        <f t="shared" si="332"/>
        <v>0.22057428314015487</v>
      </c>
      <c r="AAL85" s="151">
        <f t="shared" si="332"/>
        <v>0.19135538912956582</v>
      </c>
      <c r="AAM85" s="151">
        <f t="shared" si="332"/>
        <v>0.17424907493386851</v>
      </c>
      <c r="AAN85" s="151">
        <f t="shared" si="332"/>
        <v>0.13226778565370512</v>
      </c>
      <c r="AAO85" s="151">
        <f t="shared" si="332"/>
        <v>0.12547658584443891</v>
      </c>
      <c r="AAP85" s="151">
        <f t="shared" si="332"/>
        <v>6.3425205243519264E-3</v>
      </c>
      <c r="AAQ85" s="151">
        <f t="shared" si="332"/>
        <v>2.2920617013432079E-2</v>
      </c>
      <c r="AAR85" s="151">
        <f t="shared" ref="AAR85:ADC85" si="333">AAR83/AAR84</f>
        <v>2.025624839626739E-3</v>
      </c>
      <c r="AAS85" s="151">
        <f t="shared" si="333"/>
        <v>8.0930160163234753E-3</v>
      </c>
      <c r="AAT85" s="151">
        <f t="shared" si="333"/>
        <v>4.0729122622335402E-3</v>
      </c>
      <c r="AAU85" s="151">
        <f t="shared" si="333"/>
        <v>6.1498321090643349E-3</v>
      </c>
      <c r="AAV85" s="151">
        <f t="shared" si="333"/>
        <v>5.8181705469174802E-3</v>
      </c>
      <c r="AAW85" s="151">
        <f t="shared" si="333"/>
        <v>1.6839349589817462E-2</v>
      </c>
      <c r="AAX85" s="151">
        <f t="shared" si="333"/>
        <v>1.089727732786065E-2</v>
      </c>
      <c r="AAY85" s="151">
        <f t="shared" si="333"/>
        <v>1.6494114463304302E-2</v>
      </c>
      <c r="AAZ85" s="151">
        <f t="shared" si="333"/>
        <v>1.7853297332725629E-2</v>
      </c>
      <c r="ABA85" s="151">
        <f t="shared" si="333"/>
        <v>3.3630737340215169E-2</v>
      </c>
      <c r="ABB85" s="151">
        <f t="shared" si="333"/>
        <v>4.8335673427265358E-2</v>
      </c>
      <c r="ABC85" s="151">
        <f t="shared" si="333"/>
        <v>4.0222793260213531E-2</v>
      </c>
      <c r="ABD85" s="151">
        <f t="shared" si="333"/>
        <v>6.3623143951135941E-2</v>
      </c>
      <c r="ABE85" s="151">
        <f t="shared" si="333"/>
        <v>6.8569255493359141E-2</v>
      </c>
      <c r="ABF85" s="151">
        <f t="shared" si="333"/>
        <v>5.7326043359632171E-2</v>
      </c>
      <c r="ABG85" s="151">
        <f t="shared" si="333"/>
        <v>5.4922982821707315E-2</v>
      </c>
      <c r="ABH85" s="151">
        <f t="shared" si="333"/>
        <v>4.3319690762684201E-2</v>
      </c>
      <c r="ABI85" s="151">
        <f t="shared" si="333"/>
        <v>4.4475286918547394E-2</v>
      </c>
      <c r="ABJ85" s="151">
        <f t="shared" si="333"/>
        <v>4.3298711153022987E-2</v>
      </c>
      <c r="ABK85" s="151">
        <f t="shared" si="333"/>
        <v>4.2332859735316274E-2</v>
      </c>
      <c r="ABL85" s="151">
        <f t="shared" si="333"/>
        <v>3.437226237249659E-2</v>
      </c>
      <c r="ABM85" s="151">
        <f t="shared" si="333"/>
        <v>1.9024676320116767E-2</v>
      </c>
      <c r="ABN85" s="151">
        <f t="shared" si="333"/>
        <v>4.9422971835721098E-3</v>
      </c>
      <c r="ABO85" s="151">
        <f t="shared" si="333"/>
        <v>3.5799916039651184E-4</v>
      </c>
      <c r="ABP85" s="151">
        <f t="shared" si="333"/>
        <v>4.6293130829708852E-2</v>
      </c>
      <c r="ABQ85" s="151">
        <f t="shared" si="333"/>
        <v>4.6819092001568773E-2</v>
      </c>
      <c r="ABR85" s="151">
        <f t="shared" si="333"/>
        <v>6.9548336410964348E-2</v>
      </c>
      <c r="ABS85" s="151">
        <f t="shared" si="333"/>
        <v>6.8956128121594948E-2</v>
      </c>
      <c r="ABT85" s="151">
        <f t="shared" si="333"/>
        <v>4.59923862133488E-2</v>
      </c>
      <c r="ABU85" s="151">
        <f t="shared" si="333"/>
        <v>2.3517524953375925E-2</v>
      </c>
      <c r="ABV85" s="151">
        <f t="shared" si="333"/>
        <v>1.7697465905565972E-5</v>
      </c>
      <c r="ABW85" s="151">
        <f t="shared" si="333"/>
        <v>9.0846968825738833E-4</v>
      </c>
      <c r="ABX85" s="151">
        <f t="shared" si="333"/>
        <v>1.0118495814937095E-3</v>
      </c>
      <c r="ABY85" s="151">
        <f t="shared" si="333"/>
        <v>9.4796964584935512E-4</v>
      </c>
      <c r="ABZ85" s="151">
        <f t="shared" si="333"/>
        <v>1.9837200952916752E-3</v>
      </c>
      <c r="ACA85" s="151">
        <f t="shared" si="333"/>
        <v>2.0118258048528992E-3</v>
      </c>
      <c r="ACB85" s="151">
        <f t="shared" si="333"/>
        <v>4.5573492554122942E-2</v>
      </c>
      <c r="ACC85" s="151">
        <f t="shared" si="333"/>
        <v>2.3872508286263402E-2</v>
      </c>
      <c r="ACD85" s="151">
        <f t="shared" si="333"/>
        <v>2.3638237660955415E-2</v>
      </c>
      <c r="ACE85" s="151">
        <f t="shared" si="333"/>
        <v>2.3681371496245527E-2</v>
      </c>
      <c r="ACF85" s="151">
        <f t="shared" si="333"/>
        <v>2.4271201584470273E-2</v>
      </c>
      <c r="ACG85" s="151">
        <f t="shared" si="333"/>
        <v>2.5031953461654786E-2</v>
      </c>
      <c r="ACH85" s="151">
        <f t="shared" si="333"/>
        <v>1.8626297473192865E-3</v>
      </c>
      <c r="ACI85" s="151">
        <f t="shared" si="333"/>
        <v>9.7847842908244933E-4</v>
      </c>
      <c r="ACJ85" s="151">
        <f t="shared" si="333"/>
        <v>1.2603422350483881E-3</v>
      </c>
      <c r="ACK85" s="151">
        <f t="shared" si="333"/>
        <v>1.130224941763849E-3</v>
      </c>
      <c r="ACL85" s="151">
        <f t="shared" si="333"/>
        <v>8.1779210563299507E-5</v>
      </c>
      <c r="ACM85" s="151">
        <f t="shared" si="333"/>
        <v>8.2195339003670982E-5</v>
      </c>
      <c r="ACN85" s="151">
        <f t="shared" si="333"/>
        <v>8.3517343861707263E-5</v>
      </c>
      <c r="ACO85" s="151">
        <f t="shared" si="333"/>
        <v>2.2167128014819203E-2</v>
      </c>
      <c r="ACP85" s="151">
        <f t="shared" si="333"/>
        <v>4.3624862286916068E-2</v>
      </c>
      <c r="ACQ85" s="151">
        <f t="shared" si="333"/>
        <v>4.3512812620975019E-2</v>
      </c>
      <c r="ACR85" s="151">
        <f t="shared" si="333"/>
        <v>3.3487230693931995E-2</v>
      </c>
      <c r="ACS85" s="151">
        <f t="shared" si="333"/>
        <v>1.1545294914329455E-6</v>
      </c>
      <c r="ACT85" s="151">
        <f t="shared" si="333"/>
        <v>1.3015516516458762E-4</v>
      </c>
      <c r="ACU85" s="151">
        <f t="shared" si="333"/>
        <v>6.9017471149385352E-4</v>
      </c>
      <c r="ACV85" s="151">
        <f t="shared" si="333"/>
        <v>1.4281987625110412E-3</v>
      </c>
      <c r="ACW85" s="151">
        <f t="shared" si="333"/>
        <v>1.5339528843622378E-3</v>
      </c>
      <c r="ACX85" s="151">
        <f t="shared" si="333"/>
        <v>2.351475882914756E-2</v>
      </c>
      <c r="ACY85" s="151">
        <f t="shared" si="333"/>
        <v>3.078562232115661E-2</v>
      </c>
      <c r="ACZ85" s="151">
        <f t="shared" si="333"/>
        <v>3.8305808095468109E-2</v>
      </c>
      <c r="ADA85" s="151">
        <f t="shared" si="333"/>
        <v>3.8422572641275882E-2</v>
      </c>
      <c r="ADB85" s="151">
        <f t="shared" si="333"/>
        <v>2.7876984497462173E-2</v>
      </c>
      <c r="ADC85" s="151">
        <f t="shared" si="333"/>
        <v>2.7648562124646142E-2</v>
      </c>
      <c r="ADD85" s="151">
        <f t="shared" ref="ADD85:AFO85" si="334">ADD83/ADD84</f>
        <v>0.1061310412206023</v>
      </c>
      <c r="ADE85" s="151">
        <f t="shared" si="334"/>
        <v>0.11597350144258266</v>
      </c>
      <c r="ADF85" s="151">
        <f t="shared" si="334"/>
        <v>0.11356901154622985</v>
      </c>
      <c r="ADG85" s="151">
        <f t="shared" si="334"/>
        <v>0.11070409441576363</v>
      </c>
      <c r="ADH85" s="151">
        <f t="shared" si="334"/>
        <v>0.10847789927218883</v>
      </c>
      <c r="ADI85" s="151">
        <f t="shared" si="334"/>
        <v>0.10717368187535238</v>
      </c>
      <c r="ADJ85" s="151">
        <f t="shared" si="334"/>
        <v>8.1817236112699421E-2</v>
      </c>
      <c r="ADK85" s="151">
        <f t="shared" si="334"/>
        <v>7.6026552534834119E-2</v>
      </c>
      <c r="ADL85" s="151">
        <f t="shared" si="334"/>
        <v>4.8799876734794759E-2</v>
      </c>
      <c r="ADM85" s="151">
        <f t="shared" si="334"/>
        <v>2.146574993294724E-2</v>
      </c>
      <c r="ADN85" s="151">
        <f t="shared" si="334"/>
        <v>3.2154802645990306E-2</v>
      </c>
      <c r="ADO85" s="151">
        <f t="shared" si="334"/>
        <v>3.6966564551141765E-2</v>
      </c>
      <c r="ADP85" s="151">
        <f t="shared" si="334"/>
        <v>5.1880487073957864E-2</v>
      </c>
      <c r="ADQ85" s="151">
        <f t="shared" si="334"/>
        <v>7.6615499951583621E-2</v>
      </c>
      <c r="ADR85" s="151">
        <f t="shared" si="334"/>
        <v>3.6948625812022309E-2</v>
      </c>
      <c r="ADS85" s="151">
        <f t="shared" si="334"/>
        <v>4.0996932640962352E-2</v>
      </c>
      <c r="ADT85" s="151">
        <f t="shared" si="334"/>
        <v>3.86515946894498E-2</v>
      </c>
      <c r="ADU85" s="151">
        <f t="shared" si="334"/>
        <v>3.2976044055915775E-2</v>
      </c>
      <c r="ADV85" s="151">
        <f t="shared" si="334"/>
        <v>3.0421378459008889E-2</v>
      </c>
      <c r="ADW85" s="151">
        <f t="shared" si="334"/>
        <v>2.992744996667392E-2</v>
      </c>
      <c r="ADX85" s="151">
        <f t="shared" si="334"/>
        <v>5.1196659128852205E-2</v>
      </c>
      <c r="ADY85" s="151">
        <f t="shared" si="334"/>
        <v>2.3561647946279452E-2</v>
      </c>
      <c r="ADZ85" s="151">
        <f t="shared" si="334"/>
        <v>2.0885267918544E-2</v>
      </c>
      <c r="AEA85" s="151">
        <f t="shared" si="334"/>
        <v>1.4649898534250983E-3</v>
      </c>
      <c r="AEB85" s="151">
        <f t="shared" si="334"/>
        <v>1.7758283632977028E-2</v>
      </c>
      <c r="AEC85" s="151">
        <f t="shared" si="334"/>
        <v>2.933783560646935E-2</v>
      </c>
      <c r="AED85" s="151">
        <f t="shared" si="334"/>
        <v>7.7918053246280577E-3</v>
      </c>
      <c r="AEE85" s="151">
        <f t="shared" si="334"/>
        <v>2.5334043715571604E-3</v>
      </c>
      <c r="AEF85" s="151">
        <f t="shared" si="334"/>
        <v>1.8953900236432467E-2</v>
      </c>
      <c r="AEG85" s="151">
        <f t="shared" si="334"/>
        <v>1.7204960230080512E-2</v>
      </c>
      <c r="AEH85" s="151">
        <f t="shared" si="334"/>
        <v>3.2530114666025747E-2</v>
      </c>
      <c r="AEI85" s="151">
        <f t="shared" si="334"/>
        <v>3.2781249951124788E-2</v>
      </c>
      <c r="AEJ85" s="151">
        <f t="shared" si="334"/>
        <v>6.8461961937312812E-2</v>
      </c>
      <c r="AEK85" s="151">
        <f t="shared" si="334"/>
        <v>6.0214505503343091E-2</v>
      </c>
      <c r="AEL85" s="151">
        <f t="shared" si="334"/>
        <v>5.6566246687795502E-2</v>
      </c>
      <c r="AEM85" s="151">
        <f t="shared" si="334"/>
        <v>6.0524363665372546E-2</v>
      </c>
      <c r="AEN85" s="151">
        <f t="shared" si="334"/>
        <v>6.8094310682783404E-2</v>
      </c>
      <c r="AEO85" s="151">
        <f t="shared" si="334"/>
        <v>0.10245831342311033</v>
      </c>
      <c r="AEP85" s="151">
        <f t="shared" si="334"/>
        <v>0.13259734004581536</v>
      </c>
      <c r="AEQ85" s="151">
        <f t="shared" si="334"/>
        <v>0.13352239909127858</v>
      </c>
      <c r="AER85" s="151">
        <f t="shared" si="334"/>
        <v>0.13201682260418859</v>
      </c>
      <c r="AES85" s="151">
        <f t="shared" si="334"/>
        <v>0.12620798876726194</v>
      </c>
      <c r="AET85" s="151">
        <f t="shared" si="334"/>
        <v>0.12760361273406121</v>
      </c>
      <c r="AEU85" s="151">
        <f t="shared" si="334"/>
        <v>0.15296662747151291</v>
      </c>
      <c r="AEV85" s="151">
        <f t="shared" si="334"/>
        <v>0.15449947876412201</v>
      </c>
      <c r="AEW85" s="151">
        <f t="shared" si="334"/>
        <v>0.15526349531838304</v>
      </c>
      <c r="AEX85" s="151">
        <f t="shared" si="334"/>
        <v>0.15855025096833256</v>
      </c>
      <c r="AEY85" s="151">
        <f t="shared" si="334"/>
        <v>0.13349613427485801</v>
      </c>
      <c r="AEZ85" s="151">
        <f t="shared" si="334"/>
        <v>0.13527412522297455</v>
      </c>
      <c r="AFA85" s="151">
        <f t="shared" si="334"/>
        <v>0.10264152014785109</v>
      </c>
      <c r="AFB85" s="151">
        <f t="shared" si="334"/>
        <v>7.9147641743425284E-2</v>
      </c>
      <c r="AFC85" s="151">
        <f t="shared" si="334"/>
        <v>7.0502589173538008E-2</v>
      </c>
      <c r="AFD85" s="151">
        <f t="shared" si="334"/>
        <v>3.2706271124819906E-2</v>
      </c>
      <c r="AFE85" s="151">
        <f t="shared" si="334"/>
        <v>2.1030161365530989E-2</v>
      </c>
      <c r="AFF85" s="151">
        <f t="shared" si="334"/>
        <v>6.5528107329731786E-2</v>
      </c>
      <c r="AFG85" s="151">
        <f t="shared" si="334"/>
        <v>0.12042785214676029</v>
      </c>
      <c r="AFH85" s="151">
        <f t="shared" si="334"/>
        <v>0.26118755423329615</v>
      </c>
      <c r="AFI85" s="151">
        <f t="shared" si="334"/>
        <v>0.30107458912768648</v>
      </c>
      <c r="AFJ85" s="151">
        <f t="shared" si="334"/>
        <v>0.3342490257458634</v>
      </c>
      <c r="AFK85" s="151">
        <f t="shared" si="334"/>
        <v>0.32019398159661777</v>
      </c>
      <c r="AFL85" s="151">
        <f t="shared" si="334"/>
        <v>0.28150368427625827</v>
      </c>
      <c r="AFM85" s="151">
        <f t="shared" si="334"/>
        <v>0.25918987014665029</v>
      </c>
      <c r="AFN85" s="151">
        <f t="shared" si="334"/>
        <v>0.28070637894800904</v>
      </c>
      <c r="AFO85" s="151">
        <f t="shared" si="334"/>
        <v>0.2727447056698975</v>
      </c>
      <c r="AFP85" s="151">
        <f t="shared" ref="AFP85:AGU85" si="335">AFP83/AFP84</f>
        <v>0.26232663624143665</v>
      </c>
      <c r="AFQ85" s="151">
        <f t="shared" si="335"/>
        <v>0.24979456744380851</v>
      </c>
      <c r="AFR85" s="151">
        <f t="shared" si="335"/>
        <v>0.15973686616701049</v>
      </c>
      <c r="AFS85" s="151">
        <f t="shared" si="335"/>
        <v>0.13792725478686613</v>
      </c>
      <c r="AFT85" s="151">
        <f t="shared" si="335"/>
        <v>3.5082180702732849E-2</v>
      </c>
      <c r="AFU85" s="151">
        <f t="shared" si="335"/>
        <v>0.10736708807769592</v>
      </c>
      <c r="AFV85" s="151">
        <f t="shared" si="335"/>
        <v>0.12927652556533364</v>
      </c>
      <c r="AFW85" s="151">
        <f t="shared" si="335"/>
        <v>0.12712119175929046</v>
      </c>
      <c r="AFX85" s="151">
        <f t="shared" si="335"/>
        <v>7.9964750757530748E-2</v>
      </c>
      <c r="AFY85" s="151">
        <f t="shared" si="335"/>
        <v>4.2908251320709918E-2</v>
      </c>
      <c r="AFZ85" s="151">
        <f t="shared" si="335"/>
        <v>2.4145267778753293E-2</v>
      </c>
      <c r="AGA85" s="151">
        <f t="shared" si="335"/>
        <v>2.4979081099695804E-2</v>
      </c>
      <c r="AGB85" s="151">
        <f t="shared" si="335"/>
        <v>2.5140455632759996E-2</v>
      </c>
      <c r="AGC85" s="151">
        <f t="shared" si="335"/>
        <v>2.1145619844114467E-2</v>
      </c>
      <c r="AGD85" s="151">
        <f t="shared" si="335"/>
        <v>1.8718572078475975E-2</v>
      </c>
      <c r="AGE85" s="151">
        <f t="shared" si="335"/>
        <v>2.7211622729602005E-2</v>
      </c>
      <c r="AGF85" s="151">
        <f t="shared" si="335"/>
        <v>5.2189635090390029E-3</v>
      </c>
      <c r="AGG85" s="151">
        <f t="shared" si="335"/>
        <v>6.3052569980200646E-3</v>
      </c>
      <c r="AGH85" s="151">
        <f t="shared" si="335"/>
        <v>9.0772528086631565E-3</v>
      </c>
      <c r="AGI85" s="151">
        <f t="shared" si="335"/>
        <v>5.4252095753887883E-2</v>
      </c>
      <c r="AGJ85" s="151">
        <f t="shared" si="335"/>
        <v>5.3015762521695181E-2</v>
      </c>
      <c r="AGK85" s="151">
        <f t="shared" si="335"/>
        <v>5.8000916988754078E-2</v>
      </c>
      <c r="AGL85" s="151">
        <f t="shared" si="335"/>
        <v>7.8640518645195195E-2</v>
      </c>
      <c r="AGM85" s="151">
        <f t="shared" si="335"/>
        <v>7.8157230120478982E-2</v>
      </c>
      <c r="AGN85" s="151">
        <f t="shared" si="335"/>
        <v>7.5272635101514912E-2</v>
      </c>
      <c r="AGO85" s="151">
        <f t="shared" si="335"/>
        <v>7.4880313091305259E-2</v>
      </c>
      <c r="AGP85" s="151">
        <f t="shared" si="335"/>
        <v>7.3705145392217272E-2</v>
      </c>
      <c r="AGQ85" s="151">
        <f t="shared" si="335"/>
        <v>7.1929408551094823E-2</v>
      </c>
      <c r="AGR85" s="151">
        <f t="shared" si="335"/>
        <v>7.4837432330814663E-2</v>
      </c>
      <c r="AGS85" s="151">
        <f t="shared" si="335"/>
        <v>3.6785902677319515E-2</v>
      </c>
      <c r="AGT85" s="151">
        <f t="shared" si="335"/>
        <v>2.9223124447016142E-2</v>
      </c>
      <c r="AGU85" s="151">
        <f t="shared" si="335"/>
        <v>3.6393373468077195E-2</v>
      </c>
      <c r="AGV85" s="159"/>
    </row>
    <row r="86" spans="1:880" x14ac:dyDescent="0.2">
      <c r="A86" s="202" t="s">
        <v>2200</v>
      </c>
      <c r="AGV86" s="159"/>
    </row>
    <row r="87" spans="1:880" x14ac:dyDescent="0.2">
      <c r="A87" s="183" t="s">
        <v>2282</v>
      </c>
      <c r="O87" s="203">
        <f t="shared" ref="O87:BZ87" si="336">O69-C69</f>
        <v>12360000</v>
      </c>
      <c r="P87" s="203">
        <f t="shared" si="336"/>
        <v>10300000</v>
      </c>
      <c r="Q87" s="203">
        <f t="shared" si="336"/>
        <v>8800000</v>
      </c>
      <c r="R87" s="203">
        <f t="shared" si="336"/>
        <v>8800000</v>
      </c>
      <c r="S87" s="203">
        <f t="shared" si="336"/>
        <v>8500000</v>
      </c>
      <c r="T87" s="203">
        <f t="shared" si="336"/>
        <v>8800000</v>
      </c>
      <c r="U87" s="203">
        <f t="shared" si="336"/>
        <v>9700000</v>
      </c>
      <c r="V87" s="203">
        <f t="shared" si="336"/>
        <v>10500000</v>
      </c>
      <c r="W87" s="203">
        <f t="shared" si="336"/>
        <v>6700000</v>
      </c>
      <c r="X87" s="203">
        <f t="shared" si="336"/>
        <v>5900000</v>
      </c>
      <c r="Y87" s="203">
        <f t="shared" si="336"/>
        <v>5900000</v>
      </c>
      <c r="Z87" s="203">
        <f t="shared" si="336"/>
        <v>3740000</v>
      </c>
      <c r="AA87" s="203">
        <f t="shared" si="336"/>
        <v>4240000</v>
      </c>
      <c r="AB87" s="203">
        <f t="shared" si="336"/>
        <v>5500000</v>
      </c>
      <c r="AC87" s="203">
        <f t="shared" si="336"/>
        <v>10319860</v>
      </c>
      <c r="AD87" s="203">
        <f t="shared" si="336"/>
        <v>9025690</v>
      </c>
      <c r="AE87" s="203">
        <f t="shared" si="336"/>
        <v>12002750</v>
      </c>
      <c r="AF87" s="203">
        <f t="shared" si="336"/>
        <v>12056530</v>
      </c>
      <c r="AG87" s="203">
        <f t="shared" si="336"/>
        <v>12195730</v>
      </c>
      <c r="AH87" s="203">
        <f t="shared" si="336"/>
        <v>14570590</v>
      </c>
      <c r="AI87" s="203">
        <f t="shared" si="336"/>
        <v>19695040</v>
      </c>
      <c r="AJ87" s="203">
        <f t="shared" si="336"/>
        <v>23691340</v>
      </c>
      <c r="AK87" s="203">
        <f t="shared" si="336"/>
        <v>22430820</v>
      </c>
      <c r="AL87" s="203">
        <f t="shared" si="336"/>
        <v>22720800</v>
      </c>
      <c r="AM87" s="203">
        <f t="shared" si="336"/>
        <v>20778600</v>
      </c>
      <c r="AN87" s="203">
        <f t="shared" si="336"/>
        <v>17959810</v>
      </c>
      <c r="AO87" s="203">
        <f t="shared" si="336"/>
        <v>14126320</v>
      </c>
      <c r="AP87" s="203">
        <f t="shared" si="336"/>
        <v>23492250</v>
      </c>
      <c r="AQ87" s="203">
        <f t="shared" si="336"/>
        <v>22671670</v>
      </c>
      <c r="AR87" s="203">
        <f t="shared" si="336"/>
        <v>23279300</v>
      </c>
      <c r="AS87" s="203">
        <f t="shared" si="336"/>
        <v>23874520</v>
      </c>
      <c r="AT87" s="203">
        <f t="shared" si="336"/>
        <v>7535520</v>
      </c>
      <c r="AU87" s="203">
        <f t="shared" si="336"/>
        <v>6998550</v>
      </c>
      <c r="AV87" s="203">
        <f t="shared" si="336"/>
        <v>-1454590</v>
      </c>
      <c r="AW87" s="203">
        <f t="shared" si="336"/>
        <v>-6618590</v>
      </c>
      <c r="AX87" s="203">
        <f t="shared" si="336"/>
        <v>-6789040</v>
      </c>
      <c r="AY87" s="203">
        <f t="shared" si="336"/>
        <v>-6332430</v>
      </c>
      <c r="AZ87" s="203">
        <f t="shared" si="336"/>
        <v>-5856610</v>
      </c>
      <c r="BA87" s="203">
        <f t="shared" si="336"/>
        <v>4172790</v>
      </c>
      <c r="BB87" s="203">
        <f t="shared" si="336"/>
        <v>105120</v>
      </c>
      <c r="BC87" s="203">
        <f t="shared" si="336"/>
        <v>-2699600</v>
      </c>
      <c r="BD87" s="203">
        <f t="shared" si="336"/>
        <v>-6619710</v>
      </c>
      <c r="BE87" s="203">
        <f t="shared" si="336"/>
        <v>510350</v>
      </c>
      <c r="BF87" s="203">
        <f t="shared" si="336"/>
        <v>19648390</v>
      </c>
      <c r="BG87" s="203">
        <f t="shared" si="336"/>
        <v>18202570</v>
      </c>
      <c r="BH87" s="203">
        <f t="shared" si="336"/>
        <v>26257840</v>
      </c>
      <c r="BI87" s="203">
        <f t="shared" si="336"/>
        <v>19515980</v>
      </c>
      <c r="BJ87" s="203">
        <f t="shared" si="336"/>
        <v>21930930</v>
      </c>
      <c r="BK87" s="203">
        <f t="shared" si="336"/>
        <v>12962510</v>
      </c>
      <c r="BL87" s="203">
        <f t="shared" si="336"/>
        <v>9451690</v>
      </c>
      <c r="BM87" s="203">
        <f t="shared" si="336"/>
        <v>3218070</v>
      </c>
      <c r="BN87" s="203">
        <f t="shared" si="336"/>
        <v>1733390</v>
      </c>
      <c r="BO87" s="203">
        <f t="shared" si="336"/>
        <v>4101080</v>
      </c>
      <c r="BP87" s="203">
        <f t="shared" si="336"/>
        <v>13546640</v>
      </c>
      <c r="BQ87" s="203">
        <f t="shared" si="336"/>
        <v>6101040</v>
      </c>
      <c r="BR87" s="203">
        <f t="shared" si="336"/>
        <v>1527570</v>
      </c>
      <c r="BS87" s="203">
        <f t="shared" si="336"/>
        <v>5600500</v>
      </c>
      <c r="BT87" s="203">
        <f t="shared" si="336"/>
        <v>3642000</v>
      </c>
      <c r="BU87" s="203">
        <f t="shared" si="336"/>
        <v>14292100</v>
      </c>
      <c r="BV87" s="203">
        <f t="shared" si="336"/>
        <v>6948820</v>
      </c>
      <c r="BW87" s="203">
        <f t="shared" si="336"/>
        <v>9787010</v>
      </c>
      <c r="BX87" s="203">
        <f t="shared" si="336"/>
        <v>10809080</v>
      </c>
      <c r="BY87" s="203">
        <f t="shared" si="336"/>
        <v>18429310</v>
      </c>
      <c r="BZ87" s="203">
        <f t="shared" si="336"/>
        <v>15108600</v>
      </c>
      <c r="CA87" s="203">
        <f t="shared" ref="CA87:EL87" si="337">CA69-BO69</f>
        <v>13404430</v>
      </c>
      <c r="CB87" s="203">
        <f t="shared" si="337"/>
        <v>7388050</v>
      </c>
      <c r="CC87" s="203">
        <f t="shared" si="337"/>
        <v>8837390</v>
      </c>
      <c r="CD87" s="203">
        <f t="shared" si="337"/>
        <v>6533000</v>
      </c>
      <c r="CE87" s="203">
        <f t="shared" si="337"/>
        <v>1992630</v>
      </c>
      <c r="CF87" s="203">
        <f t="shared" si="337"/>
        <v>-238130</v>
      </c>
      <c r="CG87" s="203">
        <f t="shared" si="337"/>
        <v>899940</v>
      </c>
      <c r="CH87" s="203">
        <f t="shared" si="337"/>
        <v>10655330</v>
      </c>
      <c r="CI87" s="203">
        <f t="shared" si="337"/>
        <v>8897270</v>
      </c>
      <c r="CJ87" s="203">
        <f t="shared" si="337"/>
        <v>8868040</v>
      </c>
      <c r="CK87" s="203">
        <f t="shared" si="337"/>
        <v>3416850</v>
      </c>
      <c r="CL87" s="203">
        <f t="shared" si="337"/>
        <v>7626850</v>
      </c>
      <c r="CM87" s="203">
        <f t="shared" si="337"/>
        <v>4757300</v>
      </c>
      <c r="CN87" s="203">
        <f t="shared" si="337"/>
        <v>849550</v>
      </c>
      <c r="CO87" s="203">
        <f t="shared" si="337"/>
        <v>-2274100</v>
      </c>
      <c r="CP87" s="203">
        <f t="shared" si="337"/>
        <v>1472270</v>
      </c>
      <c r="CQ87" s="203">
        <f t="shared" si="337"/>
        <v>9212900</v>
      </c>
      <c r="CR87" s="203">
        <f t="shared" si="337"/>
        <v>10091320</v>
      </c>
      <c r="CS87" s="203">
        <f t="shared" si="337"/>
        <v>12186870</v>
      </c>
      <c r="CT87" s="203">
        <f t="shared" si="337"/>
        <v>2017200</v>
      </c>
      <c r="CU87" s="203">
        <f t="shared" si="337"/>
        <v>5135870</v>
      </c>
      <c r="CV87" s="203">
        <f t="shared" si="337"/>
        <v>-1560840</v>
      </c>
      <c r="CW87" s="203">
        <f t="shared" si="337"/>
        <v>-16964170</v>
      </c>
      <c r="CX87" s="203">
        <f t="shared" si="337"/>
        <v>-20946310</v>
      </c>
      <c r="CY87" s="203">
        <f t="shared" si="337"/>
        <v>-14120270</v>
      </c>
      <c r="CZ87" s="203">
        <f t="shared" si="337"/>
        <v>-7568440</v>
      </c>
      <c r="DA87" s="203">
        <f t="shared" si="337"/>
        <v>-1180570</v>
      </c>
      <c r="DB87" s="203">
        <f t="shared" si="337"/>
        <v>-5671030</v>
      </c>
      <c r="DC87" s="203">
        <f t="shared" si="337"/>
        <v>-10560040</v>
      </c>
      <c r="DD87" s="203">
        <f t="shared" si="337"/>
        <v>-9569930</v>
      </c>
      <c r="DE87" s="203">
        <f t="shared" si="337"/>
        <v>-6653950</v>
      </c>
      <c r="DF87" s="203">
        <f t="shared" si="337"/>
        <v>-7550970</v>
      </c>
      <c r="DG87" s="203">
        <f t="shared" si="337"/>
        <v>-2233920</v>
      </c>
      <c r="DH87" s="203">
        <f t="shared" si="337"/>
        <v>4835670</v>
      </c>
      <c r="DI87" s="203">
        <f t="shared" si="337"/>
        <v>18127520</v>
      </c>
      <c r="DJ87" s="203">
        <f t="shared" si="337"/>
        <v>21249670</v>
      </c>
      <c r="DK87" s="203">
        <f t="shared" si="337"/>
        <v>15996850</v>
      </c>
      <c r="DL87" s="203">
        <f t="shared" si="337"/>
        <v>18393710</v>
      </c>
      <c r="DM87" s="203">
        <f t="shared" si="337"/>
        <v>12510790</v>
      </c>
      <c r="DN87" s="203">
        <f t="shared" si="337"/>
        <v>11155290</v>
      </c>
      <c r="DO87" s="203">
        <f t="shared" si="337"/>
        <v>8134920</v>
      </c>
      <c r="DP87" s="203">
        <f t="shared" si="337"/>
        <v>5170560</v>
      </c>
      <c r="DQ87" s="203">
        <f t="shared" si="337"/>
        <v>23258210</v>
      </c>
      <c r="DR87" s="203">
        <f t="shared" si="337"/>
        <v>26162970</v>
      </c>
      <c r="DS87" s="203">
        <f t="shared" si="337"/>
        <v>29184260</v>
      </c>
      <c r="DT87" s="203">
        <f t="shared" si="337"/>
        <v>32046110</v>
      </c>
      <c r="DU87" s="203">
        <f t="shared" si="337"/>
        <v>29977090</v>
      </c>
      <c r="DV87" s="203">
        <f t="shared" si="337"/>
        <v>26785070</v>
      </c>
      <c r="DW87" s="203">
        <f t="shared" si="337"/>
        <v>27506795</v>
      </c>
      <c r="DX87" s="203">
        <f t="shared" si="337"/>
        <v>19310620</v>
      </c>
      <c r="DY87" s="203">
        <f t="shared" si="337"/>
        <v>20356730</v>
      </c>
      <c r="DZ87" s="203">
        <f t="shared" si="337"/>
        <v>16909075</v>
      </c>
      <c r="EA87" s="203">
        <f t="shared" si="337"/>
        <v>22109465</v>
      </c>
      <c r="EB87" s="203">
        <f t="shared" si="337"/>
        <v>20064620</v>
      </c>
      <c r="EC87" s="203">
        <f t="shared" si="337"/>
        <v>-9249710</v>
      </c>
      <c r="ED87" s="203">
        <f t="shared" si="337"/>
        <v>-11692205</v>
      </c>
      <c r="EE87" s="203">
        <f t="shared" si="337"/>
        <v>-19328560</v>
      </c>
      <c r="EF87" s="203">
        <f t="shared" si="337"/>
        <v>-23286620</v>
      </c>
      <c r="EG87" s="203">
        <f t="shared" si="337"/>
        <v>-22867305</v>
      </c>
      <c r="EH87" s="203">
        <f t="shared" si="337"/>
        <v>-16787130</v>
      </c>
      <c r="EI87" s="203">
        <f t="shared" si="337"/>
        <v>-15212995</v>
      </c>
      <c r="EJ87" s="203">
        <f t="shared" si="337"/>
        <v>-11743660</v>
      </c>
      <c r="EK87" s="203">
        <f t="shared" si="337"/>
        <v>-12664210</v>
      </c>
      <c r="EL87" s="203">
        <f t="shared" si="337"/>
        <v>-9416915</v>
      </c>
      <c r="EM87" s="203">
        <f t="shared" ref="EM87:GX87" si="338">EM69-EA69</f>
        <v>-15661285</v>
      </c>
      <c r="EN87" s="203">
        <f t="shared" si="338"/>
        <v>-19647050</v>
      </c>
      <c r="EO87" s="203">
        <f t="shared" si="338"/>
        <v>-21773110</v>
      </c>
      <c r="EP87" s="203">
        <f t="shared" si="338"/>
        <v>-18348255</v>
      </c>
      <c r="EQ87" s="203">
        <f t="shared" si="338"/>
        <v>-19853000</v>
      </c>
      <c r="ER87" s="203">
        <f t="shared" si="338"/>
        <v>-17322950</v>
      </c>
      <c r="ES87" s="203">
        <f t="shared" si="338"/>
        <v>-12412675</v>
      </c>
      <c r="ET87" s="203">
        <f t="shared" si="338"/>
        <v>-16743580</v>
      </c>
      <c r="EU87" s="203">
        <f t="shared" si="338"/>
        <v>-12169340</v>
      </c>
      <c r="EV87" s="203">
        <f t="shared" si="338"/>
        <v>-11747280</v>
      </c>
      <c r="EW87" s="203">
        <f t="shared" si="338"/>
        <v>-14869420</v>
      </c>
      <c r="EX87" s="203">
        <f t="shared" si="338"/>
        <v>-11737020</v>
      </c>
      <c r="EY87" s="203">
        <f t="shared" si="338"/>
        <v>-7134830</v>
      </c>
      <c r="EZ87" s="203">
        <f t="shared" si="338"/>
        <v>1704050</v>
      </c>
      <c r="FA87" s="203">
        <f t="shared" si="338"/>
        <v>11180765</v>
      </c>
      <c r="FB87" s="203">
        <f t="shared" si="338"/>
        <v>14411460</v>
      </c>
      <c r="FC87" s="203">
        <f t="shared" si="338"/>
        <v>19866770</v>
      </c>
      <c r="FD87" s="203">
        <f t="shared" si="338"/>
        <v>14801260</v>
      </c>
      <c r="FE87" s="203">
        <f t="shared" si="338"/>
        <v>10935945</v>
      </c>
      <c r="FF87" s="203">
        <f t="shared" si="338"/>
        <v>11301570</v>
      </c>
      <c r="FG87" s="203">
        <f t="shared" si="338"/>
        <v>4460960</v>
      </c>
      <c r="FH87" s="203">
        <f t="shared" si="338"/>
        <v>3175840</v>
      </c>
      <c r="FI87" s="203">
        <f t="shared" si="338"/>
        <v>11678190</v>
      </c>
      <c r="FJ87" s="203">
        <f t="shared" si="338"/>
        <v>11536845</v>
      </c>
      <c r="FK87" s="203">
        <f t="shared" si="338"/>
        <v>6718450</v>
      </c>
      <c r="FL87" s="203">
        <f t="shared" si="338"/>
        <v>1346600</v>
      </c>
      <c r="FM87" s="203">
        <f t="shared" si="338"/>
        <v>6732020</v>
      </c>
      <c r="FN87" s="203">
        <f t="shared" si="338"/>
        <v>1548055</v>
      </c>
      <c r="FO87" s="203">
        <f t="shared" si="338"/>
        <v>-2365110</v>
      </c>
      <c r="FP87" s="203">
        <f t="shared" si="338"/>
        <v>-225400</v>
      </c>
      <c r="FQ87" s="203">
        <f t="shared" si="338"/>
        <v>-3541065</v>
      </c>
      <c r="FR87" s="203">
        <f t="shared" si="338"/>
        <v>3006850</v>
      </c>
      <c r="FS87" s="203">
        <f t="shared" si="338"/>
        <v>3581590</v>
      </c>
      <c r="FT87" s="203">
        <f t="shared" si="338"/>
        <v>7177150</v>
      </c>
      <c r="FU87" s="203">
        <f t="shared" si="338"/>
        <v>-156080</v>
      </c>
      <c r="FV87" s="203">
        <f t="shared" si="338"/>
        <v>-5856455</v>
      </c>
      <c r="FW87" s="203">
        <f t="shared" si="338"/>
        <v>2399010</v>
      </c>
      <c r="FX87" s="203">
        <f t="shared" si="338"/>
        <v>7561025</v>
      </c>
      <c r="FY87" s="203">
        <f t="shared" si="338"/>
        <v>6661130</v>
      </c>
      <c r="FZ87" s="203">
        <f t="shared" si="338"/>
        <v>7892385</v>
      </c>
      <c r="GA87" s="203">
        <f t="shared" si="338"/>
        <v>6178845</v>
      </c>
      <c r="GB87" s="203">
        <f t="shared" si="338"/>
        <v>3986040</v>
      </c>
      <c r="GC87" s="203">
        <f t="shared" si="338"/>
        <v>8413915</v>
      </c>
      <c r="GD87" s="203">
        <f t="shared" si="338"/>
        <v>10885920</v>
      </c>
      <c r="GE87" s="203">
        <f t="shared" si="338"/>
        <v>13139020</v>
      </c>
      <c r="GF87" s="203">
        <f t="shared" si="338"/>
        <v>2393640</v>
      </c>
      <c r="GG87" s="203">
        <f t="shared" si="338"/>
        <v>6397070</v>
      </c>
      <c r="GH87" s="203">
        <f t="shared" si="338"/>
        <v>17371590</v>
      </c>
      <c r="GI87" s="203">
        <f t="shared" si="338"/>
        <v>28113945</v>
      </c>
      <c r="GJ87" s="203">
        <f t="shared" si="338"/>
        <v>30742825</v>
      </c>
      <c r="GK87" s="203">
        <f t="shared" si="338"/>
        <v>31994215</v>
      </c>
      <c r="GL87" s="203">
        <f t="shared" si="338"/>
        <v>20023665</v>
      </c>
      <c r="GM87" s="203">
        <f t="shared" si="338"/>
        <v>19569385</v>
      </c>
      <c r="GN87" s="203">
        <f t="shared" si="338"/>
        <v>21689670</v>
      </c>
      <c r="GO87" s="203">
        <f t="shared" si="338"/>
        <v>15459690</v>
      </c>
      <c r="GP87" s="203">
        <f t="shared" si="338"/>
        <v>11924590</v>
      </c>
      <c r="GQ87" s="203">
        <f t="shared" si="338"/>
        <v>12183080</v>
      </c>
      <c r="GR87" s="203">
        <f t="shared" si="338"/>
        <v>21248335</v>
      </c>
      <c r="GS87" s="203">
        <f t="shared" si="338"/>
        <v>16689030</v>
      </c>
      <c r="GT87" s="203">
        <f t="shared" si="338"/>
        <v>5144645</v>
      </c>
      <c r="GU87" s="203">
        <f t="shared" si="338"/>
        <v>-12830655</v>
      </c>
      <c r="GV87" s="203">
        <f t="shared" si="338"/>
        <v>-23601110</v>
      </c>
      <c r="GW87" s="203">
        <f t="shared" si="338"/>
        <v>-34859045</v>
      </c>
      <c r="GX87" s="203">
        <f t="shared" si="338"/>
        <v>-18705830</v>
      </c>
      <c r="GY87" s="203">
        <f t="shared" ref="GY87:JJ87" si="339">GY69-GM69</f>
        <v>-21511050</v>
      </c>
      <c r="GZ87" s="203">
        <f t="shared" si="339"/>
        <v>-20280945</v>
      </c>
      <c r="HA87" s="203">
        <f t="shared" si="339"/>
        <v>-19199410</v>
      </c>
      <c r="HB87" s="203">
        <f t="shared" si="339"/>
        <v>-20456890</v>
      </c>
      <c r="HC87" s="203">
        <f t="shared" si="339"/>
        <v>-18283820</v>
      </c>
      <c r="HD87" s="203">
        <f t="shared" si="339"/>
        <v>-15334490</v>
      </c>
      <c r="HE87" s="203">
        <f t="shared" si="339"/>
        <v>-7307770</v>
      </c>
      <c r="HF87" s="203">
        <f t="shared" si="339"/>
        <v>88475</v>
      </c>
      <c r="HG87" s="203">
        <f t="shared" si="339"/>
        <v>2934810</v>
      </c>
      <c r="HH87" s="203">
        <f t="shared" si="339"/>
        <v>11115120</v>
      </c>
      <c r="HI87" s="203">
        <f t="shared" si="339"/>
        <v>20795555</v>
      </c>
      <c r="HJ87" s="203">
        <f t="shared" si="339"/>
        <v>10793785</v>
      </c>
      <c r="HK87" s="203">
        <f t="shared" si="339"/>
        <v>9340820</v>
      </c>
      <c r="HL87" s="203">
        <f t="shared" si="339"/>
        <v>16138645</v>
      </c>
      <c r="HM87" s="203">
        <f t="shared" si="339"/>
        <v>19257305</v>
      </c>
      <c r="HN87" s="203">
        <f t="shared" si="339"/>
        <v>18192190</v>
      </c>
      <c r="HO87" s="203">
        <f t="shared" si="339"/>
        <v>16698670</v>
      </c>
      <c r="HP87" s="203">
        <f t="shared" si="339"/>
        <v>10288420</v>
      </c>
      <c r="HQ87" s="203">
        <f t="shared" si="339"/>
        <v>1393850</v>
      </c>
      <c r="HR87" s="203">
        <f t="shared" si="339"/>
        <v>-1018550</v>
      </c>
      <c r="HS87" s="203">
        <f t="shared" si="339"/>
        <v>6954410</v>
      </c>
      <c r="HT87" s="203">
        <f t="shared" si="339"/>
        <v>5292440</v>
      </c>
      <c r="HU87" s="203">
        <f t="shared" si="339"/>
        <v>-1079340</v>
      </c>
      <c r="HV87" s="203">
        <f t="shared" si="339"/>
        <v>-322140</v>
      </c>
      <c r="HW87" s="203">
        <f t="shared" si="339"/>
        <v>10440095</v>
      </c>
      <c r="HX87" s="203">
        <f t="shared" si="339"/>
        <v>-294355</v>
      </c>
      <c r="HY87" s="203">
        <f t="shared" si="339"/>
        <v>-870850</v>
      </c>
      <c r="HZ87" s="203">
        <f t="shared" si="339"/>
        <v>-1200545</v>
      </c>
      <c r="IA87" s="203">
        <f t="shared" si="339"/>
        <v>1309655</v>
      </c>
      <c r="IB87" s="203">
        <f t="shared" si="339"/>
        <v>4561760</v>
      </c>
      <c r="IC87" s="203">
        <f t="shared" si="339"/>
        <v>784190</v>
      </c>
      <c r="ID87" s="203">
        <f t="shared" si="339"/>
        <v>-2182075</v>
      </c>
      <c r="IE87" s="203">
        <f t="shared" si="339"/>
        <v>-13334045</v>
      </c>
      <c r="IF87" s="203">
        <f t="shared" si="339"/>
        <v>-11894415</v>
      </c>
      <c r="IG87" s="203">
        <f t="shared" si="339"/>
        <v>-7300415</v>
      </c>
      <c r="IH87" s="203">
        <f t="shared" si="339"/>
        <v>4919335</v>
      </c>
      <c r="II87" s="203">
        <f t="shared" si="339"/>
        <v>5050455</v>
      </c>
      <c r="IJ87" s="203">
        <f t="shared" si="339"/>
        <v>13440885</v>
      </c>
      <c r="IK87" s="203">
        <f t="shared" si="339"/>
        <v>16626750</v>
      </c>
      <c r="IL87" s="203">
        <f t="shared" si="339"/>
        <v>13907165</v>
      </c>
      <c r="IM87" s="203">
        <f t="shared" si="339"/>
        <v>12460225</v>
      </c>
      <c r="IN87" s="203">
        <f t="shared" si="339"/>
        <v>10629440</v>
      </c>
      <c r="IO87" s="203">
        <f t="shared" si="339"/>
        <v>17315360</v>
      </c>
      <c r="IP87" s="203">
        <f t="shared" si="339"/>
        <v>24268020</v>
      </c>
      <c r="IQ87" s="203">
        <f t="shared" si="339"/>
        <v>31397795</v>
      </c>
      <c r="IR87" s="203">
        <f t="shared" si="339"/>
        <v>30239800</v>
      </c>
      <c r="IS87" s="203">
        <f t="shared" si="339"/>
        <v>19766485</v>
      </c>
      <c r="IT87" s="203">
        <f t="shared" si="339"/>
        <v>6786225</v>
      </c>
      <c r="IU87" s="203">
        <f t="shared" si="339"/>
        <v>5996255</v>
      </c>
      <c r="IV87" s="203">
        <f t="shared" si="339"/>
        <v>-8511795</v>
      </c>
      <c r="IW87" s="203">
        <f t="shared" si="339"/>
        <v>-15762265</v>
      </c>
      <c r="IX87" s="203">
        <f t="shared" si="339"/>
        <v>-18955900</v>
      </c>
      <c r="IY87" s="203">
        <f t="shared" si="339"/>
        <v>-17495525</v>
      </c>
      <c r="IZ87" s="203">
        <f t="shared" si="339"/>
        <v>-15002755</v>
      </c>
      <c r="JA87" s="203">
        <f t="shared" si="339"/>
        <v>-8811935</v>
      </c>
      <c r="JB87" s="203">
        <f t="shared" si="339"/>
        <v>-13322420</v>
      </c>
      <c r="JC87" s="203">
        <f t="shared" si="339"/>
        <v>-17995305</v>
      </c>
      <c r="JD87" s="203">
        <f t="shared" si="339"/>
        <v>-27759630</v>
      </c>
      <c r="JE87" s="203">
        <f t="shared" si="339"/>
        <v>-32388830</v>
      </c>
      <c r="JF87" s="203">
        <f t="shared" si="339"/>
        <v>-21244240</v>
      </c>
      <c r="JG87" s="203">
        <f t="shared" si="339"/>
        <v>-17498665</v>
      </c>
      <c r="JH87" s="203">
        <f t="shared" si="339"/>
        <v>-10062880</v>
      </c>
      <c r="JI87" s="203">
        <f t="shared" si="339"/>
        <v>1449090</v>
      </c>
      <c r="JJ87" s="203">
        <f t="shared" si="339"/>
        <v>8200695</v>
      </c>
      <c r="JK87" s="203">
        <f t="shared" ref="JK87:LV87" si="340">JK69-IY69</f>
        <v>10214545</v>
      </c>
      <c r="JL87" s="203">
        <f t="shared" si="340"/>
        <v>11843465</v>
      </c>
      <c r="JM87" s="203">
        <f t="shared" si="340"/>
        <v>6163260</v>
      </c>
      <c r="JN87" s="203">
        <f t="shared" si="340"/>
        <v>11262995</v>
      </c>
      <c r="JO87" s="203">
        <f t="shared" si="340"/>
        <v>13078585</v>
      </c>
      <c r="JP87" s="203">
        <f t="shared" si="340"/>
        <v>16488195</v>
      </c>
      <c r="JQ87" s="203">
        <f t="shared" si="340"/>
        <v>28484135</v>
      </c>
      <c r="JR87" s="203">
        <f t="shared" si="340"/>
        <v>22679505</v>
      </c>
      <c r="JS87" s="203">
        <f t="shared" si="340"/>
        <v>18203630</v>
      </c>
      <c r="JT87" s="203">
        <f t="shared" si="340"/>
        <v>6753965</v>
      </c>
      <c r="JU87" s="203">
        <f t="shared" si="340"/>
        <v>3466555</v>
      </c>
      <c r="JV87" s="203">
        <f t="shared" si="340"/>
        <v>10273470</v>
      </c>
      <c r="JW87" s="203">
        <f t="shared" si="340"/>
        <v>-571205</v>
      </c>
      <c r="JX87" s="203">
        <f t="shared" si="340"/>
        <v>-5886180</v>
      </c>
      <c r="JY87" s="203">
        <f t="shared" si="340"/>
        <v>5336665</v>
      </c>
      <c r="JZ87" s="203">
        <f t="shared" si="340"/>
        <v>1014995</v>
      </c>
      <c r="KA87" s="203">
        <f t="shared" si="340"/>
        <v>-1253140</v>
      </c>
      <c r="KB87" s="203">
        <f t="shared" si="340"/>
        <v>1625790</v>
      </c>
      <c r="KC87" s="203">
        <f t="shared" si="340"/>
        <v>4339405</v>
      </c>
      <c r="KD87" s="203">
        <f t="shared" si="340"/>
        <v>-80925</v>
      </c>
      <c r="KE87" s="203">
        <f t="shared" si="340"/>
        <v>-4396320</v>
      </c>
      <c r="KF87" s="203">
        <f t="shared" si="340"/>
        <v>7615530</v>
      </c>
      <c r="KG87" s="203">
        <f t="shared" si="340"/>
        <v>5808510</v>
      </c>
      <c r="KH87" s="203">
        <f t="shared" si="340"/>
        <v>-11323190</v>
      </c>
      <c r="KI87" s="203">
        <f t="shared" si="340"/>
        <v>-2391955</v>
      </c>
      <c r="KJ87" s="203">
        <f t="shared" si="340"/>
        <v>604945</v>
      </c>
      <c r="KK87" s="203">
        <f t="shared" si="340"/>
        <v>-12439785</v>
      </c>
      <c r="KL87" s="203">
        <f t="shared" si="340"/>
        <v>-11564190</v>
      </c>
      <c r="KM87" s="203">
        <f t="shared" si="340"/>
        <v>-9592095</v>
      </c>
      <c r="KN87" s="203">
        <f t="shared" si="340"/>
        <v>-7852890</v>
      </c>
      <c r="KO87" s="203">
        <f t="shared" si="340"/>
        <v>-13130300</v>
      </c>
      <c r="KP87" s="203">
        <f t="shared" si="340"/>
        <v>-4813200</v>
      </c>
      <c r="KQ87" s="203">
        <f t="shared" si="340"/>
        <v>-2604360</v>
      </c>
      <c r="KR87" s="203">
        <f t="shared" si="340"/>
        <v>2370560</v>
      </c>
      <c r="KS87" s="203">
        <f t="shared" si="340"/>
        <v>-2655410</v>
      </c>
      <c r="KT87" s="203">
        <f t="shared" si="340"/>
        <v>3467065</v>
      </c>
      <c r="KU87" s="203">
        <f t="shared" si="340"/>
        <v>12314520</v>
      </c>
      <c r="KV87" s="203">
        <f t="shared" si="340"/>
        <v>12287300</v>
      </c>
      <c r="KW87" s="203">
        <f t="shared" si="340"/>
        <v>24787995</v>
      </c>
      <c r="KX87" s="203">
        <f t="shared" si="340"/>
        <v>32233915</v>
      </c>
      <c r="KY87" s="203">
        <f t="shared" si="340"/>
        <v>39320665</v>
      </c>
      <c r="KZ87" s="203">
        <f t="shared" si="340"/>
        <v>35310735</v>
      </c>
      <c r="LA87" s="203">
        <f t="shared" si="340"/>
        <v>29778845</v>
      </c>
      <c r="LB87" s="203">
        <f t="shared" si="340"/>
        <v>23756455</v>
      </c>
      <c r="LC87" s="203">
        <f t="shared" si="340"/>
        <v>25475435</v>
      </c>
      <c r="LD87" s="203">
        <f t="shared" si="340"/>
        <v>25238625</v>
      </c>
      <c r="LE87" s="203">
        <f t="shared" si="340"/>
        <v>31371200</v>
      </c>
      <c r="LF87" s="203">
        <f t="shared" si="340"/>
        <v>36118395</v>
      </c>
      <c r="LG87" s="203">
        <f t="shared" si="340"/>
        <v>25594705</v>
      </c>
      <c r="LH87" s="203">
        <f t="shared" si="340"/>
        <v>20185105</v>
      </c>
      <c r="LI87" s="203">
        <f t="shared" si="340"/>
        <v>2730220</v>
      </c>
      <c r="LJ87" s="203">
        <f t="shared" si="340"/>
        <v>-10391100</v>
      </c>
      <c r="LK87" s="203">
        <f t="shared" si="340"/>
        <v>-30809340</v>
      </c>
      <c r="LL87" s="203">
        <f t="shared" si="340"/>
        <v>-27703385</v>
      </c>
      <c r="LM87" s="203">
        <f t="shared" si="340"/>
        <v>-18000730</v>
      </c>
      <c r="LN87" s="203">
        <f t="shared" si="340"/>
        <v>-16102060</v>
      </c>
      <c r="LO87" s="203">
        <f t="shared" si="340"/>
        <v>-6865660</v>
      </c>
      <c r="LP87" s="203">
        <f t="shared" si="340"/>
        <v>-7149980</v>
      </c>
      <c r="LQ87" s="203">
        <f t="shared" si="340"/>
        <v>-12737980</v>
      </c>
      <c r="LR87" s="203">
        <f t="shared" si="340"/>
        <v>-13960955</v>
      </c>
      <c r="LS87" s="203">
        <f t="shared" si="340"/>
        <v>-15602005</v>
      </c>
      <c r="LT87" s="203">
        <f t="shared" si="340"/>
        <v>-15393775</v>
      </c>
      <c r="LU87" s="203">
        <f t="shared" si="340"/>
        <v>-9177615</v>
      </c>
      <c r="LV87" s="203">
        <f t="shared" si="340"/>
        <v>-740325</v>
      </c>
      <c r="LW87" s="203">
        <f t="shared" ref="LW87:OH87" si="341">LW69-LK69</f>
        <v>11384095</v>
      </c>
      <c r="LX87" s="203">
        <f t="shared" si="341"/>
        <v>2941600</v>
      </c>
      <c r="LY87" s="203">
        <f t="shared" si="341"/>
        <v>10131600</v>
      </c>
      <c r="LZ87" s="203">
        <f t="shared" si="341"/>
        <v>16324775</v>
      </c>
      <c r="MA87" s="203">
        <f t="shared" si="341"/>
        <v>339670</v>
      </c>
      <c r="MB87" s="203">
        <f t="shared" si="341"/>
        <v>15942420</v>
      </c>
      <c r="MC87" s="203">
        <f t="shared" si="341"/>
        <v>18803190</v>
      </c>
      <c r="MD87" s="203">
        <f t="shared" si="341"/>
        <v>16428805</v>
      </c>
      <c r="ME87" s="203">
        <f t="shared" si="341"/>
        <v>26898925</v>
      </c>
      <c r="MF87" s="203">
        <f t="shared" si="341"/>
        <v>43474045</v>
      </c>
      <c r="MG87" s="203">
        <f t="shared" si="341"/>
        <v>69030510</v>
      </c>
      <c r="MH87" s="203">
        <f t="shared" si="341"/>
        <v>89886390</v>
      </c>
      <c r="MI87" s="203">
        <f t="shared" si="341"/>
        <v>98758030</v>
      </c>
      <c r="MJ87" s="203">
        <f t="shared" si="341"/>
        <v>115742320</v>
      </c>
      <c r="MK87" s="203">
        <f t="shared" si="341"/>
        <v>113708450</v>
      </c>
      <c r="ML87" s="203">
        <f t="shared" si="341"/>
        <v>99492970</v>
      </c>
      <c r="MM87" s="203">
        <f t="shared" si="341"/>
        <v>99186685</v>
      </c>
      <c r="MN87" s="203">
        <f t="shared" si="341"/>
        <v>82951805</v>
      </c>
      <c r="MO87" s="203">
        <f t="shared" si="341"/>
        <v>85335060</v>
      </c>
      <c r="MP87" s="203">
        <f t="shared" si="341"/>
        <v>88783180</v>
      </c>
      <c r="MQ87" s="203">
        <f t="shared" si="341"/>
        <v>78557320</v>
      </c>
      <c r="MR87" s="203">
        <f t="shared" si="341"/>
        <v>64306275</v>
      </c>
      <c r="MS87" s="203">
        <f t="shared" si="341"/>
        <v>32015970</v>
      </c>
      <c r="MT87" s="203">
        <f t="shared" si="341"/>
        <v>3337640</v>
      </c>
      <c r="MU87" s="203">
        <f t="shared" si="341"/>
        <v>-6682670</v>
      </c>
      <c r="MV87" s="203">
        <f t="shared" si="341"/>
        <v>-21781965</v>
      </c>
      <c r="MW87" s="203">
        <f t="shared" si="341"/>
        <v>-48760800</v>
      </c>
      <c r="MX87" s="203">
        <f t="shared" si="341"/>
        <v>-35255255</v>
      </c>
      <c r="MY87" s="203">
        <f t="shared" si="341"/>
        <v>-16140405</v>
      </c>
      <c r="MZ87" s="203">
        <f t="shared" si="341"/>
        <v>-17541000</v>
      </c>
      <c r="NA87" s="203">
        <f t="shared" si="341"/>
        <v>-9036885</v>
      </c>
      <c r="NB87" s="203">
        <f t="shared" si="341"/>
        <v>-453890</v>
      </c>
      <c r="NC87" s="203">
        <f t="shared" si="341"/>
        <v>14198445</v>
      </c>
      <c r="ND87" s="203">
        <f t="shared" si="341"/>
        <v>21346560</v>
      </c>
      <c r="NE87" s="203">
        <f t="shared" si="341"/>
        <v>27248025</v>
      </c>
      <c r="NF87" s="203">
        <f t="shared" si="341"/>
        <v>29512680</v>
      </c>
      <c r="NG87" s="203">
        <f t="shared" si="341"/>
        <v>30139325</v>
      </c>
      <c r="NH87" s="203">
        <f t="shared" si="341"/>
        <v>12559025</v>
      </c>
      <c r="NI87" s="203">
        <f t="shared" si="341"/>
        <v>39044490</v>
      </c>
      <c r="NJ87" s="203">
        <f t="shared" si="341"/>
        <v>29706215</v>
      </c>
      <c r="NK87" s="203">
        <f t="shared" si="341"/>
        <v>23304115</v>
      </c>
      <c r="NL87" s="203">
        <f t="shared" si="341"/>
        <v>2753520</v>
      </c>
      <c r="NM87" s="203">
        <f t="shared" si="341"/>
        <v>-1472705</v>
      </c>
      <c r="NN87" s="203">
        <f t="shared" si="341"/>
        <v>-2793930</v>
      </c>
      <c r="NO87" s="203">
        <f t="shared" si="341"/>
        <v>-14136690</v>
      </c>
      <c r="NP87" s="203">
        <f t="shared" si="341"/>
        <v>-7640555</v>
      </c>
      <c r="NQ87" s="203">
        <f t="shared" si="341"/>
        <v>139595</v>
      </c>
      <c r="NR87" s="203">
        <f t="shared" si="341"/>
        <v>-3507530</v>
      </c>
      <c r="NS87" s="203">
        <f t="shared" si="341"/>
        <v>7319790</v>
      </c>
      <c r="NT87" s="203">
        <f t="shared" si="341"/>
        <v>41147775</v>
      </c>
      <c r="NU87" s="203">
        <f t="shared" si="341"/>
        <v>38272905</v>
      </c>
      <c r="NV87" s="203">
        <f t="shared" si="341"/>
        <v>43312005</v>
      </c>
      <c r="NW87" s="203">
        <f t="shared" si="341"/>
        <v>40048110</v>
      </c>
      <c r="NX87" s="203">
        <f t="shared" si="341"/>
        <v>64068280</v>
      </c>
      <c r="NY87" s="203">
        <f t="shared" si="341"/>
        <v>60035655</v>
      </c>
      <c r="NZ87" s="203">
        <f t="shared" si="341"/>
        <v>49291710</v>
      </c>
      <c r="OA87" s="203">
        <f t="shared" si="341"/>
        <v>41496895</v>
      </c>
      <c r="OB87" s="203">
        <f t="shared" si="341"/>
        <v>32694200</v>
      </c>
      <c r="OC87" s="203">
        <f t="shared" si="341"/>
        <v>22487155</v>
      </c>
      <c r="OD87" s="203">
        <f t="shared" si="341"/>
        <v>32181600</v>
      </c>
      <c r="OE87" s="203">
        <f t="shared" si="341"/>
        <v>27341760</v>
      </c>
      <c r="OF87" s="203">
        <f t="shared" si="341"/>
        <v>13153270</v>
      </c>
      <c r="OG87" s="203">
        <f t="shared" si="341"/>
        <v>-7958965</v>
      </c>
      <c r="OH87" s="203">
        <f t="shared" si="341"/>
        <v>1518675</v>
      </c>
      <c r="OI87" s="203">
        <f t="shared" ref="OI87:QT87" si="342">OI69-NW69</f>
        <v>2883795</v>
      </c>
      <c r="OJ87" s="203">
        <f t="shared" si="342"/>
        <v>1220200</v>
      </c>
      <c r="OK87" s="203">
        <f t="shared" si="342"/>
        <v>-7451900</v>
      </c>
      <c r="OL87" s="203">
        <f t="shared" si="342"/>
        <v>-5621495</v>
      </c>
      <c r="OM87" s="203">
        <f t="shared" si="342"/>
        <v>12319720</v>
      </c>
      <c r="ON87" s="203">
        <f t="shared" si="342"/>
        <v>-328105</v>
      </c>
      <c r="OO87" s="203">
        <f t="shared" si="342"/>
        <v>-8572010</v>
      </c>
      <c r="OP87" s="203">
        <f t="shared" si="342"/>
        <v>-18250755</v>
      </c>
      <c r="OQ87" s="203">
        <f t="shared" si="342"/>
        <v>-39681990</v>
      </c>
      <c r="OR87" s="203">
        <f t="shared" si="342"/>
        <v>-37322880</v>
      </c>
      <c r="OS87" s="203">
        <f t="shared" si="342"/>
        <v>-26020775</v>
      </c>
      <c r="OT87" s="203">
        <f t="shared" si="342"/>
        <v>-43260260</v>
      </c>
      <c r="OU87" s="203">
        <f t="shared" si="342"/>
        <v>-47318115</v>
      </c>
      <c r="OV87" s="203">
        <f t="shared" si="342"/>
        <v>-48462270</v>
      </c>
      <c r="OW87" s="203">
        <f t="shared" si="342"/>
        <v>-35009555</v>
      </c>
      <c r="OX87" s="203">
        <f t="shared" si="342"/>
        <v>-30723300</v>
      </c>
      <c r="OY87" s="203">
        <f t="shared" si="342"/>
        <v>-28386305</v>
      </c>
      <c r="OZ87" s="203">
        <f t="shared" si="342"/>
        <v>-32058450</v>
      </c>
      <c r="PA87" s="203">
        <f t="shared" si="342"/>
        <v>-34457055</v>
      </c>
      <c r="PB87" s="203">
        <f t="shared" si="342"/>
        <v>-47321560</v>
      </c>
      <c r="PC87" s="203">
        <f t="shared" si="342"/>
        <v>-37542295</v>
      </c>
      <c r="PD87" s="203">
        <f t="shared" si="342"/>
        <v>-25303210</v>
      </c>
      <c r="PE87" s="203">
        <f t="shared" si="342"/>
        <v>-28511700</v>
      </c>
      <c r="PF87" s="203">
        <f t="shared" si="342"/>
        <v>-23852350</v>
      </c>
      <c r="PG87" s="203">
        <f t="shared" si="342"/>
        <v>-22148920</v>
      </c>
      <c r="PH87" s="203">
        <f t="shared" si="342"/>
        <v>-20096000</v>
      </c>
      <c r="PI87" s="203">
        <f t="shared" si="342"/>
        <v>-39652285</v>
      </c>
      <c r="PJ87" s="203">
        <f t="shared" si="342"/>
        <v>-43427240</v>
      </c>
      <c r="PK87" s="203">
        <f t="shared" si="342"/>
        <v>-48285220</v>
      </c>
      <c r="PL87" s="203">
        <f t="shared" si="342"/>
        <v>-36341090</v>
      </c>
      <c r="PM87" s="203">
        <f t="shared" si="342"/>
        <v>-21045700</v>
      </c>
      <c r="PN87" s="203">
        <f t="shared" si="342"/>
        <v>-6606600</v>
      </c>
      <c r="PO87" s="203">
        <f t="shared" si="342"/>
        <v>129075</v>
      </c>
      <c r="PP87" s="203">
        <f t="shared" si="342"/>
        <v>-14927390</v>
      </c>
      <c r="PQ87" s="203">
        <f t="shared" si="342"/>
        <v>514995</v>
      </c>
      <c r="PR87" s="203">
        <f t="shared" si="342"/>
        <v>8888485</v>
      </c>
      <c r="PS87" s="203">
        <f t="shared" si="342"/>
        <v>10307420</v>
      </c>
      <c r="PT87" s="203">
        <f t="shared" si="342"/>
        <v>3751655</v>
      </c>
      <c r="PU87" s="203">
        <f t="shared" si="342"/>
        <v>3238745</v>
      </c>
      <c r="PV87" s="203">
        <f t="shared" si="342"/>
        <v>14777345</v>
      </c>
      <c r="PW87" s="203">
        <f t="shared" si="342"/>
        <v>14806340</v>
      </c>
      <c r="PX87" s="203">
        <f t="shared" si="342"/>
        <v>16177265</v>
      </c>
      <c r="PY87" s="203">
        <f t="shared" si="342"/>
        <v>8202635</v>
      </c>
      <c r="PZ87" s="203">
        <f t="shared" si="342"/>
        <v>12457445</v>
      </c>
      <c r="QA87" s="203">
        <f t="shared" si="342"/>
        <v>11489625</v>
      </c>
      <c r="QB87" s="203">
        <f t="shared" si="342"/>
        <v>14089255</v>
      </c>
      <c r="QC87" s="203">
        <f t="shared" si="342"/>
        <v>13517135</v>
      </c>
      <c r="QD87" s="203">
        <f t="shared" si="342"/>
        <v>17161425</v>
      </c>
      <c r="QE87" s="203">
        <f t="shared" si="342"/>
        <v>34192265</v>
      </c>
      <c r="QF87" s="203">
        <f t="shared" si="342"/>
        <v>37352550</v>
      </c>
      <c r="QG87" s="203">
        <f t="shared" si="342"/>
        <v>50054440</v>
      </c>
      <c r="QH87" s="203">
        <f t="shared" si="342"/>
        <v>42259160</v>
      </c>
      <c r="QI87" s="203">
        <f t="shared" si="342"/>
        <v>30291440</v>
      </c>
      <c r="QJ87" s="203">
        <f t="shared" si="342"/>
        <v>24487345</v>
      </c>
      <c r="QK87" s="203">
        <f t="shared" si="342"/>
        <v>19954885</v>
      </c>
      <c r="QL87" s="203">
        <f t="shared" si="342"/>
        <v>18385585</v>
      </c>
      <c r="QM87" s="203">
        <f t="shared" si="342"/>
        <v>15297745</v>
      </c>
      <c r="QN87" s="203">
        <f t="shared" si="342"/>
        <v>10731730</v>
      </c>
      <c r="QO87" s="203">
        <f t="shared" si="342"/>
        <v>15255360</v>
      </c>
      <c r="QP87" s="203">
        <f t="shared" si="342"/>
        <v>9385280</v>
      </c>
      <c r="QQ87" s="203">
        <f t="shared" si="342"/>
        <v>6739500</v>
      </c>
      <c r="QR87" s="203">
        <f t="shared" si="342"/>
        <v>-1230365</v>
      </c>
      <c r="QS87" s="203">
        <f t="shared" si="342"/>
        <v>3941255</v>
      </c>
      <c r="QT87" s="203">
        <f t="shared" si="342"/>
        <v>12691605</v>
      </c>
      <c r="QU87" s="203">
        <f t="shared" ref="QU87:TF87" si="343">QU69-QI69</f>
        <v>15129000</v>
      </c>
      <c r="QV87" s="203">
        <f t="shared" si="343"/>
        <v>-3280000</v>
      </c>
      <c r="QW87" s="203">
        <f t="shared" si="343"/>
        <v>6717095</v>
      </c>
      <c r="QX87" s="203">
        <f t="shared" si="343"/>
        <v>6226000</v>
      </c>
      <c r="QY87" s="203">
        <f t="shared" si="343"/>
        <v>10231000</v>
      </c>
      <c r="QZ87" s="203">
        <f t="shared" si="343"/>
        <v>17876630</v>
      </c>
      <c r="RA87" s="203">
        <f t="shared" si="343"/>
        <v>22705725</v>
      </c>
      <c r="RB87" s="203">
        <f t="shared" si="343"/>
        <v>10218750</v>
      </c>
      <c r="RC87" s="203">
        <f t="shared" si="343"/>
        <v>9886745</v>
      </c>
      <c r="RD87" s="203">
        <f t="shared" si="343"/>
        <v>6985055</v>
      </c>
      <c r="RE87" s="203">
        <f t="shared" si="343"/>
        <v>4335415</v>
      </c>
      <c r="RF87" s="203">
        <f t="shared" si="343"/>
        <v>14052000</v>
      </c>
      <c r="RG87" s="203">
        <f t="shared" si="343"/>
        <v>9041000</v>
      </c>
      <c r="RH87" s="203">
        <f t="shared" si="343"/>
        <v>24483000</v>
      </c>
      <c r="RI87" s="203">
        <f t="shared" si="343"/>
        <v>22400000</v>
      </c>
      <c r="RJ87" s="203">
        <f t="shared" si="343"/>
        <v>35622000</v>
      </c>
      <c r="RK87" s="203">
        <f t="shared" si="343"/>
        <v>22547000</v>
      </c>
      <c r="RL87" s="203">
        <f t="shared" si="343"/>
        <v>62710</v>
      </c>
      <c r="RM87" s="203">
        <f t="shared" si="343"/>
        <v>-15373875</v>
      </c>
      <c r="RN87" s="203">
        <f t="shared" si="343"/>
        <v>-5258770</v>
      </c>
      <c r="RO87" s="203">
        <f t="shared" si="343"/>
        <v>17953945</v>
      </c>
      <c r="RP87" s="203">
        <f t="shared" si="343"/>
        <v>26529945</v>
      </c>
      <c r="RQ87" s="203">
        <f t="shared" si="343"/>
        <v>24786930</v>
      </c>
      <c r="RR87" s="203">
        <f t="shared" si="343"/>
        <v>18901795</v>
      </c>
      <c r="RS87" s="203">
        <f t="shared" si="343"/>
        <v>35225270</v>
      </c>
      <c r="RT87" s="203">
        <f t="shared" si="343"/>
        <v>46921010</v>
      </c>
      <c r="RU87" s="203">
        <f t="shared" si="343"/>
        <v>41004630</v>
      </c>
      <c r="RV87" s="203">
        <f t="shared" si="343"/>
        <v>24965020</v>
      </c>
      <c r="RW87" s="203">
        <f t="shared" si="343"/>
        <v>36562750</v>
      </c>
      <c r="RX87" s="203">
        <f t="shared" si="343"/>
        <v>56857855</v>
      </c>
      <c r="RY87" s="203">
        <f t="shared" si="343"/>
        <v>44166845</v>
      </c>
      <c r="RZ87" s="203">
        <f t="shared" si="343"/>
        <v>51723110</v>
      </c>
      <c r="SA87" s="203">
        <f t="shared" si="343"/>
        <v>40623055</v>
      </c>
      <c r="SB87" s="203">
        <f t="shared" si="343"/>
        <v>28030345</v>
      </c>
      <c r="SC87" s="203">
        <f t="shared" si="343"/>
        <v>35765875</v>
      </c>
      <c r="SD87" s="203">
        <f t="shared" si="343"/>
        <v>28564205</v>
      </c>
      <c r="SE87" s="203">
        <f t="shared" si="343"/>
        <v>23626730</v>
      </c>
      <c r="SF87" s="203">
        <f t="shared" si="343"/>
        <v>21225990</v>
      </c>
      <c r="SG87" s="203">
        <f t="shared" si="343"/>
        <v>19627370</v>
      </c>
      <c r="SH87" s="203">
        <f t="shared" si="343"/>
        <v>26408980</v>
      </c>
      <c r="SI87" s="203">
        <f t="shared" si="343"/>
        <v>27252250</v>
      </c>
      <c r="SJ87" s="203">
        <f t="shared" si="343"/>
        <v>6794145</v>
      </c>
      <c r="SK87" s="203">
        <f t="shared" si="343"/>
        <v>31231155</v>
      </c>
      <c r="SL87" s="203">
        <f t="shared" si="343"/>
        <v>44365890</v>
      </c>
      <c r="SM87" s="203">
        <f t="shared" si="343"/>
        <v>24880540</v>
      </c>
      <c r="SN87" s="203">
        <f t="shared" si="343"/>
        <v>20597200</v>
      </c>
      <c r="SO87" s="203">
        <f t="shared" si="343"/>
        <v>21633825</v>
      </c>
      <c r="SP87" s="203">
        <f t="shared" si="343"/>
        <v>40887725</v>
      </c>
      <c r="SQ87" s="203">
        <f t="shared" si="343"/>
        <v>49427275</v>
      </c>
      <c r="SR87" s="203">
        <f t="shared" si="343"/>
        <v>36553000</v>
      </c>
      <c r="SS87" s="203">
        <f t="shared" si="343"/>
        <v>33434360</v>
      </c>
      <c r="ST87" s="203">
        <f t="shared" si="343"/>
        <v>24518080</v>
      </c>
      <c r="SU87" s="203">
        <f t="shared" si="343"/>
        <v>28153000</v>
      </c>
      <c r="SV87" s="203">
        <f t="shared" si="343"/>
        <v>43517115</v>
      </c>
      <c r="SW87" s="203">
        <f t="shared" si="343"/>
        <v>21551000</v>
      </c>
      <c r="SX87" s="203">
        <f t="shared" si="343"/>
        <v>4501835</v>
      </c>
      <c r="SY87" s="203">
        <f t="shared" si="343"/>
        <v>9643330</v>
      </c>
      <c r="SZ87" s="203">
        <f t="shared" si="343"/>
        <v>36741455</v>
      </c>
      <c r="TA87" s="203">
        <f t="shared" si="343"/>
        <v>29118930</v>
      </c>
      <c r="TB87" s="203">
        <f t="shared" si="343"/>
        <v>7021275</v>
      </c>
      <c r="TC87" s="203">
        <f t="shared" si="343"/>
        <v>-9341585</v>
      </c>
      <c r="TD87" s="203">
        <f t="shared" si="343"/>
        <v>24350325</v>
      </c>
      <c r="TE87" s="203">
        <f t="shared" si="343"/>
        <v>27758640</v>
      </c>
      <c r="TF87" s="203">
        <f t="shared" si="343"/>
        <v>21339580</v>
      </c>
      <c r="TG87" s="203">
        <f t="shared" ref="TG87:VR87" si="344">TG69-SU69</f>
        <v>-1680110</v>
      </c>
      <c r="TH87" s="203">
        <f t="shared" si="344"/>
        <v>10528760</v>
      </c>
      <c r="TI87" s="203">
        <f t="shared" si="344"/>
        <v>29607565</v>
      </c>
      <c r="TJ87" s="203">
        <f t="shared" si="344"/>
        <v>49605940</v>
      </c>
      <c r="TK87" s="203">
        <f t="shared" si="344"/>
        <v>54805940</v>
      </c>
      <c r="TL87" s="203">
        <f t="shared" si="344"/>
        <v>40040150</v>
      </c>
      <c r="TM87" s="203">
        <f t="shared" si="344"/>
        <v>26932430</v>
      </c>
      <c r="TN87" s="203">
        <f t="shared" si="344"/>
        <v>42686845</v>
      </c>
      <c r="TO87" s="203">
        <f t="shared" si="344"/>
        <v>57200805</v>
      </c>
      <c r="TP87" s="203">
        <f t="shared" si="344"/>
        <v>19065160</v>
      </c>
      <c r="TQ87" s="203">
        <f t="shared" si="344"/>
        <v>16718245</v>
      </c>
      <c r="TR87" s="203">
        <f t="shared" si="344"/>
        <v>36815945</v>
      </c>
      <c r="TS87" s="203">
        <f t="shared" si="344"/>
        <v>45472985</v>
      </c>
      <c r="TT87" s="203">
        <f t="shared" si="344"/>
        <v>59798460</v>
      </c>
      <c r="TU87" s="203">
        <f t="shared" si="344"/>
        <v>41179655</v>
      </c>
      <c r="TV87" s="203">
        <f t="shared" si="344"/>
        <v>27976735</v>
      </c>
      <c r="TW87" s="203">
        <f t="shared" si="344"/>
        <v>23103450</v>
      </c>
      <c r="TX87" s="203">
        <f t="shared" si="344"/>
        <v>24580035</v>
      </c>
      <c r="TY87" s="203">
        <f t="shared" si="344"/>
        <v>32029990</v>
      </c>
      <c r="TZ87" s="203">
        <f t="shared" si="344"/>
        <v>24695025</v>
      </c>
      <c r="UA87" s="203">
        <f t="shared" si="344"/>
        <v>30198095</v>
      </c>
      <c r="UB87" s="203">
        <f t="shared" si="344"/>
        <v>61123405</v>
      </c>
      <c r="UC87" s="203">
        <f t="shared" si="344"/>
        <v>83888560</v>
      </c>
      <c r="UD87" s="203">
        <f t="shared" si="344"/>
        <v>53878915</v>
      </c>
      <c r="UE87" s="203">
        <f t="shared" si="344"/>
        <v>32508125</v>
      </c>
      <c r="UF87" s="203">
        <f t="shared" si="344"/>
        <v>-23144905</v>
      </c>
      <c r="UG87" s="203">
        <f t="shared" si="344"/>
        <v>-28858710</v>
      </c>
      <c r="UH87" s="203">
        <f t="shared" si="344"/>
        <v>-25891485</v>
      </c>
      <c r="UI87" s="203">
        <f t="shared" si="344"/>
        <v>131085</v>
      </c>
      <c r="UJ87" s="203">
        <f t="shared" si="344"/>
        <v>213470</v>
      </c>
      <c r="UK87" s="203">
        <f t="shared" si="344"/>
        <v>-12941645</v>
      </c>
      <c r="UL87" s="203">
        <f t="shared" si="344"/>
        <v>-29241710</v>
      </c>
      <c r="UM87" s="203">
        <f t="shared" si="344"/>
        <v>-22231585</v>
      </c>
      <c r="UN87" s="203">
        <f t="shared" si="344"/>
        <v>-72019415</v>
      </c>
      <c r="UO87" s="203">
        <f t="shared" si="344"/>
        <v>-89522980</v>
      </c>
      <c r="UP87" s="203">
        <f t="shared" si="344"/>
        <v>-63898305</v>
      </c>
      <c r="UQ87" s="203">
        <f t="shared" si="344"/>
        <v>-38340805</v>
      </c>
      <c r="UR87" s="203">
        <f t="shared" si="344"/>
        <v>-14042850</v>
      </c>
      <c r="US87" s="203">
        <f t="shared" si="344"/>
        <v>5892030</v>
      </c>
      <c r="UT87" s="203">
        <f t="shared" si="344"/>
        <v>10088290</v>
      </c>
      <c r="UU87" s="203">
        <f t="shared" si="344"/>
        <v>-14770840</v>
      </c>
      <c r="UV87" s="203">
        <f t="shared" si="344"/>
        <v>-26082980</v>
      </c>
      <c r="UW87" s="203">
        <f t="shared" si="344"/>
        <v>20489525</v>
      </c>
      <c r="UX87" s="203">
        <f t="shared" si="344"/>
        <v>42039275</v>
      </c>
      <c r="UY87" s="203">
        <f t="shared" si="344"/>
        <v>34958960</v>
      </c>
      <c r="UZ87" s="203">
        <f t="shared" si="344"/>
        <v>71290630</v>
      </c>
      <c r="VA87" s="203">
        <f t="shared" si="344"/>
        <v>69789121</v>
      </c>
      <c r="VB87" s="203">
        <f t="shared" si="344"/>
        <v>62720910</v>
      </c>
      <c r="VC87" s="203">
        <f t="shared" si="344"/>
        <v>30025960</v>
      </c>
      <c r="VD87" s="203">
        <f t="shared" si="344"/>
        <v>62405285</v>
      </c>
      <c r="VE87" s="203">
        <f t="shared" si="344"/>
        <v>96070350</v>
      </c>
      <c r="VF87" s="203">
        <f t="shared" si="344"/>
        <v>66532685</v>
      </c>
      <c r="VG87" s="203">
        <f t="shared" si="344"/>
        <v>89629745</v>
      </c>
      <c r="VH87" s="203">
        <f t="shared" si="344"/>
        <v>92395615</v>
      </c>
      <c r="VI87" s="203">
        <f t="shared" si="344"/>
        <v>74707630</v>
      </c>
      <c r="VJ87" s="203">
        <f t="shared" si="344"/>
        <v>77273165</v>
      </c>
      <c r="VK87" s="203">
        <f t="shared" si="344"/>
        <v>75699215</v>
      </c>
      <c r="VL87" s="203">
        <f t="shared" si="344"/>
        <v>63516595</v>
      </c>
      <c r="VM87" s="203">
        <f t="shared" si="344"/>
        <v>52961169</v>
      </c>
      <c r="VN87" s="203">
        <f t="shared" si="344"/>
        <v>28240610</v>
      </c>
      <c r="VO87" s="203">
        <f t="shared" si="344"/>
        <v>55666170</v>
      </c>
      <c r="VP87" s="203">
        <f t="shared" si="344"/>
        <v>13295095</v>
      </c>
      <c r="VQ87" s="203">
        <f t="shared" si="344"/>
        <v>-7965610</v>
      </c>
      <c r="VR87" s="203">
        <f t="shared" si="344"/>
        <v>29779080</v>
      </c>
      <c r="VS87" s="203">
        <f t="shared" ref="VS87:YD87" si="345">VS69-VG69</f>
        <v>6186565</v>
      </c>
      <c r="VT87" s="203">
        <f t="shared" si="345"/>
        <v>18163760</v>
      </c>
      <c r="VU87" s="203">
        <f t="shared" si="345"/>
        <v>8277910</v>
      </c>
      <c r="VV87" s="203">
        <f t="shared" si="345"/>
        <v>12245515</v>
      </c>
      <c r="VW87" s="203">
        <f t="shared" si="345"/>
        <v>11285590</v>
      </c>
      <c r="VX87" s="203">
        <f t="shared" si="345"/>
        <v>16051070</v>
      </c>
      <c r="VY87" s="203">
        <f t="shared" si="345"/>
        <v>2989585</v>
      </c>
      <c r="VZ87" s="203">
        <f t="shared" si="345"/>
        <v>33748980</v>
      </c>
      <c r="WA87" s="203">
        <f t="shared" si="345"/>
        <v>58918620</v>
      </c>
      <c r="WB87" s="203">
        <f t="shared" si="345"/>
        <v>65064985</v>
      </c>
      <c r="WC87" s="203">
        <f t="shared" si="345"/>
        <v>36084610</v>
      </c>
      <c r="WD87" s="203">
        <f t="shared" si="345"/>
        <v>37459370</v>
      </c>
      <c r="WE87" s="203">
        <f t="shared" si="345"/>
        <v>63679280</v>
      </c>
      <c r="WF87" s="203">
        <f t="shared" si="345"/>
        <v>36948620</v>
      </c>
      <c r="WG87" s="203">
        <f t="shared" si="345"/>
        <v>39403835</v>
      </c>
      <c r="WH87" s="203">
        <f t="shared" si="345"/>
        <v>58160320</v>
      </c>
      <c r="WI87" s="203">
        <f t="shared" si="345"/>
        <v>63075400</v>
      </c>
      <c r="WJ87" s="203">
        <f t="shared" si="345"/>
        <v>84676685</v>
      </c>
      <c r="WK87" s="203">
        <f t="shared" si="345"/>
        <v>121000885</v>
      </c>
      <c r="WL87" s="203">
        <f t="shared" si="345"/>
        <v>91067100</v>
      </c>
      <c r="WM87" s="203">
        <f t="shared" si="345"/>
        <v>92139625</v>
      </c>
      <c r="WN87" s="203">
        <f t="shared" si="345"/>
        <v>96249900</v>
      </c>
      <c r="WO87" s="203">
        <f t="shared" si="345"/>
        <v>133948830</v>
      </c>
      <c r="WP87" s="203">
        <f t="shared" si="345"/>
        <v>105839890</v>
      </c>
      <c r="WQ87" s="203">
        <f t="shared" si="345"/>
        <v>75253145</v>
      </c>
      <c r="WR87" s="203">
        <f t="shared" si="345"/>
        <v>80849365</v>
      </c>
      <c r="WS87" s="203">
        <f t="shared" si="345"/>
        <v>71813745</v>
      </c>
      <c r="WT87" s="203">
        <f t="shared" si="345"/>
        <v>44672205</v>
      </c>
      <c r="WU87" s="203">
        <f t="shared" si="345"/>
        <v>33808165</v>
      </c>
      <c r="WV87" s="203">
        <f t="shared" si="345"/>
        <v>-9249915</v>
      </c>
      <c r="WW87" s="203">
        <f t="shared" si="345"/>
        <v>-64206910</v>
      </c>
      <c r="WX87" s="203">
        <f t="shared" si="345"/>
        <v>-39053600</v>
      </c>
      <c r="WY87" s="203">
        <f t="shared" si="345"/>
        <v>-24747775</v>
      </c>
      <c r="WZ87" s="203">
        <f t="shared" si="345"/>
        <v>-12137470</v>
      </c>
      <c r="XA87" s="203">
        <f t="shared" si="345"/>
        <v>-42754050</v>
      </c>
      <c r="XB87" s="203">
        <f t="shared" si="345"/>
        <v>-26730735</v>
      </c>
      <c r="XC87" s="203">
        <f t="shared" si="345"/>
        <v>-28577305</v>
      </c>
      <c r="XD87" s="203">
        <f t="shared" si="345"/>
        <v>-10377035</v>
      </c>
      <c r="XE87" s="203">
        <f t="shared" si="345"/>
        <v>5780585</v>
      </c>
      <c r="XF87" s="203">
        <f t="shared" si="345"/>
        <v>16699715</v>
      </c>
      <c r="XG87" s="203">
        <f t="shared" si="345"/>
        <v>54688665</v>
      </c>
      <c r="XH87" s="203">
        <f t="shared" si="345"/>
        <v>-14277060</v>
      </c>
      <c r="XI87" s="203">
        <f t="shared" si="345"/>
        <v>-15569890</v>
      </c>
      <c r="XJ87" s="203">
        <f t="shared" si="345"/>
        <v>-11325325</v>
      </c>
      <c r="XK87" s="203">
        <f t="shared" si="345"/>
        <v>-35999155</v>
      </c>
      <c r="XL87" s="203">
        <f t="shared" si="345"/>
        <v>-37460385</v>
      </c>
      <c r="XM87" s="203">
        <f t="shared" si="345"/>
        <v>-34346535</v>
      </c>
      <c r="XN87" s="203">
        <f t="shared" si="345"/>
        <v>-56013260</v>
      </c>
      <c r="XO87" s="203">
        <f t="shared" si="345"/>
        <v>-44836320</v>
      </c>
      <c r="XP87" s="203">
        <f t="shared" si="345"/>
        <v>-51556190</v>
      </c>
      <c r="XQ87" s="203">
        <f t="shared" si="345"/>
        <v>-49152260</v>
      </c>
      <c r="XR87" s="203">
        <f t="shared" si="345"/>
        <v>-37851005</v>
      </c>
      <c r="XS87" s="203">
        <f t="shared" si="345"/>
        <v>-73782510</v>
      </c>
      <c r="XT87" s="203">
        <f t="shared" si="345"/>
        <v>6526965</v>
      </c>
      <c r="XU87" s="203">
        <f t="shared" si="345"/>
        <v>32949390</v>
      </c>
      <c r="XV87" s="203">
        <f t="shared" si="345"/>
        <v>27988150</v>
      </c>
      <c r="XW87" s="203">
        <f t="shared" si="345"/>
        <v>8841810</v>
      </c>
      <c r="XX87" s="203">
        <f t="shared" si="345"/>
        <v>15631080</v>
      </c>
      <c r="XY87" s="203">
        <f t="shared" si="345"/>
        <v>20121195</v>
      </c>
      <c r="XZ87" s="203">
        <f t="shared" si="345"/>
        <v>46762565</v>
      </c>
      <c r="YA87" s="203">
        <f t="shared" si="345"/>
        <v>60969925</v>
      </c>
      <c r="YB87" s="203">
        <f t="shared" si="345"/>
        <v>51967295</v>
      </c>
      <c r="YC87" s="203">
        <f t="shared" si="345"/>
        <v>43956220</v>
      </c>
      <c r="YD87" s="203">
        <f t="shared" si="345"/>
        <v>49075980</v>
      </c>
      <c r="YE87" s="203">
        <f t="shared" ref="YE87:AAP87" si="346">YE69-XS69</f>
        <v>74538240</v>
      </c>
      <c r="YF87" s="203">
        <f t="shared" si="346"/>
        <v>76100210</v>
      </c>
      <c r="YG87" s="203">
        <f t="shared" si="346"/>
        <v>78698915</v>
      </c>
      <c r="YH87" s="203">
        <f t="shared" si="346"/>
        <v>97594255</v>
      </c>
      <c r="YI87" s="203">
        <f t="shared" si="346"/>
        <v>144619690</v>
      </c>
      <c r="YJ87" s="203">
        <f t="shared" si="346"/>
        <v>198068440</v>
      </c>
      <c r="YK87" s="203">
        <f t="shared" si="346"/>
        <v>221714680</v>
      </c>
      <c r="YL87" s="203">
        <f t="shared" si="346"/>
        <v>224832865</v>
      </c>
      <c r="YM87" s="203">
        <f t="shared" si="346"/>
        <v>186667195</v>
      </c>
      <c r="YN87" s="203">
        <f t="shared" si="346"/>
        <v>173769690</v>
      </c>
      <c r="YO87" s="203">
        <f t="shared" si="346"/>
        <v>220321390</v>
      </c>
      <c r="YP87" s="203">
        <f t="shared" si="346"/>
        <v>219760285</v>
      </c>
      <c r="YQ87" s="203">
        <f t="shared" si="346"/>
        <v>240474280</v>
      </c>
      <c r="YR87" s="203">
        <f t="shared" si="346"/>
        <v>312921495</v>
      </c>
      <c r="YS87" s="203">
        <f t="shared" si="346"/>
        <v>367353875</v>
      </c>
      <c r="YT87" s="203">
        <f t="shared" si="346"/>
        <v>414161480</v>
      </c>
      <c r="YU87" s="203">
        <f t="shared" si="346"/>
        <v>364841790</v>
      </c>
      <c r="YV87" s="203">
        <f t="shared" si="346"/>
        <v>262314157</v>
      </c>
      <c r="YW87" s="203">
        <f t="shared" si="346"/>
        <v>201433208</v>
      </c>
      <c r="YX87" s="203">
        <f t="shared" si="346"/>
        <v>170485250</v>
      </c>
      <c r="YY87" s="203">
        <f t="shared" si="346"/>
        <v>136108864</v>
      </c>
      <c r="YZ87" s="203">
        <f t="shared" si="346"/>
        <v>231193371</v>
      </c>
      <c r="ZA87" s="203">
        <f t="shared" si="346"/>
        <v>231717846</v>
      </c>
      <c r="ZB87" s="203">
        <f t="shared" si="346"/>
        <v>214507144</v>
      </c>
      <c r="ZC87" s="203">
        <f t="shared" si="346"/>
        <v>218350029</v>
      </c>
      <c r="ZD87" s="203">
        <f t="shared" si="346"/>
        <v>260505828</v>
      </c>
      <c r="ZE87" s="203">
        <f t="shared" si="346"/>
        <v>259461483</v>
      </c>
      <c r="ZF87" s="203">
        <f t="shared" si="346"/>
        <v>216529358</v>
      </c>
      <c r="ZG87" s="203">
        <f t="shared" si="346"/>
        <v>277319478</v>
      </c>
      <c r="ZH87" s="203">
        <f t="shared" si="346"/>
        <v>386458672</v>
      </c>
      <c r="ZI87" s="203">
        <f t="shared" si="346"/>
        <v>449025392</v>
      </c>
      <c r="ZJ87" s="203">
        <f t="shared" si="346"/>
        <v>476736486</v>
      </c>
      <c r="ZK87" s="203">
        <f t="shared" si="346"/>
        <v>534537191</v>
      </c>
      <c r="ZL87" s="203">
        <f t="shared" si="346"/>
        <v>477253459</v>
      </c>
      <c r="ZM87" s="203">
        <f t="shared" si="346"/>
        <v>436333999</v>
      </c>
      <c r="ZN87" s="203">
        <f t="shared" si="346"/>
        <v>479339285</v>
      </c>
      <c r="ZO87" s="203">
        <f t="shared" si="346"/>
        <v>457067854</v>
      </c>
      <c r="ZP87" s="203">
        <f t="shared" si="346"/>
        <v>375101697</v>
      </c>
      <c r="ZQ87" s="203">
        <f t="shared" si="346"/>
        <v>374796260</v>
      </c>
      <c r="ZR87" s="203">
        <f t="shared" si="346"/>
        <v>388608939</v>
      </c>
      <c r="ZS87" s="203">
        <f t="shared" si="346"/>
        <v>389115392</v>
      </c>
      <c r="ZT87" s="203">
        <f t="shared" si="346"/>
        <v>358219498</v>
      </c>
      <c r="ZU87" s="203">
        <f t="shared" si="346"/>
        <v>354090655</v>
      </c>
      <c r="ZV87" s="203">
        <f t="shared" si="346"/>
        <v>315441484</v>
      </c>
      <c r="ZW87" s="203">
        <f t="shared" si="346"/>
        <v>210598170</v>
      </c>
      <c r="ZX87" s="203">
        <f t="shared" si="346"/>
        <v>170182333</v>
      </c>
      <c r="ZY87" s="203">
        <f t="shared" si="346"/>
        <v>117418612</v>
      </c>
      <c r="ZZ87" s="203">
        <f t="shared" si="346"/>
        <v>15795365</v>
      </c>
      <c r="AAA87" s="203">
        <f t="shared" si="346"/>
        <v>-32420893</v>
      </c>
      <c r="AAB87" s="203">
        <f t="shared" si="346"/>
        <v>-56566675</v>
      </c>
      <c r="AAC87" s="203">
        <f t="shared" si="346"/>
        <v>-142352578</v>
      </c>
      <c r="AAD87" s="203">
        <f t="shared" si="346"/>
        <v>-157068691</v>
      </c>
      <c r="AAE87" s="203">
        <f t="shared" si="346"/>
        <v>-194571790</v>
      </c>
      <c r="AAF87" s="203">
        <f t="shared" si="346"/>
        <v>-215101687</v>
      </c>
      <c r="AAG87" s="203">
        <f t="shared" si="346"/>
        <v>-217354240</v>
      </c>
      <c r="AAH87" s="203">
        <f t="shared" si="346"/>
        <v>-184284460</v>
      </c>
      <c r="AAI87" s="203">
        <f t="shared" si="346"/>
        <v>-83676210</v>
      </c>
      <c r="AAJ87" s="203">
        <f t="shared" si="346"/>
        <v>-34204076</v>
      </c>
      <c r="AAK87" s="203">
        <f t="shared" si="346"/>
        <v>8874759</v>
      </c>
      <c r="AAL87" s="203">
        <f t="shared" si="346"/>
        <v>74192996</v>
      </c>
      <c r="AAM87" s="203">
        <f t="shared" si="346"/>
        <v>116888652</v>
      </c>
      <c r="AAN87" s="203">
        <f t="shared" si="346"/>
        <v>127567064</v>
      </c>
      <c r="AAO87" s="203">
        <f t="shared" si="346"/>
        <v>207435824</v>
      </c>
      <c r="AAP87" s="203">
        <f t="shared" si="346"/>
        <v>201312988</v>
      </c>
      <c r="AAQ87" s="203">
        <f t="shared" ref="AAQ87:ADB87" si="347">AAQ69-AAE69</f>
        <v>132693485</v>
      </c>
      <c r="AAR87" s="203">
        <f t="shared" si="347"/>
        <v>111309371</v>
      </c>
      <c r="AAS87" s="203">
        <f t="shared" si="347"/>
        <v>109834409</v>
      </c>
      <c r="AAT87" s="203">
        <f t="shared" si="347"/>
        <v>92712465</v>
      </c>
      <c r="AAU87" s="203">
        <f t="shared" si="347"/>
        <v>86077502</v>
      </c>
      <c r="AAV87" s="203">
        <f t="shared" si="347"/>
        <v>65885704</v>
      </c>
      <c r="AAW87" s="203">
        <f t="shared" si="347"/>
        <v>45844988</v>
      </c>
      <c r="AAX87" s="203">
        <f t="shared" si="347"/>
        <v>42502270</v>
      </c>
      <c r="AAY87" s="203">
        <f t="shared" si="347"/>
        <v>48470405</v>
      </c>
      <c r="AAZ87" s="203">
        <f t="shared" si="347"/>
        <v>62397090</v>
      </c>
      <c r="ABA87" s="203">
        <f t="shared" si="347"/>
        <v>23888358</v>
      </c>
      <c r="ABB87" s="203">
        <f t="shared" si="347"/>
        <v>-828818</v>
      </c>
      <c r="ABC87" s="203">
        <f t="shared" si="347"/>
        <v>38233356</v>
      </c>
      <c r="ABD87" s="203">
        <f t="shared" si="347"/>
        <v>16512175</v>
      </c>
      <c r="ABE87" s="203">
        <f t="shared" si="347"/>
        <v>-17452222</v>
      </c>
      <c r="ABF87" s="203">
        <f t="shared" si="347"/>
        <v>172963</v>
      </c>
      <c r="ABG87" s="203">
        <f t="shared" si="347"/>
        <v>-632472</v>
      </c>
      <c r="ABH87" s="203">
        <f t="shared" si="347"/>
        <v>-5362432</v>
      </c>
      <c r="ABI87" s="203">
        <f t="shared" si="347"/>
        <v>-11566448</v>
      </c>
      <c r="ABJ87" s="203">
        <f t="shared" si="347"/>
        <v>-23994519</v>
      </c>
      <c r="ABK87" s="203">
        <f t="shared" si="347"/>
        <v>-46874677</v>
      </c>
      <c r="ABL87" s="203">
        <f t="shared" si="347"/>
        <v>-59640781</v>
      </c>
      <c r="ABM87" s="203">
        <f t="shared" si="347"/>
        <v>-14695529</v>
      </c>
      <c r="ABN87" s="203">
        <f t="shared" si="347"/>
        <v>11898264</v>
      </c>
      <c r="ABO87" s="203">
        <f t="shared" si="347"/>
        <v>9908695</v>
      </c>
      <c r="ABP87" s="203">
        <f t="shared" si="347"/>
        <v>92284727</v>
      </c>
      <c r="ABQ87" s="203">
        <f t="shared" si="347"/>
        <v>113663895</v>
      </c>
      <c r="ABR87" s="203">
        <f t="shared" si="347"/>
        <v>123021569</v>
      </c>
      <c r="ABS87" s="203">
        <f t="shared" si="347"/>
        <v>111492444</v>
      </c>
      <c r="ABT87" s="203">
        <f t="shared" si="347"/>
        <v>79634290</v>
      </c>
      <c r="ABU87" s="203">
        <f t="shared" si="347"/>
        <v>32714844</v>
      </c>
      <c r="ABV87" s="203">
        <f t="shared" si="347"/>
        <v>-11227156</v>
      </c>
      <c r="ABW87" s="203">
        <f t="shared" si="347"/>
        <v>5215888</v>
      </c>
      <c r="ABX87" s="203">
        <f t="shared" si="347"/>
        <v>18277841</v>
      </c>
      <c r="ABY87" s="203">
        <f t="shared" si="347"/>
        <v>-347263</v>
      </c>
      <c r="ABZ87" s="203">
        <f t="shared" si="347"/>
        <v>1532086</v>
      </c>
      <c r="ACA87" s="203">
        <f t="shared" si="347"/>
        <v>17631171</v>
      </c>
      <c r="ACB87" s="203">
        <f t="shared" si="347"/>
        <v>-62027415</v>
      </c>
      <c r="ACC87" s="203">
        <f t="shared" si="347"/>
        <v>-29020832</v>
      </c>
      <c r="ACD87" s="203">
        <f t="shared" si="347"/>
        <v>-24689294</v>
      </c>
      <c r="ACE87" s="203">
        <f t="shared" si="347"/>
        <v>-16566996</v>
      </c>
      <c r="ACF87" s="203">
        <f t="shared" si="347"/>
        <v>-17195114</v>
      </c>
      <c r="ACG87" s="203">
        <f t="shared" si="347"/>
        <v>-12742169</v>
      </c>
      <c r="ACH87" s="203">
        <f t="shared" si="347"/>
        <v>57587846</v>
      </c>
      <c r="ACI87" s="203">
        <f t="shared" si="347"/>
        <v>80581333</v>
      </c>
      <c r="ACJ87" s="203">
        <f t="shared" si="347"/>
        <v>100828760</v>
      </c>
      <c r="ACK87" s="203">
        <f t="shared" si="347"/>
        <v>102540319</v>
      </c>
      <c r="ACL87" s="203">
        <f t="shared" si="347"/>
        <v>107980866</v>
      </c>
      <c r="ACM87" s="203">
        <f t="shared" si="347"/>
        <v>96238295</v>
      </c>
      <c r="ACN87" s="203">
        <f t="shared" si="347"/>
        <v>145533417</v>
      </c>
      <c r="ACO87" s="203">
        <f t="shared" si="347"/>
        <v>100642584</v>
      </c>
      <c r="ACP87" s="203">
        <f t="shared" si="347"/>
        <v>80358281</v>
      </c>
      <c r="ACQ87" s="203">
        <f t="shared" si="347"/>
        <v>91469537</v>
      </c>
      <c r="ACR87" s="203">
        <f t="shared" si="347"/>
        <v>55148933</v>
      </c>
      <c r="ACS87" s="203">
        <f t="shared" si="347"/>
        <v>138464763</v>
      </c>
      <c r="ACT87" s="203">
        <f t="shared" si="347"/>
        <v>131942517</v>
      </c>
      <c r="ACU87" s="203">
        <f t="shared" si="347"/>
        <v>131752875</v>
      </c>
      <c r="ACV87" s="203">
        <f t="shared" si="347"/>
        <v>123250745</v>
      </c>
      <c r="ACW87" s="203">
        <f t="shared" si="347"/>
        <v>69377350</v>
      </c>
      <c r="ACX87" s="203">
        <f t="shared" si="347"/>
        <v>20215413</v>
      </c>
      <c r="ACY87" s="203">
        <f t="shared" si="347"/>
        <v>-5329710</v>
      </c>
      <c r="ACZ87" s="203">
        <f t="shared" si="347"/>
        <v>-105780664</v>
      </c>
      <c r="ADA87" s="203">
        <f t="shared" si="347"/>
        <v>-107072217</v>
      </c>
      <c r="ADB87" s="203">
        <f t="shared" si="347"/>
        <v>-90170951</v>
      </c>
      <c r="ADC87" s="203">
        <f t="shared" ref="ADC87:AFN87" si="348">ADC69-ACQ69</f>
        <v>-92088051</v>
      </c>
      <c r="ADD87" s="203">
        <f t="shared" si="348"/>
        <v>-114167545</v>
      </c>
      <c r="ADE87" s="203">
        <f t="shared" si="348"/>
        <v>-156300772</v>
      </c>
      <c r="ADF87" s="203">
        <f t="shared" si="348"/>
        <v>-188759175</v>
      </c>
      <c r="ADG87" s="203">
        <f t="shared" si="348"/>
        <v>-198491489</v>
      </c>
      <c r="ADH87" s="203">
        <f t="shared" si="348"/>
        <v>-200553959</v>
      </c>
      <c r="ADI87" s="203">
        <f t="shared" si="348"/>
        <v>-146300121</v>
      </c>
      <c r="ADJ87" s="203">
        <f t="shared" si="348"/>
        <v>-104180210</v>
      </c>
      <c r="ADK87" s="203">
        <f t="shared" si="348"/>
        <v>-76031699</v>
      </c>
      <c r="ADL87" s="203">
        <f t="shared" si="348"/>
        <v>14583986</v>
      </c>
      <c r="ADM87" s="203">
        <f t="shared" si="348"/>
        <v>55459898</v>
      </c>
      <c r="ADN87" s="203">
        <f t="shared" si="348"/>
        <v>30402439</v>
      </c>
      <c r="ADO87" s="203">
        <f t="shared" si="348"/>
        <v>7422831</v>
      </c>
      <c r="ADP87" s="203">
        <f t="shared" si="348"/>
        <v>90639701</v>
      </c>
      <c r="ADQ87" s="203">
        <f t="shared" si="348"/>
        <v>115589635</v>
      </c>
      <c r="ADR87" s="203">
        <f t="shared" si="348"/>
        <v>45912986</v>
      </c>
      <c r="ADS87" s="203">
        <f t="shared" si="348"/>
        <v>31593160</v>
      </c>
      <c r="ADT87" s="203">
        <f t="shared" si="348"/>
        <v>24262228</v>
      </c>
      <c r="ADU87" s="203">
        <f t="shared" si="348"/>
        <v>27812737</v>
      </c>
      <c r="ADV87" s="203">
        <f t="shared" si="348"/>
        <v>12852712</v>
      </c>
      <c r="ADW87" s="203">
        <f t="shared" si="348"/>
        <v>17007231</v>
      </c>
      <c r="ADX87" s="203">
        <f t="shared" si="348"/>
        <v>64598966</v>
      </c>
      <c r="ADY87" s="203">
        <f t="shared" si="348"/>
        <v>37207889</v>
      </c>
      <c r="ADZ87" s="203">
        <f t="shared" si="348"/>
        <v>66900993</v>
      </c>
      <c r="AEA87" s="203">
        <f t="shared" si="348"/>
        <v>31555455</v>
      </c>
      <c r="AEB87" s="203">
        <f t="shared" si="348"/>
        <v>8831581</v>
      </c>
      <c r="AEC87" s="203">
        <f t="shared" si="348"/>
        <v>11538958</v>
      </c>
      <c r="AED87" s="203">
        <f t="shared" si="348"/>
        <v>105515826</v>
      </c>
      <c r="AEE87" s="203">
        <f t="shared" si="348"/>
        <v>49320847</v>
      </c>
      <c r="AEF87" s="203">
        <f t="shared" si="348"/>
        <v>22980747</v>
      </c>
      <c r="AEG87" s="203">
        <f t="shared" si="348"/>
        <v>21974620</v>
      </c>
      <c r="AEH87" s="203">
        <f t="shared" si="348"/>
        <v>1679774</v>
      </c>
      <c r="AEI87" s="203">
        <f t="shared" si="348"/>
        <v>-24788468</v>
      </c>
      <c r="AEJ87" s="203">
        <f t="shared" si="348"/>
        <v>-96938615</v>
      </c>
      <c r="AEK87" s="203">
        <f t="shared" si="348"/>
        <v>-95304324</v>
      </c>
      <c r="AEL87" s="203">
        <f t="shared" si="348"/>
        <v>-108701960</v>
      </c>
      <c r="AEM87" s="203">
        <f t="shared" si="348"/>
        <v>-107993706</v>
      </c>
      <c r="AEN87" s="203">
        <f t="shared" si="348"/>
        <v>-97627461</v>
      </c>
      <c r="AEO87" s="203">
        <f t="shared" si="348"/>
        <v>-163791938</v>
      </c>
      <c r="AEP87" s="203">
        <f t="shared" si="348"/>
        <v>-239827516</v>
      </c>
      <c r="AEQ87" s="203">
        <f t="shared" si="348"/>
        <v>-174610320</v>
      </c>
      <c r="AER87" s="203">
        <f t="shared" si="348"/>
        <v>-163333794</v>
      </c>
      <c r="AES87" s="203">
        <f t="shared" si="348"/>
        <v>-153285814</v>
      </c>
      <c r="AET87" s="203">
        <f t="shared" si="348"/>
        <v>-146936628</v>
      </c>
      <c r="AEU87" s="203">
        <f t="shared" si="348"/>
        <v>-159351489</v>
      </c>
      <c r="AEV87" s="203">
        <f t="shared" si="348"/>
        <v>-180684098</v>
      </c>
      <c r="AEW87" s="203">
        <f t="shared" si="348"/>
        <v>-220084105</v>
      </c>
      <c r="AEX87" s="203">
        <f t="shared" si="348"/>
        <v>-250698040</v>
      </c>
      <c r="AEY87" s="203">
        <f t="shared" si="348"/>
        <v>-163906294</v>
      </c>
      <c r="AEZ87" s="203">
        <f t="shared" si="348"/>
        <v>-137572539</v>
      </c>
      <c r="AFA87" s="203">
        <f t="shared" si="348"/>
        <v>-129908062</v>
      </c>
      <c r="AFB87" s="203">
        <f t="shared" si="348"/>
        <v>-111889539</v>
      </c>
      <c r="AFC87" s="203">
        <f t="shared" si="348"/>
        <v>-126103411</v>
      </c>
      <c r="AFD87" s="203">
        <f t="shared" si="348"/>
        <v>-152931394</v>
      </c>
      <c r="AFE87" s="203">
        <f t="shared" si="348"/>
        <v>-227319772</v>
      </c>
      <c r="AFF87" s="203">
        <f t="shared" si="348"/>
        <v>-103828238</v>
      </c>
      <c r="AFG87" s="203">
        <f t="shared" si="348"/>
        <v>-24775877</v>
      </c>
      <c r="AFH87" s="203">
        <f t="shared" si="348"/>
        <v>179600000</v>
      </c>
      <c r="AFI87" s="203">
        <f t="shared" si="348"/>
        <v>209600000</v>
      </c>
      <c r="AFJ87" s="203">
        <f t="shared" si="348"/>
        <v>230100000</v>
      </c>
      <c r="AFK87" s="203">
        <f t="shared" si="348"/>
        <v>173000000</v>
      </c>
      <c r="AFL87" s="203">
        <f t="shared" si="348"/>
        <v>81700000</v>
      </c>
      <c r="AFM87" s="203">
        <f t="shared" si="348"/>
        <v>136800000</v>
      </c>
      <c r="AFN87" s="203">
        <f t="shared" si="348"/>
        <v>183117055</v>
      </c>
      <c r="AFO87" s="203">
        <f t="shared" ref="AFO87:AGU87" si="349">AFO69-AFC69</f>
        <v>185826737</v>
      </c>
      <c r="AFP87" s="203">
        <f t="shared" si="349"/>
        <v>220034453</v>
      </c>
      <c r="AFQ87" s="203">
        <f t="shared" si="349"/>
        <v>270337161</v>
      </c>
      <c r="AFR87" s="203">
        <f t="shared" si="349"/>
        <v>160965410</v>
      </c>
      <c r="AFS87" s="203">
        <f t="shared" si="349"/>
        <v>132743000</v>
      </c>
      <c r="AFT87" s="203">
        <f t="shared" si="349"/>
        <v>-44992185</v>
      </c>
      <c r="AFU87" s="203">
        <f t="shared" si="349"/>
        <v>-48329741</v>
      </c>
      <c r="AFV87" s="203">
        <f t="shared" si="349"/>
        <v>-42863926</v>
      </c>
      <c r="AFW87" s="203">
        <f t="shared" si="349"/>
        <v>-12441812</v>
      </c>
      <c r="AFX87" s="203">
        <f t="shared" si="349"/>
        <v>83554888</v>
      </c>
      <c r="AFY87" s="203">
        <f t="shared" si="349"/>
        <v>72183051</v>
      </c>
      <c r="AFZ87" s="203">
        <f t="shared" si="349"/>
        <v>57188622</v>
      </c>
      <c r="AGA87" s="203">
        <f t="shared" si="349"/>
        <v>46498871</v>
      </c>
      <c r="AGB87" s="203">
        <f t="shared" si="349"/>
        <v>41803270</v>
      </c>
      <c r="AGC87" s="203">
        <f t="shared" si="349"/>
        <v>39378330</v>
      </c>
      <c r="AGD87" s="203">
        <f t="shared" si="349"/>
        <v>41935401</v>
      </c>
      <c r="AGE87" s="203">
        <f t="shared" si="349"/>
        <v>40066585</v>
      </c>
      <c r="AGF87" s="203">
        <f t="shared" si="349"/>
        <v>33066346</v>
      </c>
      <c r="AGG87" s="203">
        <f t="shared" si="349"/>
        <v>36618346</v>
      </c>
      <c r="AGH87" s="203">
        <f t="shared" si="349"/>
        <v>20364907</v>
      </c>
      <c r="AGI87" s="203">
        <f t="shared" si="349"/>
        <v>3191488</v>
      </c>
      <c r="AGJ87" s="203">
        <f t="shared" si="349"/>
        <v>1920957</v>
      </c>
      <c r="AGK87" s="203">
        <f t="shared" si="349"/>
        <v>37028605</v>
      </c>
      <c r="AGL87" s="203">
        <f t="shared" si="349"/>
        <v>43055345</v>
      </c>
      <c r="AGM87" s="203">
        <f t="shared" si="349"/>
        <v>49183223</v>
      </c>
      <c r="AGN87" s="203">
        <f t="shared" si="349"/>
        <v>51317339</v>
      </c>
      <c r="AGO87" s="203">
        <f t="shared" si="349"/>
        <v>53558966</v>
      </c>
      <c r="AGP87" s="203">
        <f t="shared" si="349"/>
        <v>55938241</v>
      </c>
      <c r="AGQ87" s="203">
        <f t="shared" si="349"/>
        <v>59279109</v>
      </c>
      <c r="AGR87" s="203">
        <f t="shared" si="349"/>
        <v>58030803</v>
      </c>
      <c r="AGS87" s="203">
        <f t="shared" si="349"/>
        <v>55956087</v>
      </c>
      <c r="AGT87" s="203">
        <f t="shared" si="349"/>
        <v>59166547</v>
      </c>
      <c r="AGU87" s="203">
        <f t="shared" si="349"/>
        <v>88873600</v>
      </c>
      <c r="AGV87" s="159"/>
    </row>
    <row r="88" spans="1:880" x14ac:dyDescent="0.2">
      <c r="A88" s="183" t="s">
        <v>2283</v>
      </c>
      <c r="O88" s="203">
        <f t="shared" ref="O88:BZ88" si="350">O67-C67</f>
        <v>5511140</v>
      </c>
      <c r="P88" s="203">
        <f t="shared" si="350"/>
        <v>7576200</v>
      </c>
      <c r="Q88" s="203">
        <f t="shared" si="350"/>
        <v>6424280</v>
      </c>
      <c r="R88" s="203">
        <f t="shared" si="350"/>
        <v>4324280</v>
      </c>
      <c r="S88" s="203">
        <f t="shared" si="350"/>
        <v>3943110</v>
      </c>
      <c r="T88" s="203">
        <f t="shared" si="350"/>
        <v>3604780</v>
      </c>
      <c r="U88" s="203">
        <f t="shared" si="350"/>
        <v>4504780</v>
      </c>
      <c r="V88" s="203">
        <f t="shared" si="350"/>
        <v>3804780</v>
      </c>
      <c r="W88" s="203">
        <f t="shared" si="350"/>
        <v>-5666870</v>
      </c>
      <c r="X88" s="203">
        <f t="shared" si="350"/>
        <v>-7328272</v>
      </c>
      <c r="Y88" s="203">
        <f t="shared" si="350"/>
        <v>-7316910</v>
      </c>
      <c r="Z88" s="203">
        <f t="shared" si="350"/>
        <v>-9476910</v>
      </c>
      <c r="AA88" s="203">
        <f t="shared" si="350"/>
        <v>-13783920</v>
      </c>
      <c r="AB88" s="203">
        <f t="shared" si="350"/>
        <v>-14792400</v>
      </c>
      <c r="AC88" s="203">
        <f t="shared" si="350"/>
        <v>-13350571</v>
      </c>
      <c r="AD88" s="203">
        <f t="shared" si="350"/>
        <v>-12544740</v>
      </c>
      <c r="AE88" s="203">
        <f t="shared" si="350"/>
        <v>-9486510</v>
      </c>
      <c r="AF88" s="203">
        <f t="shared" si="350"/>
        <v>-8794400</v>
      </c>
      <c r="AG88" s="203">
        <f t="shared" si="350"/>
        <v>-8655200</v>
      </c>
      <c r="AH88" s="203">
        <f t="shared" si="350"/>
        <v>-4780340</v>
      </c>
      <c r="AI88" s="203">
        <f t="shared" si="350"/>
        <v>8515760</v>
      </c>
      <c r="AJ88" s="203">
        <f t="shared" si="350"/>
        <v>13373461</v>
      </c>
      <c r="AK88" s="203">
        <f t="shared" si="350"/>
        <v>6751579</v>
      </c>
      <c r="AL88" s="203">
        <f t="shared" si="350"/>
        <v>7041518</v>
      </c>
      <c r="AM88" s="203">
        <f t="shared" si="350"/>
        <v>9906206</v>
      </c>
      <c r="AN88" s="203">
        <f t="shared" si="350"/>
        <v>5174830</v>
      </c>
      <c r="AO88" s="203">
        <f t="shared" si="350"/>
        <v>6032634</v>
      </c>
      <c r="AP88" s="203">
        <f t="shared" si="350"/>
        <v>14085300</v>
      </c>
      <c r="AQ88" s="203">
        <f t="shared" si="350"/>
        <v>13264720</v>
      </c>
      <c r="AR88" s="203">
        <f t="shared" si="350"/>
        <v>13872360</v>
      </c>
      <c r="AS88" s="203">
        <f t="shared" si="350"/>
        <v>14467000</v>
      </c>
      <c r="AT88" s="203">
        <f t="shared" si="350"/>
        <v>-1872000</v>
      </c>
      <c r="AU88" s="203">
        <f t="shared" si="350"/>
        <v>-2408970</v>
      </c>
      <c r="AV88" s="203">
        <f t="shared" si="350"/>
        <v>-10862111</v>
      </c>
      <c r="AW88" s="203">
        <f t="shared" si="350"/>
        <v>-10676111</v>
      </c>
      <c r="AX88" s="203">
        <f t="shared" si="350"/>
        <v>-10846520</v>
      </c>
      <c r="AY88" s="203">
        <f t="shared" si="350"/>
        <v>-10389787.958333399</v>
      </c>
      <c r="AZ88" s="203">
        <f t="shared" si="350"/>
        <v>-5857182</v>
      </c>
      <c r="BA88" s="203">
        <f t="shared" si="350"/>
        <v>2858955</v>
      </c>
      <c r="BB88" s="203">
        <f t="shared" si="350"/>
        <v>951898</v>
      </c>
      <c r="BC88" s="203">
        <f t="shared" si="350"/>
        <v>-1735473</v>
      </c>
      <c r="BD88" s="203">
        <f t="shared" si="350"/>
        <v>-3949895</v>
      </c>
      <c r="BE88" s="203">
        <f t="shared" si="350"/>
        <v>3850576</v>
      </c>
      <c r="BF88" s="203">
        <f t="shared" si="350"/>
        <v>23021510</v>
      </c>
      <c r="BG88" s="203">
        <f t="shared" si="350"/>
        <v>21575690</v>
      </c>
      <c r="BH88" s="203">
        <f t="shared" si="350"/>
        <v>29630972</v>
      </c>
      <c r="BI88" s="203">
        <f t="shared" si="350"/>
        <v>25658592</v>
      </c>
      <c r="BJ88" s="203">
        <f t="shared" si="350"/>
        <v>28126232</v>
      </c>
      <c r="BK88" s="203">
        <f t="shared" si="350"/>
        <v>20244491.958333399</v>
      </c>
      <c r="BL88" s="203">
        <f t="shared" si="350"/>
        <v>16733672</v>
      </c>
      <c r="BM88" s="203">
        <f t="shared" si="350"/>
        <v>10500052</v>
      </c>
      <c r="BN88" s="203">
        <f t="shared" si="350"/>
        <v>8168024</v>
      </c>
      <c r="BO88" s="203">
        <f t="shared" si="350"/>
        <v>10418365</v>
      </c>
      <c r="BP88" s="203">
        <f t="shared" si="350"/>
        <v>18158227</v>
      </c>
      <c r="BQ88" s="203">
        <f t="shared" si="350"/>
        <v>10042796</v>
      </c>
      <c r="BR88" s="203">
        <f t="shared" si="350"/>
        <v>5436432</v>
      </c>
      <c r="BS88" s="203">
        <f t="shared" si="350"/>
        <v>9509362</v>
      </c>
      <c r="BT88" s="203">
        <f t="shared" si="350"/>
        <v>7550852</v>
      </c>
      <c r="BU88" s="203">
        <f t="shared" si="350"/>
        <v>15431472</v>
      </c>
      <c r="BV88" s="203">
        <f t="shared" si="350"/>
        <v>8035502</v>
      </c>
      <c r="BW88" s="203">
        <f t="shared" si="350"/>
        <v>9787012</v>
      </c>
      <c r="BX88" s="203">
        <f t="shared" si="350"/>
        <v>10809082</v>
      </c>
      <c r="BY88" s="203">
        <f t="shared" si="350"/>
        <v>18429312</v>
      </c>
      <c r="BZ88" s="203">
        <f t="shared" si="350"/>
        <v>15064192</v>
      </c>
      <c r="CA88" s="203">
        <f t="shared" ref="CA88:EL88" si="351">CA67-BO67</f>
        <v>13360022</v>
      </c>
      <c r="CB88" s="203">
        <f t="shared" si="351"/>
        <v>7343642</v>
      </c>
      <c r="CC88" s="203">
        <f t="shared" si="351"/>
        <v>8792982</v>
      </c>
      <c r="CD88" s="203">
        <f t="shared" si="351"/>
        <v>6042862</v>
      </c>
      <c r="CE88" s="203">
        <f t="shared" si="351"/>
        <v>-2766883</v>
      </c>
      <c r="CF88" s="203">
        <f t="shared" si="351"/>
        <v>-6890810</v>
      </c>
      <c r="CG88" s="203">
        <f t="shared" si="351"/>
        <v>-5752740</v>
      </c>
      <c r="CH88" s="203">
        <f t="shared" si="351"/>
        <v>4002650</v>
      </c>
      <c r="CI88" s="203">
        <f t="shared" si="351"/>
        <v>2287757</v>
      </c>
      <c r="CJ88" s="203">
        <f t="shared" si="351"/>
        <v>2258527</v>
      </c>
      <c r="CK88" s="203">
        <f t="shared" si="351"/>
        <v>-3613952</v>
      </c>
      <c r="CL88" s="203">
        <f t="shared" si="351"/>
        <v>429814</v>
      </c>
      <c r="CM88" s="203">
        <f t="shared" si="351"/>
        <v>-2650379</v>
      </c>
      <c r="CN88" s="203">
        <f t="shared" si="351"/>
        <v>-6558129</v>
      </c>
      <c r="CO88" s="203">
        <f t="shared" si="351"/>
        <v>-9681779</v>
      </c>
      <c r="CP88" s="203">
        <f t="shared" si="351"/>
        <v>-5489679</v>
      </c>
      <c r="CQ88" s="203">
        <f t="shared" si="351"/>
        <v>6520326</v>
      </c>
      <c r="CR88" s="203">
        <f t="shared" si="351"/>
        <v>9291913</v>
      </c>
      <c r="CS88" s="203">
        <f t="shared" si="351"/>
        <v>11941603</v>
      </c>
      <c r="CT88" s="203">
        <f t="shared" si="351"/>
        <v>2899930</v>
      </c>
      <c r="CU88" s="203">
        <f t="shared" si="351"/>
        <v>8232430</v>
      </c>
      <c r="CV88" s="203">
        <f t="shared" si="351"/>
        <v>2793944</v>
      </c>
      <c r="CW88" s="203">
        <f t="shared" si="351"/>
        <v>-8668184</v>
      </c>
      <c r="CX88" s="203">
        <f t="shared" si="351"/>
        <v>-12439682</v>
      </c>
      <c r="CY88" s="203">
        <f t="shared" si="351"/>
        <v>-5402999</v>
      </c>
      <c r="CZ88" s="203">
        <f t="shared" si="351"/>
        <v>2950331</v>
      </c>
      <c r="DA88" s="203">
        <f t="shared" si="351"/>
        <v>9338201</v>
      </c>
      <c r="DB88" s="203">
        <f t="shared" si="351"/>
        <v>4847741</v>
      </c>
      <c r="DC88" s="203">
        <f t="shared" si="351"/>
        <v>-438169</v>
      </c>
      <c r="DD88" s="203">
        <f t="shared" si="351"/>
        <v>-1869304</v>
      </c>
      <c r="DE88" s="203">
        <f t="shared" si="351"/>
        <v>492536</v>
      </c>
      <c r="DF88" s="203">
        <f t="shared" si="351"/>
        <v>-1532481</v>
      </c>
      <c r="DG88" s="203">
        <f t="shared" si="351"/>
        <v>1527572</v>
      </c>
      <c r="DH88" s="203">
        <f t="shared" si="351"/>
        <v>7338938</v>
      </c>
      <c r="DI88" s="203">
        <f t="shared" si="351"/>
        <v>17110875</v>
      </c>
      <c r="DJ88" s="203">
        <f t="shared" si="351"/>
        <v>20233025</v>
      </c>
      <c r="DK88" s="203">
        <f t="shared" si="351"/>
        <v>14980205</v>
      </c>
      <c r="DL88" s="203">
        <f t="shared" si="351"/>
        <v>14990217</v>
      </c>
      <c r="DM88" s="203">
        <f t="shared" si="351"/>
        <v>9107297</v>
      </c>
      <c r="DN88" s="203">
        <f t="shared" si="351"/>
        <v>7751797</v>
      </c>
      <c r="DO88" s="203">
        <f t="shared" si="351"/>
        <v>5128327</v>
      </c>
      <c r="DP88" s="203">
        <f t="shared" si="351"/>
        <v>4585212</v>
      </c>
      <c r="DQ88" s="203">
        <f t="shared" si="351"/>
        <v>-3596538</v>
      </c>
      <c r="DR88" s="203">
        <f t="shared" si="351"/>
        <v>-681778</v>
      </c>
      <c r="DS88" s="203">
        <f t="shared" si="351"/>
        <v>2362512</v>
      </c>
      <c r="DT88" s="203">
        <f t="shared" si="351"/>
        <v>5224362</v>
      </c>
      <c r="DU88" s="203">
        <f t="shared" si="351"/>
        <v>4593471</v>
      </c>
      <c r="DV88" s="203">
        <f t="shared" si="351"/>
        <v>1401451</v>
      </c>
      <c r="DW88" s="203">
        <f t="shared" si="351"/>
        <v>2123176</v>
      </c>
      <c r="DX88" s="203">
        <f t="shared" si="351"/>
        <v>-5487651</v>
      </c>
      <c r="DY88" s="203">
        <f t="shared" si="351"/>
        <v>-4441541</v>
      </c>
      <c r="DZ88" s="203">
        <f t="shared" si="351"/>
        <v>-7864196</v>
      </c>
      <c r="EA88" s="203">
        <f t="shared" si="351"/>
        <v>-2663806</v>
      </c>
      <c r="EB88" s="203">
        <f t="shared" si="351"/>
        <v>-4017551</v>
      </c>
      <c r="EC88" s="203">
        <f t="shared" si="351"/>
        <v>-7062481</v>
      </c>
      <c r="ED88" s="203">
        <f t="shared" si="351"/>
        <v>-9514976</v>
      </c>
      <c r="EE88" s="203">
        <f t="shared" si="351"/>
        <v>-17174331</v>
      </c>
      <c r="EF88" s="203">
        <f t="shared" si="351"/>
        <v>-21132391</v>
      </c>
      <c r="EG88" s="203">
        <f t="shared" si="351"/>
        <v>-22151205</v>
      </c>
      <c r="EH88" s="203">
        <f t="shared" si="351"/>
        <v>-16071042</v>
      </c>
      <c r="EI88" s="203">
        <f t="shared" si="351"/>
        <v>-14496897</v>
      </c>
      <c r="EJ88" s="203">
        <f t="shared" si="351"/>
        <v>-11027572</v>
      </c>
      <c r="EK88" s="203">
        <f t="shared" si="351"/>
        <v>-11948112</v>
      </c>
      <c r="EL88" s="203">
        <f t="shared" si="351"/>
        <v>-8725817</v>
      </c>
      <c r="EM88" s="203">
        <f t="shared" ref="EM88:GX88" si="352">EM67-EA67</f>
        <v>-14970187</v>
      </c>
      <c r="EN88" s="203">
        <f t="shared" si="352"/>
        <v>-19647052</v>
      </c>
      <c r="EO88" s="203">
        <f t="shared" si="352"/>
        <v>-21773112</v>
      </c>
      <c r="EP88" s="203">
        <f t="shared" si="352"/>
        <v>-18348257</v>
      </c>
      <c r="EQ88" s="203">
        <f t="shared" si="352"/>
        <v>-19853002</v>
      </c>
      <c r="ER88" s="203">
        <f t="shared" si="352"/>
        <v>-17322942</v>
      </c>
      <c r="ES88" s="203">
        <f t="shared" si="352"/>
        <v>-12412667</v>
      </c>
      <c r="ET88" s="203">
        <f t="shared" si="352"/>
        <v>-16743570</v>
      </c>
      <c r="EU88" s="203">
        <f t="shared" si="352"/>
        <v>-12169340</v>
      </c>
      <c r="EV88" s="203">
        <f t="shared" si="352"/>
        <v>-11747270</v>
      </c>
      <c r="EW88" s="203">
        <f t="shared" si="352"/>
        <v>-14869430</v>
      </c>
      <c r="EX88" s="203">
        <f t="shared" si="352"/>
        <v>-11737020</v>
      </c>
      <c r="EY88" s="203">
        <f t="shared" si="352"/>
        <v>-7134830</v>
      </c>
      <c r="EZ88" s="203">
        <f t="shared" si="352"/>
        <v>1704052</v>
      </c>
      <c r="FA88" s="203">
        <f t="shared" si="352"/>
        <v>11180767</v>
      </c>
      <c r="FB88" s="203">
        <f t="shared" si="352"/>
        <v>14411462</v>
      </c>
      <c r="FC88" s="203">
        <f t="shared" si="352"/>
        <v>19866772</v>
      </c>
      <c r="FD88" s="203">
        <f t="shared" si="352"/>
        <v>14801252</v>
      </c>
      <c r="FE88" s="203">
        <f t="shared" si="352"/>
        <v>10935937</v>
      </c>
      <c r="FF88" s="203">
        <f t="shared" si="352"/>
        <v>11301572</v>
      </c>
      <c r="FG88" s="203">
        <f t="shared" si="352"/>
        <v>4460962</v>
      </c>
      <c r="FH88" s="203">
        <f t="shared" si="352"/>
        <v>3175842</v>
      </c>
      <c r="FI88" s="203">
        <f t="shared" si="352"/>
        <v>11678202</v>
      </c>
      <c r="FJ88" s="203">
        <f t="shared" si="352"/>
        <v>11536847</v>
      </c>
      <c r="FK88" s="203">
        <f t="shared" si="352"/>
        <v>6718452</v>
      </c>
      <c r="FL88" s="203">
        <f t="shared" si="352"/>
        <v>1346600</v>
      </c>
      <c r="FM88" s="203">
        <f t="shared" si="352"/>
        <v>6732020</v>
      </c>
      <c r="FN88" s="203">
        <f t="shared" si="352"/>
        <v>1548055</v>
      </c>
      <c r="FO88" s="203">
        <f t="shared" si="352"/>
        <v>-2365130</v>
      </c>
      <c r="FP88" s="203">
        <f t="shared" si="352"/>
        <v>-225400</v>
      </c>
      <c r="FQ88" s="203">
        <f t="shared" si="352"/>
        <v>-3541065</v>
      </c>
      <c r="FR88" s="203">
        <f t="shared" si="352"/>
        <v>3006858</v>
      </c>
      <c r="FS88" s="203">
        <f t="shared" si="352"/>
        <v>3581588</v>
      </c>
      <c r="FT88" s="203">
        <f t="shared" si="352"/>
        <v>7177158</v>
      </c>
      <c r="FU88" s="203">
        <f t="shared" si="352"/>
        <v>-156082</v>
      </c>
      <c r="FV88" s="203">
        <f t="shared" si="352"/>
        <v>-5856447</v>
      </c>
      <c r="FW88" s="203">
        <f t="shared" si="352"/>
        <v>2399018</v>
      </c>
      <c r="FX88" s="203">
        <f t="shared" si="352"/>
        <v>6490775</v>
      </c>
      <c r="FY88" s="203">
        <f t="shared" si="352"/>
        <v>3619755</v>
      </c>
      <c r="FZ88" s="203">
        <f t="shared" si="352"/>
        <v>4851010</v>
      </c>
      <c r="GA88" s="203">
        <f t="shared" si="352"/>
        <v>3137490</v>
      </c>
      <c r="GB88" s="203">
        <f t="shared" si="352"/>
        <v>1844665</v>
      </c>
      <c r="GC88" s="203">
        <f t="shared" si="352"/>
        <v>5372540</v>
      </c>
      <c r="GD88" s="203">
        <f t="shared" si="352"/>
        <v>10892974</v>
      </c>
      <c r="GE88" s="203">
        <f t="shared" si="352"/>
        <v>13146084</v>
      </c>
      <c r="GF88" s="203">
        <f t="shared" si="352"/>
        <v>2400694</v>
      </c>
      <c r="GG88" s="203">
        <f t="shared" si="352"/>
        <v>3404084</v>
      </c>
      <c r="GH88" s="203">
        <f t="shared" si="352"/>
        <v>17378644</v>
      </c>
      <c r="GI88" s="203">
        <f t="shared" si="352"/>
        <v>28120999</v>
      </c>
      <c r="GJ88" s="203">
        <f t="shared" si="352"/>
        <v>31820137</v>
      </c>
      <c r="GK88" s="203">
        <f t="shared" si="352"/>
        <v>35042653</v>
      </c>
      <c r="GL88" s="203">
        <f t="shared" si="352"/>
        <v>23072102</v>
      </c>
      <c r="GM88" s="203">
        <f t="shared" si="352"/>
        <v>22617822</v>
      </c>
      <c r="GN88" s="203">
        <f t="shared" si="352"/>
        <v>23838107</v>
      </c>
      <c r="GO88" s="203">
        <f t="shared" si="352"/>
        <v>18508128</v>
      </c>
      <c r="GP88" s="203">
        <f t="shared" si="352"/>
        <v>11924590</v>
      </c>
      <c r="GQ88" s="203">
        <f t="shared" si="352"/>
        <v>12183080</v>
      </c>
      <c r="GR88" s="203">
        <f t="shared" si="352"/>
        <v>21248335</v>
      </c>
      <c r="GS88" s="203">
        <f t="shared" si="352"/>
        <v>17235054</v>
      </c>
      <c r="GT88" s="203">
        <f t="shared" si="352"/>
        <v>2099705</v>
      </c>
      <c r="GU88" s="203">
        <f t="shared" si="352"/>
        <v>-15875595</v>
      </c>
      <c r="GV88" s="203">
        <f t="shared" si="352"/>
        <v>-26646050</v>
      </c>
      <c r="GW88" s="203">
        <f t="shared" si="352"/>
        <v>-37872750</v>
      </c>
      <c r="GX88" s="203">
        <f t="shared" si="352"/>
        <v>-21745785</v>
      </c>
      <c r="GY88" s="203">
        <f t="shared" ref="GY88:JJ88" si="353">GY67-GM67</f>
        <v>-24569759</v>
      </c>
      <c r="GZ88" s="203">
        <f t="shared" si="353"/>
        <v>-22987666</v>
      </c>
      <c r="HA88" s="203">
        <f t="shared" si="353"/>
        <v>-21440101</v>
      </c>
      <c r="HB88" s="203">
        <f t="shared" si="353"/>
        <v>-23509487</v>
      </c>
      <c r="HC88" s="203">
        <f t="shared" si="353"/>
        <v>-21348614</v>
      </c>
      <c r="HD88" s="203">
        <f t="shared" si="353"/>
        <v>-18399280</v>
      </c>
      <c r="HE88" s="203">
        <f t="shared" si="353"/>
        <v>-7916234</v>
      </c>
      <c r="HF88" s="203">
        <f t="shared" si="353"/>
        <v>68625</v>
      </c>
      <c r="HG88" s="203">
        <f t="shared" si="353"/>
        <v>2914960</v>
      </c>
      <c r="HH88" s="203">
        <f t="shared" si="353"/>
        <v>11095276</v>
      </c>
      <c r="HI88" s="203">
        <f t="shared" si="353"/>
        <v>20744475</v>
      </c>
      <c r="HJ88" s="203">
        <f t="shared" si="353"/>
        <v>10778756</v>
      </c>
      <c r="HK88" s="203">
        <f t="shared" si="353"/>
        <v>9361245</v>
      </c>
      <c r="HL88" s="203">
        <f t="shared" si="353"/>
        <v>15807082</v>
      </c>
      <c r="HM88" s="203">
        <f t="shared" si="353"/>
        <v>18459711</v>
      </c>
      <c r="HN88" s="203">
        <f t="shared" si="353"/>
        <v>18206506</v>
      </c>
      <c r="HO88" s="203">
        <f t="shared" si="353"/>
        <v>16725183</v>
      </c>
      <c r="HP88" s="203">
        <f t="shared" si="353"/>
        <v>10314929</v>
      </c>
      <c r="HQ88" s="203">
        <f t="shared" si="353"/>
        <v>1418059</v>
      </c>
      <c r="HR88" s="203">
        <f t="shared" si="353"/>
        <v>-992041</v>
      </c>
      <c r="HS88" s="203">
        <f t="shared" si="353"/>
        <v>7980926</v>
      </c>
      <c r="HT88" s="203">
        <f t="shared" si="353"/>
        <v>5318930</v>
      </c>
      <c r="HU88" s="203">
        <f t="shared" si="353"/>
        <v>-852840</v>
      </c>
      <c r="HV88" s="203">
        <f t="shared" si="353"/>
        <v>-105440</v>
      </c>
      <c r="HW88" s="203">
        <f t="shared" si="353"/>
        <v>10486661</v>
      </c>
      <c r="HX88" s="203">
        <f t="shared" si="353"/>
        <v>-247789</v>
      </c>
      <c r="HY88" s="203">
        <f t="shared" si="353"/>
        <v>-824283</v>
      </c>
      <c r="HZ88" s="203">
        <f t="shared" si="353"/>
        <v>-1154072</v>
      </c>
      <c r="IA88" s="203">
        <f t="shared" si="353"/>
        <v>2357088</v>
      </c>
      <c r="IB88" s="203">
        <f t="shared" si="353"/>
        <v>10808323</v>
      </c>
      <c r="IC88" s="203">
        <f t="shared" si="353"/>
        <v>830753</v>
      </c>
      <c r="ID88" s="203">
        <f t="shared" si="353"/>
        <v>-2204512</v>
      </c>
      <c r="IE88" s="203">
        <f t="shared" si="353"/>
        <v>-14287489</v>
      </c>
      <c r="IF88" s="203">
        <f t="shared" si="353"/>
        <v>-11923621</v>
      </c>
      <c r="IG88" s="203">
        <f t="shared" si="353"/>
        <v>-7529631</v>
      </c>
      <c r="IH88" s="203">
        <f t="shared" si="353"/>
        <v>4690119</v>
      </c>
      <c r="II88" s="203">
        <f t="shared" si="353"/>
        <v>4974673</v>
      </c>
      <c r="IJ88" s="203">
        <f t="shared" si="353"/>
        <v>13365103</v>
      </c>
      <c r="IK88" s="203">
        <f t="shared" si="353"/>
        <v>16550967</v>
      </c>
      <c r="IL88" s="203">
        <f t="shared" si="353"/>
        <v>13831473</v>
      </c>
      <c r="IM88" s="203">
        <f t="shared" si="353"/>
        <v>11383573</v>
      </c>
      <c r="IN88" s="203">
        <f t="shared" si="353"/>
        <v>4353658</v>
      </c>
      <c r="IO88" s="203">
        <f t="shared" si="353"/>
        <v>17239578</v>
      </c>
      <c r="IP88" s="203">
        <f t="shared" si="353"/>
        <v>24261238</v>
      </c>
      <c r="IQ88" s="203">
        <f t="shared" si="353"/>
        <v>31322013</v>
      </c>
      <c r="IR88" s="203">
        <f t="shared" si="353"/>
        <v>30239800</v>
      </c>
      <c r="IS88" s="203">
        <f t="shared" si="353"/>
        <v>19766485</v>
      </c>
      <c r="IT88" s="203">
        <f t="shared" si="353"/>
        <v>6786225</v>
      </c>
      <c r="IU88" s="203">
        <f t="shared" si="353"/>
        <v>5996255</v>
      </c>
      <c r="IV88" s="203">
        <f t="shared" si="353"/>
        <v>-8511795</v>
      </c>
      <c r="IW88" s="203">
        <f t="shared" si="353"/>
        <v>-15762265</v>
      </c>
      <c r="IX88" s="203">
        <f t="shared" si="353"/>
        <v>-18955900</v>
      </c>
      <c r="IY88" s="203">
        <f t="shared" si="353"/>
        <v>-17495525</v>
      </c>
      <c r="IZ88" s="203">
        <f t="shared" si="353"/>
        <v>-15002755</v>
      </c>
      <c r="JA88" s="203">
        <f t="shared" si="353"/>
        <v>-8811935</v>
      </c>
      <c r="JB88" s="203">
        <f t="shared" si="353"/>
        <v>-13322420</v>
      </c>
      <c r="JC88" s="203">
        <f t="shared" si="353"/>
        <v>-17595305</v>
      </c>
      <c r="JD88" s="203">
        <f t="shared" si="353"/>
        <v>-27759630</v>
      </c>
      <c r="JE88" s="203">
        <f t="shared" si="353"/>
        <v>-32388830</v>
      </c>
      <c r="JF88" s="203">
        <f t="shared" si="353"/>
        <v>-21244274</v>
      </c>
      <c r="JG88" s="203">
        <f t="shared" si="353"/>
        <v>-17498699</v>
      </c>
      <c r="JH88" s="203">
        <f t="shared" si="353"/>
        <v>-10062914</v>
      </c>
      <c r="JI88" s="203">
        <f t="shared" si="353"/>
        <v>1449056</v>
      </c>
      <c r="JJ88" s="203">
        <f t="shared" si="353"/>
        <v>8200661</v>
      </c>
      <c r="JK88" s="203">
        <f t="shared" ref="JK88:LV88" si="354">JK67-IY67</f>
        <v>10214511</v>
      </c>
      <c r="JL88" s="203">
        <f t="shared" si="354"/>
        <v>11843431</v>
      </c>
      <c r="JM88" s="203">
        <f t="shared" si="354"/>
        <v>6163226</v>
      </c>
      <c r="JN88" s="203">
        <f t="shared" si="354"/>
        <v>11262961</v>
      </c>
      <c r="JO88" s="203">
        <f t="shared" si="354"/>
        <v>12678551</v>
      </c>
      <c r="JP88" s="203">
        <f t="shared" si="354"/>
        <v>17489411</v>
      </c>
      <c r="JQ88" s="203">
        <f t="shared" si="354"/>
        <v>28487351</v>
      </c>
      <c r="JR88" s="203">
        <f t="shared" si="354"/>
        <v>22680755</v>
      </c>
      <c r="JS88" s="203">
        <f t="shared" si="354"/>
        <v>18206130</v>
      </c>
      <c r="JT88" s="203">
        <f t="shared" si="354"/>
        <v>6756465</v>
      </c>
      <c r="JU88" s="203">
        <f t="shared" si="354"/>
        <v>3469055</v>
      </c>
      <c r="JV88" s="203">
        <f t="shared" si="354"/>
        <v>10275970</v>
      </c>
      <c r="JW88" s="203">
        <f t="shared" si="354"/>
        <v>-568705</v>
      </c>
      <c r="JX88" s="203">
        <f t="shared" si="354"/>
        <v>-5883680</v>
      </c>
      <c r="JY88" s="203">
        <f t="shared" si="354"/>
        <v>5339165</v>
      </c>
      <c r="JZ88" s="203">
        <f t="shared" si="354"/>
        <v>1018745</v>
      </c>
      <c r="KA88" s="203">
        <f t="shared" si="354"/>
        <v>-1249390</v>
      </c>
      <c r="KB88" s="203">
        <f t="shared" si="354"/>
        <v>628290</v>
      </c>
      <c r="KC88" s="203">
        <f t="shared" si="354"/>
        <v>4339905</v>
      </c>
      <c r="KD88" s="203">
        <f t="shared" si="354"/>
        <v>-78425</v>
      </c>
      <c r="KE88" s="203">
        <f t="shared" si="354"/>
        <v>-4033820</v>
      </c>
      <c r="KF88" s="203">
        <f t="shared" si="354"/>
        <v>7618030</v>
      </c>
      <c r="KG88" s="203">
        <f t="shared" si="354"/>
        <v>5811010</v>
      </c>
      <c r="KH88" s="203">
        <f t="shared" si="354"/>
        <v>-11320690</v>
      </c>
      <c r="KI88" s="203">
        <f t="shared" si="354"/>
        <v>-2389455</v>
      </c>
      <c r="KJ88" s="203">
        <f t="shared" si="354"/>
        <v>607445</v>
      </c>
      <c r="KK88" s="203">
        <f t="shared" si="354"/>
        <v>-12436035</v>
      </c>
      <c r="KL88" s="203">
        <f t="shared" si="354"/>
        <v>-11561690</v>
      </c>
      <c r="KM88" s="203">
        <f t="shared" si="354"/>
        <v>-9589595</v>
      </c>
      <c r="KN88" s="203">
        <f t="shared" si="354"/>
        <v>-7850390</v>
      </c>
      <c r="KO88" s="203">
        <f t="shared" si="354"/>
        <v>-13127800</v>
      </c>
      <c r="KP88" s="203">
        <f t="shared" si="354"/>
        <v>-4810700</v>
      </c>
      <c r="KQ88" s="203">
        <f t="shared" si="354"/>
        <v>-2961860</v>
      </c>
      <c r="KR88" s="203">
        <f t="shared" si="354"/>
        <v>2373060</v>
      </c>
      <c r="KS88" s="203">
        <f t="shared" si="354"/>
        <v>-2652910</v>
      </c>
      <c r="KT88" s="203">
        <f t="shared" si="354"/>
        <v>3469565</v>
      </c>
      <c r="KU88" s="203">
        <f t="shared" si="354"/>
        <v>12317020</v>
      </c>
      <c r="KV88" s="203">
        <f t="shared" si="354"/>
        <v>12289800</v>
      </c>
      <c r="KW88" s="203">
        <f t="shared" si="354"/>
        <v>24790495</v>
      </c>
      <c r="KX88" s="203">
        <f t="shared" si="354"/>
        <v>32236415</v>
      </c>
      <c r="KY88" s="203">
        <f t="shared" si="354"/>
        <v>39323165</v>
      </c>
      <c r="KZ88" s="203">
        <f t="shared" si="354"/>
        <v>35313235</v>
      </c>
      <c r="LA88" s="203">
        <f t="shared" si="354"/>
        <v>29781345</v>
      </c>
      <c r="LB88" s="203">
        <f t="shared" si="354"/>
        <v>23758955</v>
      </c>
      <c r="LC88" s="203">
        <f t="shared" si="354"/>
        <v>25477906</v>
      </c>
      <c r="LD88" s="203">
        <f t="shared" si="354"/>
        <v>25241096</v>
      </c>
      <c r="LE88" s="203">
        <f t="shared" si="354"/>
        <v>31373671</v>
      </c>
      <c r="LF88" s="203">
        <f t="shared" si="354"/>
        <v>36620866</v>
      </c>
      <c r="LG88" s="203">
        <f t="shared" si="354"/>
        <v>26097176</v>
      </c>
      <c r="LH88" s="203">
        <f t="shared" si="354"/>
        <v>20687576</v>
      </c>
      <c r="LI88" s="203">
        <f t="shared" si="354"/>
        <v>3231441</v>
      </c>
      <c r="LJ88" s="203">
        <f t="shared" si="354"/>
        <v>-9889879</v>
      </c>
      <c r="LK88" s="203">
        <f t="shared" si="354"/>
        <v>-30308119</v>
      </c>
      <c r="LL88" s="203">
        <f t="shared" si="354"/>
        <v>-27202164</v>
      </c>
      <c r="LM88" s="203">
        <f t="shared" si="354"/>
        <v>-17499509</v>
      </c>
      <c r="LN88" s="203">
        <f t="shared" si="354"/>
        <v>-15600839</v>
      </c>
      <c r="LO88" s="203">
        <f t="shared" si="354"/>
        <v>-6695660</v>
      </c>
      <c r="LP88" s="203">
        <f t="shared" si="354"/>
        <v>-6979980</v>
      </c>
      <c r="LQ88" s="203">
        <f t="shared" si="354"/>
        <v>-12367980</v>
      </c>
      <c r="LR88" s="203">
        <f t="shared" si="354"/>
        <v>-14290955</v>
      </c>
      <c r="LS88" s="203">
        <f t="shared" si="354"/>
        <v>-15932005</v>
      </c>
      <c r="LT88" s="203">
        <f t="shared" si="354"/>
        <v>-15903726</v>
      </c>
      <c r="LU88" s="203">
        <f t="shared" si="354"/>
        <v>-9687566</v>
      </c>
      <c r="LV88" s="203">
        <f t="shared" si="354"/>
        <v>-1250277</v>
      </c>
      <c r="LW88" s="203">
        <f t="shared" ref="LW88:OH88" si="355">LW67-LK67</f>
        <v>10874144</v>
      </c>
      <c r="LX88" s="203">
        <f t="shared" si="355"/>
        <v>2431649</v>
      </c>
      <c r="LY88" s="203">
        <f t="shared" si="355"/>
        <v>9621649</v>
      </c>
      <c r="LZ88" s="203">
        <f t="shared" si="355"/>
        <v>15814824</v>
      </c>
      <c r="MA88" s="203">
        <f t="shared" si="355"/>
        <v>159719</v>
      </c>
      <c r="MB88" s="203">
        <f t="shared" si="355"/>
        <v>15762469</v>
      </c>
      <c r="MC88" s="203">
        <f t="shared" si="355"/>
        <v>18423239</v>
      </c>
      <c r="MD88" s="203">
        <f t="shared" si="355"/>
        <v>16248854</v>
      </c>
      <c r="ME88" s="203">
        <f t="shared" si="355"/>
        <v>26718973</v>
      </c>
      <c r="MF88" s="203">
        <f t="shared" si="355"/>
        <v>43474045</v>
      </c>
      <c r="MG88" s="203">
        <f t="shared" si="355"/>
        <v>69030510</v>
      </c>
      <c r="MH88" s="203">
        <f t="shared" si="355"/>
        <v>89886391</v>
      </c>
      <c r="MI88" s="203">
        <f t="shared" si="355"/>
        <v>98758030</v>
      </c>
      <c r="MJ88" s="203">
        <f t="shared" si="355"/>
        <v>115742320</v>
      </c>
      <c r="MK88" s="203">
        <f t="shared" si="355"/>
        <v>111506145</v>
      </c>
      <c r="ML88" s="203">
        <f t="shared" si="355"/>
        <v>90867120</v>
      </c>
      <c r="MM88" s="203">
        <f t="shared" si="355"/>
        <v>89186705</v>
      </c>
      <c r="MN88" s="203">
        <f t="shared" si="355"/>
        <v>72951835</v>
      </c>
      <c r="MO88" s="203">
        <f t="shared" si="355"/>
        <v>75335080</v>
      </c>
      <c r="MP88" s="203">
        <f t="shared" si="355"/>
        <v>78783205</v>
      </c>
      <c r="MQ88" s="203">
        <f t="shared" si="355"/>
        <v>68557346</v>
      </c>
      <c r="MR88" s="203">
        <f t="shared" si="355"/>
        <v>54306295</v>
      </c>
      <c r="MS88" s="203">
        <f t="shared" si="355"/>
        <v>22015985</v>
      </c>
      <c r="MT88" s="203">
        <f t="shared" si="355"/>
        <v>-6662335</v>
      </c>
      <c r="MU88" s="203">
        <f t="shared" si="355"/>
        <v>-16682665</v>
      </c>
      <c r="MV88" s="203">
        <f t="shared" si="355"/>
        <v>-31781943</v>
      </c>
      <c r="MW88" s="203">
        <f t="shared" si="355"/>
        <v>-56558474</v>
      </c>
      <c r="MX88" s="203">
        <f t="shared" si="355"/>
        <v>-39301071</v>
      </c>
      <c r="MY88" s="203">
        <f t="shared" si="355"/>
        <v>-26140445</v>
      </c>
      <c r="MZ88" s="203">
        <f t="shared" si="355"/>
        <v>-27541050</v>
      </c>
      <c r="NA88" s="203">
        <f t="shared" si="355"/>
        <v>-19036925</v>
      </c>
      <c r="NB88" s="203">
        <f t="shared" si="355"/>
        <v>-10453935</v>
      </c>
      <c r="NC88" s="203">
        <f t="shared" si="355"/>
        <v>4198400</v>
      </c>
      <c r="ND88" s="203">
        <f t="shared" si="355"/>
        <v>11346520</v>
      </c>
      <c r="NE88" s="203">
        <f t="shared" si="355"/>
        <v>17247990</v>
      </c>
      <c r="NF88" s="203">
        <f t="shared" si="355"/>
        <v>19512635</v>
      </c>
      <c r="NG88" s="203">
        <f t="shared" si="355"/>
        <v>20139300</v>
      </c>
      <c r="NH88" s="203">
        <f t="shared" si="355"/>
        <v>2558983</v>
      </c>
      <c r="NI88" s="203">
        <f t="shared" si="355"/>
        <v>29044449</v>
      </c>
      <c r="NJ88" s="203">
        <f t="shared" si="355"/>
        <v>22377861</v>
      </c>
      <c r="NK88" s="203">
        <f t="shared" si="355"/>
        <v>23304115</v>
      </c>
      <c r="NL88" s="203">
        <f t="shared" si="355"/>
        <v>2753520</v>
      </c>
      <c r="NM88" s="203">
        <f t="shared" si="355"/>
        <v>-1472705</v>
      </c>
      <c r="NN88" s="203">
        <f t="shared" si="355"/>
        <v>-2793930</v>
      </c>
      <c r="NO88" s="203">
        <f t="shared" si="355"/>
        <v>-14136690</v>
      </c>
      <c r="NP88" s="203">
        <f t="shared" si="355"/>
        <v>-7640555</v>
      </c>
      <c r="NQ88" s="203">
        <f t="shared" si="355"/>
        <v>139595</v>
      </c>
      <c r="NR88" s="203">
        <f t="shared" si="355"/>
        <v>-3507530</v>
      </c>
      <c r="NS88" s="203">
        <f t="shared" si="355"/>
        <v>7319790</v>
      </c>
      <c r="NT88" s="203">
        <f t="shared" si="355"/>
        <v>41147775</v>
      </c>
      <c r="NU88" s="203">
        <f t="shared" si="355"/>
        <v>38272905</v>
      </c>
      <c r="NV88" s="203">
        <f t="shared" si="355"/>
        <v>43312005</v>
      </c>
      <c r="NW88" s="203">
        <f t="shared" si="355"/>
        <v>40048110</v>
      </c>
      <c r="NX88" s="203">
        <f t="shared" si="355"/>
        <v>64068280</v>
      </c>
      <c r="NY88" s="203">
        <f t="shared" si="355"/>
        <v>60035655</v>
      </c>
      <c r="NZ88" s="203">
        <f t="shared" si="355"/>
        <v>49291710</v>
      </c>
      <c r="OA88" s="203">
        <f t="shared" si="355"/>
        <v>41496895</v>
      </c>
      <c r="OB88" s="203">
        <f t="shared" si="355"/>
        <v>32694200</v>
      </c>
      <c r="OC88" s="203">
        <f t="shared" si="355"/>
        <v>22487155</v>
      </c>
      <c r="OD88" s="203">
        <f t="shared" si="355"/>
        <v>32181600</v>
      </c>
      <c r="OE88" s="203">
        <f t="shared" si="355"/>
        <v>27341760</v>
      </c>
      <c r="OF88" s="203">
        <f t="shared" si="355"/>
        <v>13153270</v>
      </c>
      <c r="OG88" s="203">
        <f t="shared" si="355"/>
        <v>-7958965</v>
      </c>
      <c r="OH88" s="203">
        <f t="shared" si="355"/>
        <v>1518675</v>
      </c>
      <c r="OI88" s="203">
        <f t="shared" ref="OI88:QT88" si="356">OI67-NW67</f>
        <v>2883795</v>
      </c>
      <c r="OJ88" s="203">
        <f t="shared" si="356"/>
        <v>1220200</v>
      </c>
      <c r="OK88" s="203">
        <f t="shared" si="356"/>
        <v>-7451900</v>
      </c>
      <c r="OL88" s="203">
        <f t="shared" si="356"/>
        <v>-5621495</v>
      </c>
      <c r="OM88" s="203">
        <f t="shared" si="356"/>
        <v>12319720</v>
      </c>
      <c r="ON88" s="203">
        <f t="shared" si="356"/>
        <v>-328105</v>
      </c>
      <c r="OO88" s="203">
        <f t="shared" si="356"/>
        <v>-8572010</v>
      </c>
      <c r="OP88" s="203">
        <f t="shared" si="356"/>
        <v>-18250755</v>
      </c>
      <c r="OQ88" s="203">
        <f t="shared" si="356"/>
        <v>-39681990</v>
      </c>
      <c r="OR88" s="203">
        <f t="shared" si="356"/>
        <v>-37322880</v>
      </c>
      <c r="OS88" s="203">
        <f t="shared" si="356"/>
        <v>-26020775</v>
      </c>
      <c r="OT88" s="203">
        <f t="shared" si="356"/>
        <v>-43260260</v>
      </c>
      <c r="OU88" s="203">
        <f t="shared" si="356"/>
        <v>-47318115</v>
      </c>
      <c r="OV88" s="203">
        <f t="shared" si="356"/>
        <v>-48462270</v>
      </c>
      <c r="OW88" s="203">
        <f t="shared" si="356"/>
        <v>-35009555</v>
      </c>
      <c r="OX88" s="203">
        <f t="shared" si="356"/>
        <v>-30723300</v>
      </c>
      <c r="OY88" s="203">
        <f t="shared" si="356"/>
        <v>-28386305</v>
      </c>
      <c r="OZ88" s="203">
        <f t="shared" si="356"/>
        <v>-32058450</v>
      </c>
      <c r="PA88" s="203">
        <f t="shared" si="356"/>
        <v>-34457055</v>
      </c>
      <c r="PB88" s="203">
        <f t="shared" si="356"/>
        <v>-47321560</v>
      </c>
      <c r="PC88" s="203">
        <f t="shared" si="356"/>
        <v>-37542295</v>
      </c>
      <c r="PD88" s="203">
        <f t="shared" si="356"/>
        <v>-45303156</v>
      </c>
      <c r="PE88" s="203">
        <f t="shared" si="356"/>
        <v>-48511646</v>
      </c>
      <c r="PF88" s="203">
        <f t="shared" si="356"/>
        <v>-43852296</v>
      </c>
      <c r="PG88" s="203">
        <f t="shared" si="356"/>
        <v>-42148866</v>
      </c>
      <c r="PH88" s="203">
        <f t="shared" si="356"/>
        <v>-40095946</v>
      </c>
      <c r="PI88" s="203">
        <f t="shared" si="356"/>
        <v>-59652231</v>
      </c>
      <c r="PJ88" s="203">
        <f t="shared" si="356"/>
        <v>-63427186</v>
      </c>
      <c r="PK88" s="203">
        <f t="shared" si="356"/>
        <v>-68285166</v>
      </c>
      <c r="PL88" s="203">
        <f t="shared" si="356"/>
        <v>-56341036</v>
      </c>
      <c r="PM88" s="203">
        <f t="shared" si="356"/>
        <v>-41045646</v>
      </c>
      <c r="PN88" s="203">
        <f t="shared" si="356"/>
        <v>-26606546</v>
      </c>
      <c r="PO88" s="203">
        <f t="shared" si="356"/>
        <v>-19870871</v>
      </c>
      <c r="PP88" s="203">
        <f t="shared" si="356"/>
        <v>-14927390</v>
      </c>
      <c r="PQ88" s="203">
        <f t="shared" si="356"/>
        <v>514995</v>
      </c>
      <c r="PR88" s="203">
        <f t="shared" si="356"/>
        <v>8888485</v>
      </c>
      <c r="PS88" s="203">
        <f t="shared" si="356"/>
        <v>10307420</v>
      </c>
      <c r="PT88" s="203">
        <f t="shared" si="356"/>
        <v>3751655</v>
      </c>
      <c r="PU88" s="203">
        <f t="shared" si="356"/>
        <v>3238745</v>
      </c>
      <c r="PV88" s="203">
        <f t="shared" si="356"/>
        <v>14777345</v>
      </c>
      <c r="PW88" s="203">
        <f t="shared" si="356"/>
        <v>14806340</v>
      </c>
      <c r="PX88" s="203">
        <f t="shared" si="356"/>
        <v>16177265</v>
      </c>
      <c r="PY88" s="203">
        <f t="shared" si="356"/>
        <v>8202635</v>
      </c>
      <c r="PZ88" s="203">
        <f t="shared" si="356"/>
        <v>12457445</v>
      </c>
      <c r="QA88" s="203">
        <f t="shared" si="356"/>
        <v>11489625</v>
      </c>
      <c r="QB88" s="203">
        <f t="shared" si="356"/>
        <v>14089255</v>
      </c>
      <c r="QC88" s="203">
        <f t="shared" si="356"/>
        <v>13517135</v>
      </c>
      <c r="QD88" s="203">
        <f t="shared" si="356"/>
        <v>17161425</v>
      </c>
      <c r="QE88" s="203">
        <f t="shared" si="356"/>
        <v>34192265</v>
      </c>
      <c r="QF88" s="203">
        <f t="shared" si="356"/>
        <v>37352550</v>
      </c>
      <c r="QG88" s="203">
        <f t="shared" si="356"/>
        <v>50054440</v>
      </c>
      <c r="QH88" s="203">
        <f t="shared" si="356"/>
        <v>42259160</v>
      </c>
      <c r="QI88" s="203">
        <f t="shared" si="356"/>
        <v>30279386</v>
      </c>
      <c r="QJ88" s="203">
        <f t="shared" si="356"/>
        <v>24546291</v>
      </c>
      <c r="QK88" s="203">
        <f t="shared" si="356"/>
        <v>19954885</v>
      </c>
      <c r="QL88" s="203">
        <f t="shared" si="356"/>
        <v>18437531</v>
      </c>
      <c r="QM88" s="203">
        <f t="shared" si="356"/>
        <v>15251691</v>
      </c>
      <c r="QN88" s="203">
        <f t="shared" si="356"/>
        <v>10731730</v>
      </c>
      <c r="QO88" s="203">
        <f t="shared" si="356"/>
        <v>15255360</v>
      </c>
      <c r="QP88" s="203">
        <f t="shared" si="356"/>
        <v>9385280</v>
      </c>
      <c r="QQ88" s="203">
        <f t="shared" si="356"/>
        <v>6739500</v>
      </c>
      <c r="QR88" s="203">
        <f t="shared" si="356"/>
        <v>-1194419</v>
      </c>
      <c r="QS88" s="203">
        <f t="shared" si="356"/>
        <v>3941255</v>
      </c>
      <c r="QT88" s="203">
        <f t="shared" si="356"/>
        <v>12649551</v>
      </c>
      <c r="QU88" s="203">
        <f t="shared" ref="QU88:TF88" si="357">QU67-QI67</f>
        <v>15100000</v>
      </c>
      <c r="QV88" s="203">
        <f t="shared" si="357"/>
        <v>-3300000</v>
      </c>
      <c r="QW88" s="203">
        <f t="shared" si="357"/>
        <v>6715041</v>
      </c>
      <c r="QX88" s="203">
        <f t="shared" si="357"/>
        <v>6200000</v>
      </c>
      <c r="QY88" s="203">
        <f t="shared" si="357"/>
        <v>10300000</v>
      </c>
      <c r="QZ88" s="203">
        <f t="shared" si="357"/>
        <v>17876630</v>
      </c>
      <c r="RA88" s="203">
        <f t="shared" si="357"/>
        <v>22705725</v>
      </c>
      <c r="RB88" s="203">
        <f t="shared" si="357"/>
        <v>10218750</v>
      </c>
      <c r="RC88" s="203">
        <f t="shared" si="357"/>
        <v>9886745</v>
      </c>
      <c r="RD88" s="203">
        <f t="shared" si="357"/>
        <v>6949109</v>
      </c>
      <c r="RE88" s="203">
        <f t="shared" si="357"/>
        <v>4335415</v>
      </c>
      <c r="RF88" s="203">
        <f t="shared" si="357"/>
        <v>14100000</v>
      </c>
      <c r="RG88" s="203">
        <f t="shared" si="357"/>
        <v>9100000</v>
      </c>
      <c r="RH88" s="203">
        <f t="shared" si="357"/>
        <v>24500000</v>
      </c>
      <c r="RI88" s="203">
        <f t="shared" si="357"/>
        <v>22400000</v>
      </c>
      <c r="RJ88" s="203">
        <f t="shared" si="357"/>
        <v>35600000</v>
      </c>
      <c r="RK88" s="203">
        <f t="shared" si="357"/>
        <v>22500000</v>
      </c>
      <c r="RL88" s="203">
        <f t="shared" si="357"/>
        <v>70656</v>
      </c>
      <c r="RM88" s="203">
        <f t="shared" si="357"/>
        <v>-15360929</v>
      </c>
      <c r="RN88" s="203">
        <f t="shared" si="357"/>
        <v>-5238824</v>
      </c>
      <c r="RO88" s="203">
        <f t="shared" si="357"/>
        <v>17940946</v>
      </c>
      <c r="RP88" s="203">
        <f t="shared" si="357"/>
        <v>26550891</v>
      </c>
      <c r="RQ88" s="203">
        <f t="shared" si="357"/>
        <v>24813876</v>
      </c>
      <c r="RR88" s="203">
        <f t="shared" si="357"/>
        <v>18895849</v>
      </c>
      <c r="RS88" s="203">
        <f t="shared" si="357"/>
        <v>35207324</v>
      </c>
      <c r="RT88" s="203">
        <f t="shared" si="357"/>
        <v>46865064</v>
      </c>
      <c r="RU88" s="203">
        <f t="shared" si="357"/>
        <v>41006684</v>
      </c>
      <c r="RV88" s="203">
        <f t="shared" si="357"/>
        <v>24961074</v>
      </c>
      <c r="RW88" s="203">
        <f t="shared" si="357"/>
        <v>36586804</v>
      </c>
      <c r="RX88" s="203">
        <f t="shared" si="357"/>
        <v>56849909</v>
      </c>
      <c r="RY88" s="203">
        <f t="shared" si="357"/>
        <v>44153899</v>
      </c>
      <c r="RZ88" s="203">
        <f t="shared" si="357"/>
        <v>51703164</v>
      </c>
      <c r="SA88" s="203">
        <f t="shared" si="357"/>
        <v>40600000</v>
      </c>
      <c r="SB88" s="203">
        <f t="shared" si="357"/>
        <v>28009399</v>
      </c>
      <c r="SC88" s="203">
        <f t="shared" si="357"/>
        <v>35743929</v>
      </c>
      <c r="SD88" s="203">
        <f t="shared" si="357"/>
        <v>28604151</v>
      </c>
      <c r="SE88" s="203">
        <f t="shared" si="357"/>
        <v>23592676</v>
      </c>
      <c r="SF88" s="203">
        <f t="shared" si="357"/>
        <v>21234936</v>
      </c>
      <c r="SG88" s="203">
        <f t="shared" si="357"/>
        <v>19593316</v>
      </c>
      <c r="SH88" s="203">
        <f t="shared" si="357"/>
        <v>26438926</v>
      </c>
      <c r="SI88" s="203">
        <f t="shared" si="357"/>
        <v>27213196</v>
      </c>
      <c r="SJ88" s="203">
        <f t="shared" si="357"/>
        <v>6750091</v>
      </c>
      <c r="SK88" s="203">
        <f t="shared" si="357"/>
        <v>31246101</v>
      </c>
      <c r="SL88" s="203">
        <f t="shared" si="357"/>
        <v>44396836</v>
      </c>
      <c r="SM88" s="203">
        <f t="shared" si="357"/>
        <v>24916594</v>
      </c>
      <c r="SN88" s="203">
        <f t="shared" si="357"/>
        <v>20597200</v>
      </c>
      <c r="SO88" s="203">
        <f t="shared" si="357"/>
        <v>21628825</v>
      </c>
      <c r="SP88" s="203">
        <f t="shared" si="357"/>
        <v>40847779</v>
      </c>
      <c r="SQ88" s="203">
        <f t="shared" si="357"/>
        <v>49461329</v>
      </c>
      <c r="SR88" s="203">
        <f t="shared" si="357"/>
        <v>36500000</v>
      </c>
      <c r="SS88" s="203">
        <f t="shared" si="357"/>
        <v>33468414</v>
      </c>
      <c r="ST88" s="203">
        <f t="shared" si="357"/>
        <v>24488134</v>
      </c>
      <c r="SU88" s="203">
        <f t="shared" si="357"/>
        <v>28200000</v>
      </c>
      <c r="SV88" s="203">
        <f t="shared" si="357"/>
        <v>43561169</v>
      </c>
      <c r="SW88" s="203">
        <f t="shared" si="357"/>
        <v>21500000</v>
      </c>
      <c r="SX88" s="203">
        <f t="shared" si="357"/>
        <v>4470889</v>
      </c>
      <c r="SY88" s="203">
        <f t="shared" si="357"/>
        <v>9643330</v>
      </c>
      <c r="SZ88" s="203">
        <f t="shared" si="357"/>
        <v>36693401</v>
      </c>
      <c r="TA88" s="203">
        <f t="shared" si="357"/>
        <v>29118930</v>
      </c>
      <c r="TB88" s="203">
        <f t="shared" si="357"/>
        <v>7052221</v>
      </c>
      <c r="TC88" s="203">
        <f t="shared" si="357"/>
        <v>-9341585</v>
      </c>
      <c r="TD88" s="203">
        <f t="shared" si="357"/>
        <v>24394379</v>
      </c>
      <c r="TE88" s="203">
        <f t="shared" si="357"/>
        <v>27731586</v>
      </c>
      <c r="TF88" s="203">
        <f t="shared" si="357"/>
        <v>21339580</v>
      </c>
      <c r="TG88" s="203">
        <f t="shared" ref="TG88:VR88" si="358">TG67-SU67</f>
        <v>-1688056</v>
      </c>
      <c r="TH88" s="203">
        <f t="shared" si="358"/>
        <v>10528760</v>
      </c>
      <c r="TI88" s="203">
        <f t="shared" si="358"/>
        <v>29643619</v>
      </c>
      <c r="TJ88" s="203">
        <f t="shared" si="358"/>
        <v>49605940</v>
      </c>
      <c r="TK88" s="203">
        <f t="shared" si="358"/>
        <v>54805940</v>
      </c>
      <c r="TL88" s="203">
        <f t="shared" si="358"/>
        <v>40088204</v>
      </c>
      <c r="TM88" s="203">
        <f t="shared" si="358"/>
        <v>26932430</v>
      </c>
      <c r="TN88" s="203">
        <f t="shared" si="358"/>
        <v>42655899</v>
      </c>
      <c r="TO88" s="203">
        <f t="shared" si="358"/>
        <v>57200805</v>
      </c>
      <c r="TP88" s="203">
        <f t="shared" si="358"/>
        <v>19065160</v>
      </c>
      <c r="TQ88" s="203">
        <f t="shared" si="358"/>
        <v>16745299</v>
      </c>
      <c r="TR88" s="203">
        <f t="shared" si="358"/>
        <v>36815945</v>
      </c>
      <c r="TS88" s="203">
        <f t="shared" si="358"/>
        <v>45472985</v>
      </c>
      <c r="TT88" s="203">
        <f t="shared" si="358"/>
        <v>59798460</v>
      </c>
      <c r="TU88" s="203">
        <f t="shared" si="358"/>
        <v>41179655</v>
      </c>
      <c r="TV88" s="203">
        <f t="shared" si="358"/>
        <v>27976735</v>
      </c>
      <c r="TW88" s="203">
        <f t="shared" si="358"/>
        <v>23103450</v>
      </c>
      <c r="TX88" s="203">
        <f t="shared" si="358"/>
        <v>24580035</v>
      </c>
      <c r="TY88" s="203">
        <f t="shared" si="358"/>
        <v>32029990</v>
      </c>
      <c r="TZ88" s="203">
        <f t="shared" si="358"/>
        <v>24695025</v>
      </c>
      <c r="UA88" s="203">
        <f t="shared" si="358"/>
        <v>30198095</v>
      </c>
      <c r="UB88" s="203">
        <f t="shared" si="358"/>
        <v>61123405</v>
      </c>
      <c r="UC88" s="203">
        <f t="shared" si="358"/>
        <v>83888560</v>
      </c>
      <c r="UD88" s="203">
        <f t="shared" si="358"/>
        <v>53878915</v>
      </c>
      <c r="UE88" s="203">
        <f t="shared" si="358"/>
        <v>32515071</v>
      </c>
      <c r="UF88" s="203">
        <f t="shared" si="358"/>
        <v>-23144905</v>
      </c>
      <c r="UG88" s="203">
        <f t="shared" si="358"/>
        <v>-28858710</v>
      </c>
      <c r="UH88" s="203">
        <f t="shared" si="358"/>
        <v>-25891485</v>
      </c>
      <c r="UI88" s="203">
        <f t="shared" si="358"/>
        <v>131085</v>
      </c>
      <c r="UJ88" s="203">
        <f t="shared" si="358"/>
        <v>213470</v>
      </c>
      <c r="UK88" s="203">
        <f t="shared" si="358"/>
        <v>-12941645</v>
      </c>
      <c r="UL88" s="203">
        <f t="shared" si="358"/>
        <v>-29241710</v>
      </c>
      <c r="UM88" s="203">
        <f t="shared" si="358"/>
        <v>-22231585</v>
      </c>
      <c r="UN88" s="203">
        <f t="shared" si="358"/>
        <v>-72019415</v>
      </c>
      <c r="UO88" s="203">
        <f t="shared" si="358"/>
        <v>-89522980</v>
      </c>
      <c r="UP88" s="203">
        <f t="shared" si="358"/>
        <v>-63898305</v>
      </c>
      <c r="UQ88" s="203">
        <f t="shared" si="358"/>
        <v>-38347751</v>
      </c>
      <c r="UR88" s="203">
        <f t="shared" si="358"/>
        <v>-14042850</v>
      </c>
      <c r="US88" s="203">
        <f t="shared" si="358"/>
        <v>5892030</v>
      </c>
      <c r="UT88" s="203">
        <f t="shared" si="358"/>
        <v>10088290</v>
      </c>
      <c r="UU88" s="203">
        <f t="shared" si="358"/>
        <v>-14770840</v>
      </c>
      <c r="UV88" s="203">
        <f t="shared" si="358"/>
        <v>-26082980</v>
      </c>
      <c r="UW88" s="203">
        <f t="shared" si="358"/>
        <v>20489525</v>
      </c>
      <c r="UX88" s="203">
        <f t="shared" si="358"/>
        <v>42039275</v>
      </c>
      <c r="UY88" s="203">
        <f t="shared" si="358"/>
        <v>34958960</v>
      </c>
      <c r="UZ88" s="203">
        <f t="shared" si="358"/>
        <v>71290630</v>
      </c>
      <c r="VA88" s="203">
        <f t="shared" si="358"/>
        <v>69789121</v>
      </c>
      <c r="VB88" s="203">
        <f t="shared" si="358"/>
        <v>62720910</v>
      </c>
      <c r="VC88" s="203">
        <f t="shared" si="358"/>
        <v>30025960</v>
      </c>
      <c r="VD88" s="203">
        <f t="shared" si="358"/>
        <v>62405285</v>
      </c>
      <c r="VE88" s="203">
        <f t="shared" si="358"/>
        <v>96070350</v>
      </c>
      <c r="VF88" s="203">
        <f t="shared" si="358"/>
        <v>66549631</v>
      </c>
      <c r="VG88" s="203">
        <f t="shared" si="358"/>
        <v>89629745</v>
      </c>
      <c r="VH88" s="203">
        <f t="shared" si="358"/>
        <v>92395615</v>
      </c>
      <c r="VI88" s="203">
        <f t="shared" si="358"/>
        <v>74707630</v>
      </c>
      <c r="VJ88" s="203">
        <f t="shared" si="358"/>
        <v>77273165</v>
      </c>
      <c r="VK88" s="203">
        <f t="shared" si="358"/>
        <v>75699215</v>
      </c>
      <c r="VL88" s="203">
        <f t="shared" si="358"/>
        <v>63516595</v>
      </c>
      <c r="VM88" s="203">
        <f t="shared" si="358"/>
        <v>52961169</v>
      </c>
      <c r="VN88" s="203">
        <f t="shared" si="358"/>
        <v>28240610</v>
      </c>
      <c r="VO88" s="203">
        <f t="shared" si="358"/>
        <v>55666170</v>
      </c>
      <c r="VP88" s="203">
        <f t="shared" si="358"/>
        <v>13795095</v>
      </c>
      <c r="VQ88" s="203">
        <f t="shared" si="358"/>
        <v>-7965610</v>
      </c>
      <c r="VR88" s="203">
        <f t="shared" si="358"/>
        <v>29762134</v>
      </c>
      <c r="VS88" s="203">
        <f t="shared" ref="VS88:YD88" si="359">VS67-VG67</f>
        <v>6186565</v>
      </c>
      <c r="VT88" s="203">
        <f t="shared" si="359"/>
        <v>18163760</v>
      </c>
      <c r="VU88" s="203">
        <f t="shared" si="359"/>
        <v>8277910</v>
      </c>
      <c r="VV88" s="203">
        <f t="shared" si="359"/>
        <v>12245515</v>
      </c>
      <c r="VW88" s="203">
        <f t="shared" si="359"/>
        <v>11285590</v>
      </c>
      <c r="VX88" s="203">
        <f t="shared" si="359"/>
        <v>16051070</v>
      </c>
      <c r="VY88" s="203">
        <f t="shared" si="359"/>
        <v>2989585</v>
      </c>
      <c r="VZ88" s="203">
        <f t="shared" si="359"/>
        <v>33748980</v>
      </c>
      <c r="WA88" s="203">
        <f t="shared" si="359"/>
        <v>58918620</v>
      </c>
      <c r="WB88" s="203">
        <f t="shared" si="359"/>
        <v>64564985</v>
      </c>
      <c r="WC88" s="203">
        <f t="shared" si="359"/>
        <v>36084610</v>
      </c>
      <c r="WD88" s="203">
        <f t="shared" si="359"/>
        <v>37459370</v>
      </c>
      <c r="WE88" s="203">
        <f t="shared" si="359"/>
        <v>63679280</v>
      </c>
      <c r="WF88" s="203">
        <f t="shared" si="359"/>
        <v>36948620</v>
      </c>
      <c r="WG88" s="203">
        <f t="shared" si="359"/>
        <v>39403835</v>
      </c>
      <c r="WH88" s="203">
        <f t="shared" si="359"/>
        <v>58160320</v>
      </c>
      <c r="WI88" s="203">
        <f t="shared" si="359"/>
        <v>63075400</v>
      </c>
      <c r="WJ88" s="203">
        <f t="shared" si="359"/>
        <v>84676685</v>
      </c>
      <c r="WK88" s="203">
        <f t="shared" si="359"/>
        <v>121000885</v>
      </c>
      <c r="WL88" s="203">
        <f t="shared" si="359"/>
        <v>91067100</v>
      </c>
      <c r="WM88" s="203">
        <f t="shared" si="359"/>
        <v>92139625</v>
      </c>
      <c r="WN88" s="203">
        <f t="shared" si="359"/>
        <v>96249900</v>
      </c>
      <c r="WO88" s="203">
        <f t="shared" si="359"/>
        <v>133948830</v>
      </c>
      <c r="WP88" s="203">
        <f t="shared" si="359"/>
        <v>105839890</v>
      </c>
      <c r="WQ88" s="203">
        <f t="shared" si="359"/>
        <v>75253145</v>
      </c>
      <c r="WR88" s="203">
        <f t="shared" si="359"/>
        <v>80849365</v>
      </c>
      <c r="WS88" s="203">
        <f t="shared" si="359"/>
        <v>71813745</v>
      </c>
      <c r="WT88" s="203">
        <f t="shared" si="359"/>
        <v>44672205</v>
      </c>
      <c r="WU88" s="203">
        <f t="shared" si="359"/>
        <v>33808165</v>
      </c>
      <c r="WV88" s="203">
        <f t="shared" si="359"/>
        <v>-9249915</v>
      </c>
      <c r="WW88" s="203">
        <f t="shared" si="359"/>
        <v>-64206910</v>
      </c>
      <c r="WX88" s="203">
        <f t="shared" si="359"/>
        <v>-39053600</v>
      </c>
      <c r="WY88" s="203">
        <f t="shared" si="359"/>
        <v>-24747775</v>
      </c>
      <c r="WZ88" s="203">
        <f t="shared" si="359"/>
        <v>-12137470</v>
      </c>
      <c r="XA88" s="203">
        <f t="shared" si="359"/>
        <v>-42754050</v>
      </c>
      <c r="XB88" s="203">
        <f t="shared" si="359"/>
        <v>-26730735</v>
      </c>
      <c r="XC88" s="203">
        <f t="shared" si="359"/>
        <v>-28577305</v>
      </c>
      <c r="XD88" s="203">
        <f t="shared" si="359"/>
        <v>-10356089</v>
      </c>
      <c r="XE88" s="203">
        <f t="shared" si="359"/>
        <v>5780585</v>
      </c>
      <c r="XF88" s="203">
        <f t="shared" si="359"/>
        <v>16699715</v>
      </c>
      <c r="XG88" s="203">
        <f t="shared" si="359"/>
        <v>54688665</v>
      </c>
      <c r="XH88" s="203">
        <f t="shared" si="359"/>
        <v>-14277060</v>
      </c>
      <c r="XI88" s="203">
        <f t="shared" si="359"/>
        <v>-15569890</v>
      </c>
      <c r="XJ88" s="203">
        <f t="shared" si="359"/>
        <v>-11325325</v>
      </c>
      <c r="XK88" s="203">
        <f t="shared" si="359"/>
        <v>-35999155</v>
      </c>
      <c r="XL88" s="203">
        <f t="shared" si="359"/>
        <v>-37460385</v>
      </c>
      <c r="XM88" s="203">
        <f t="shared" si="359"/>
        <v>-34346535</v>
      </c>
      <c r="XN88" s="203">
        <f t="shared" si="359"/>
        <v>-56013260</v>
      </c>
      <c r="XO88" s="203">
        <f t="shared" si="359"/>
        <v>-44836320</v>
      </c>
      <c r="XP88" s="203">
        <f t="shared" si="359"/>
        <v>-51577136</v>
      </c>
      <c r="XQ88" s="203">
        <f t="shared" si="359"/>
        <v>-49152260</v>
      </c>
      <c r="XR88" s="203">
        <f t="shared" si="359"/>
        <v>-37851005</v>
      </c>
      <c r="XS88" s="203">
        <f t="shared" si="359"/>
        <v>-73782510</v>
      </c>
      <c r="XT88" s="203">
        <f t="shared" si="359"/>
        <v>6526965</v>
      </c>
      <c r="XU88" s="203">
        <f t="shared" si="359"/>
        <v>32949390</v>
      </c>
      <c r="XV88" s="203">
        <f t="shared" si="359"/>
        <v>27988150</v>
      </c>
      <c r="XW88" s="203">
        <f t="shared" si="359"/>
        <v>8841810</v>
      </c>
      <c r="XX88" s="203">
        <f t="shared" si="359"/>
        <v>15631080</v>
      </c>
      <c r="XY88" s="203">
        <f t="shared" si="359"/>
        <v>20121195</v>
      </c>
      <c r="XZ88" s="203">
        <f t="shared" si="359"/>
        <v>46762565</v>
      </c>
      <c r="YA88" s="203">
        <f t="shared" si="359"/>
        <v>60969925</v>
      </c>
      <c r="YB88" s="203">
        <f t="shared" si="359"/>
        <v>51967295</v>
      </c>
      <c r="YC88" s="203">
        <f t="shared" si="359"/>
        <v>43956220</v>
      </c>
      <c r="YD88" s="203">
        <f t="shared" si="359"/>
        <v>49075980</v>
      </c>
      <c r="YE88" s="203">
        <f t="shared" ref="YE88:AAP88" si="360">YE67-XS67</f>
        <v>74538240</v>
      </c>
      <c r="YF88" s="203">
        <f t="shared" si="360"/>
        <v>76100210</v>
      </c>
      <c r="YG88" s="203">
        <f t="shared" si="360"/>
        <v>78698915</v>
      </c>
      <c r="YH88" s="203">
        <f t="shared" si="360"/>
        <v>97594255</v>
      </c>
      <c r="YI88" s="203">
        <f t="shared" si="360"/>
        <v>144619690</v>
      </c>
      <c r="YJ88" s="203">
        <f t="shared" si="360"/>
        <v>198068440</v>
      </c>
      <c r="YK88" s="203">
        <f t="shared" si="360"/>
        <v>221714680</v>
      </c>
      <c r="YL88" s="203">
        <f t="shared" si="360"/>
        <v>224832865</v>
      </c>
      <c r="YM88" s="203">
        <f t="shared" si="360"/>
        <v>186667195</v>
      </c>
      <c r="YN88" s="203">
        <f t="shared" si="360"/>
        <v>173769690</v>
      </c>
      <c r="YO88" s="203">
        <f t="shared" si="360"/>
        <v>220321390</v>
      </c>
      <c r="YP88" s="203">
        <f t="shared" si="360"/>
        <v>219760285</v>
      </c>
      <c r="YQ88" s="203">
        <f t="shared" si="360"/>
        <v>240474280</v>
      </c>
      <c r="YR88" s="203">
        <f t="shared" si="360"/>
        <v>312921495</v>
      </c>
      <c r="YS88" s="203">
        <f t="shared" si="360"/>
        <v>367353875</v>
      </c>
      <c r="YT88" s="203">
        <f t="shared" si="360"/>
        <v>414161480</v>
      </c>
      <c r="YU88" s="203">
        <f t="shared" si="360"/>
        <v>364841790</v>
      </c>
      <c r="YV88" s="203">
        <f t="shared" si="360"/>
        <v>262314157</v>
      </c>
      <c r="YW88" s="203">
        <f t="shared" si="360"/>
        <v>201433208</v>
      </c>
      <c r="YX88" s="203">
        <f t="shared" si="360"/>
        <v>170485250</v>
      </c>
      <c r="YY88" s="203">
        <f t="shared" si="360"/>
        <v>136108864</v>
      </c>
      <c r="YZ88" s="203">
        <f t="shared" si="360"/>
        <v>231193371</v>
      </c>
      <c r="ZA88" s="203">
        <f t="shared" si="360"/>
        <v>231717846</v>
      </c>
      <c r="ZB88" s="203">
        <f t="shared" si="360"/>
        <v>214507144</v>
      </c>
      <c r="ZC88" s="203">
        <f t="shared" si="360"/>
        <v>218350029</v>
      </c>
      <c r="ZD88" s="203">
        <f t="shared" si="360"/>
        <v>260505828</v>
      </c>
      <c r="ZE88" s="203">
        <f t="shared" si="360"/>
        <v>259461483</v>
      </c>
      <c r="ZF88" s="203">
        <f t="shared" si="360"/>
        <v>216529358</v>
      </c>
      <c r="ZG88" s="203">
        <f t="shared" si="360"/>
        <v>277319478</v>
      </c>
      <c r="ZH88" s="203">
        <f t="shared" si="360"/>
        <v>359858672</v>
      </c>
      <c r="ZI88" s="203">
        <f t="shared" si="360"/>
        <v>388225392</v>
      </c>
      <c r="ZJ88" s="203">
        <f t="shared" si="360"/>
        <v>415936486</v>
      </c>
      <c r="ZK88" s="203">
        <f t="shared" si="360"/>
        <v>473737191</v>
      </c>
      <c r="ZL88" s="203">
        <f t="shared" si="360"/>
        <v>416453459</v>
      </c>
      <c r="ZM88" s="203">
        <f t="shared" si="360"/>
        <v>375533999</v>
      </c>
      <c r="ZN88" s="203">
        <f t="shared" si="360"/>
        <v>418539285</v>
      </c>
      <c r="ZO88" s="203">
        <f t="shared" si="360"/>
        <v>396267854</v>
      </c>
      <c r="ZP88" s="203">
        <f t="shared" si="360"/>
        <v>314301697</v>
      </c>
      <c r="ZQ88" s="203">
        <f t="shared" si="360"/>
        <v>304496260</v>
      </c>
      <c r="ZR88" s="203">
        <f t="shared" si="360"/>
        <v>318308939</v>
      </c>
      <c r="ZS88" s="203">
        <f t="shared" si="360"/>
        <v>318815392</v>
      </c>
      <c r="ZT88" s="203">
        <f t="shared" si="360"/>
        <v>314519498</v>
      </c>
      <c r="ZU88" s="203">
        <f t="shared" si="360"/>
        <v>358935655</v>
      </c>
      <c r="ZV88" s="203">
        <f t="shared" si="360"/>
        <v>320286484</v>
      </c>
      <c r="ZW88" s="203">
        <f t="shared" si="360"/>
        <v>175543170</v>
      </c>
      <c r="ZX88" s="203">
        <f t="shared" si="360"/>
        <v>93327333</v>
      </c>
      <c r="ZY88" s="203">
        <f t="shared" si="360"/>
        <v>-33536388</v>
      </c>
      <c r="ZZ88" s="203">
        <f t="shared" si="360"/>
        <v>-178859635</v>
      </c>
      <c r="AAA88" s="203">
        <f t="shared" si="360"/>
        <v>-266547206.43362164</v>
      </c>
      <c r="AAB88" s="203">
        <f t="shared" si="360"/>
        <v>-349035719.80683613</v>
      </c>
      <c r="AAC88" s="203">
        <f t="shared" si="360"/>
        <v>-443483578</v>
      </c>
      <c r="AAD88" s="203">
        <f t="shared" si="360"/>
        <v>-667484691</v>
      </c>
      <c r="AAE88" s="203">
        <f t="shared" si="360"/>
        <v>-704987790</v>
      </c>
      <c r="AAF88" s="203">
        <f t="shared" si="360"/>
        <v>-725517687</v>
      </c>
      <c r="AAG88" s="203">
        <f t="shared" si="360"/>
        <v>-742115240</v>
      </c>
      <c r="AAH88" s="203">
        <f t="shared" si="360"/>
        <v>-709045460</v>
      </c>
      <c r="AAI88" s="203">
        <f t="shared" si="360"/>
        <v>-568833210</v>
      </c>
      <c r="AAJ88" s="203">
        <f t="shared" si="360"/>
        <v>-477157576</v>
      </c>
      <c r="AAK88" s="203">
        <f t="shared" si="360"/>
        <v>-359303741</v>
      </c>
      <c r="AAL88" s="203">
        <f t="shared" si="360"/>
        <v>-240285504</v>
      </c>
      <c r="AAM88" s="203">
        <f t="shared" si="360"/>
        <v>-168658534.56637836</v>
      </c>
      <c r="AAN88" s="203">
        <f t="shared" si="360"/>
        <v>-88381391.193163872</v>
      </c>
      <c r="AAO88" s="203">
        <f t="shared" si="360"/>
        <v>9649324</v>
      </c>
      <c r="AAP88" s="203">
        <f t="shared" si="360"/>
        <v>211434613</v>
      </c>
      <c r="AAQ88" s="203">
        <f t="shared" ref="AAQ88:ADB88" si="361">AAQ67-AAE67</f>
        <v>169415110</v>
      </c>
      <c r="AAR88" s="203">
        <f t="shared" si="361"/>
        <v>108039996</v>
      </c>
      <c r="AAS88" s="203">
        <f t="shared" si="361"/>
        <v>96609409</v>
      </c>
      <c r="AAT88" s="203">
        <f t="shared" si="361"/>
        <v>99416444.106434107</v>
      </c>
      <c r="AAU88" s="203">
        <f t="shared" si="361"/>
        <v>96295877</v>
      </c>
      <c r="AAV88" s="203">
        <f t="shared" si="361"/>
        <v>75620579</v>
      </c>
      <c r="AAW88" s="203">
        <f t="shared" si="361"/>
        <v>74102363</v>
      </c>
      <c r="AAX88" s="203">
        <f t="shared" si="361"/>
        <v>61219645</v>
      </c>
      <c r="AAY88" s="203">
        <f t="shared" si="361"/>
        <v>77427780</v>
      </c>
      <c r="AAZ88" s="203">
        <f t="shared" si="361"/>
        <v>93822965</v>
      </c>
      <c r="ABA88" s="203">
        <f t="shared" si="361"/>
        <v>83876108</v>
      </c>
      <c r="ABB88" s="203">
        <f t="shared" si="361"/>
        <v>86037607</v>
      </c>
      <c r="ABC88" s="203">
        <f t="shared" si="361"/>
        <v>108012481</v>
      </c>
      <c r="ABD88" s="203">
        <f t="shared" si="361"/>
        <v>126282300</v>
      </c>
      <c r="ABE88" s="203">
        <f t="shared" si="361"/>
        <v>102129778</v>
      </c>
      <c r="ABF88" s="203">
        <f t="shared" si="361"/>
        <v>99845983.893565893</v>
      </c>
      <c r="ABG88" s="203">
        <f t="shared" si="361"/>
        <v>95353528</v>
      </c>
      <c r="ABH88" s="203">
        <f t="shared" si="361"/>
        <v>69973568</v>
      </c>
      <c r="ABI88" s="203">
        <f t="shared" si="361"/>
        <v>65104552</v>
      </c>
      <c r="ABJ88" s="203">
        <f t="shared" si="361"/>
        <v>52216481</v>
      </c>
      <c r="ABK88" s="203">
        <f t="shared" si="361"/>
        <v>29497572</v>
      </c>
      <c r="ABL88" s="203">
        <f t="shared" si="361"/>
        <v>3006969</v>
      </c>
      <c r="ABM88" s="203">
        <f t="shared" si="361"/>
        <v>19693596</v>
      </c>
      <c r="ABN88" s="203">
        <f t="shared" si="361"/>
        <v>20776214</v>
      </c>
      <c r="ABO88" s="203">
        <f t="shared" si="361"/>
        <v>9273945</v>
      </c>
      <c r="ABP88" s="203">
        <f t="shared" si="361"/>
        <v>11649977</v>
      </c>
      <c r="ABQ88" s="203">
        <f t="shared" si="361"/>
        <v>32830395</v>
      </c>
      <c r="ABR88" s="203">
        <f t="shared" si="361"/>
        <v>2085569</v>
      </c>
      <c r="ABS88" s="203">
        <f t="shared" si="361"/>
        <v>-8974931</v>
      </c>
      <c r="ABT88" s="203">
        <f t="shared" si="361"/>
        <v>-103085</v>
      </c>
      <c r="ABU88" s="203">
        <f t="shared" si="361"/>
        <v>-7555031</v>
      </c>
      <c r="ABV88" s="203">
        <f t="shared" si="361"/>
        <v>-11257881.051151037</v>
      </c>
      <c r="ABW88" s="203">
        <f t="shared" si="361"/>
        <v>6812264</v>
      </c>
      <c r="ABX88" s="203">
        <f t="shared" si="361"/>
        <v>20061716</v>
      </c>
      <c r="ABY88" s="203">
        <f t="shared" si="361"/>
        <v>1352362</v>
      </c>
      <c r="ABZ88" s="203">
        <f t="shared" si="361"/>
        <v>5119086</v>
      </c>
      <c r="ACA88" s="203">
        <f t="shared" si="361"/>
        <v>21218171</v>
      </c>
      <c r="ACB88" s="203">
        <f t="shared" si="361"/>
        <v>21559585</v>
      </c>
      <c r="ACC88" s="203">
        <f t="shared" si="361"/>
        <v>14908668</v>
      </c>
      <c r="ACD88" s="203">
        <f t="shared" si="361"/>
        <v>19322706</v>
      </c>
      <c r="ACE88" s="203">
        <f t="shared" si="361"/>
        <v>27445004</v>
      </c>
      <c r="ACF88" s="203">
        <f t="shared" si="361"/>
        <v>26816886</v>
      </c>
      <c r="ACG88" s="203">
        <f t="shared" si="361"/>
        <v>30939831</v>
      </c>
      <c r="ACH88" s="203">
        <f t="shared" si="361"/>
        <v>60800696.051151037</v>
      </c>
      <c r="ACI88" s="203">
        <f t="shared" si="361"/>
        <v>82305833</v>
      </c>
      <c r="ACJ88" s="203">
        <f t="shared" si="361"/>
        <v>103073760</v>
      </c>
      <c r="ACK88" s="203">
        <f t="shared" si="361"/>
        <v>104566319</v>
      </c>
      <c r="ACL88" s="203">
        <f t="shared" si="361"/>
        <v>108128866</v>
      </c>
      <c r="ACM88" s="203">
        <f t="shared" si="361"/>
        <v>96386295</v>
      </c>
      <c r="ACN88" s="203">
        <f t="shared" si="361"/>
        <v>145681417</v>
      </c>
      <c r="ACO88" s="203">
        <f t="shared" si="361"/>
        <v>140790584</v>
      </c>
      <c r="ACP88" s="203">
        <f t="shared" si="361"/>
        <v>160506281</v>
      </c>
      <c r="ACQ88" s="203">
        <f t="shared" si="361"/>
        <v>171617537</v>
      </c>
      <c r="ACR88" s="203">
        <f t="shared" si="361"/>
        <v>115296933</v>
      </c>
      <c r="ACS88" s="203">
        <f t="shared" si="361"/>
        <v>138462763</v>
      </c>
      <c r="ACT88" s="203">
        <f t="shared" si="361"/>
        <v>131710517</v>
      </c>
      <c r="ACU88" s="203">
        <f t="shared" si="361"/>
        <v>130480875</v>
      </c>
      <c r="ACV88" s="203">
        <f t="shared" si="361"/>
        <v>120562745</v>
      </c>
      <c r="ACW88" s="203">
        <f t="shared" si="361"/>
        <v>66470350</v>
      </c>
      <c r="ACX88" s="203">
        <f t="shared" si="361"/>
        <v>65310413</v>
      </c>
      <c r="ACY88" s="203">
        <f t="shared" si="361"/>
        <v>53065290</v>
      </c>
      <c r="ACZ88" s="203">
        <f t="shared" si="361"/>
        <v>-32324664</v>
      </c>
      <c r="ADA88" s="203">
        <f t="shared" si="361"/>
        <v>-33616217</v>
      </c>
      <c r="ADB88" s="203">
        <f t="shared" si="361"/>
        <v>-36714951</v>
      </c>
      <c r="ADC88" s="203">
        <f t="shared" ref="ADC88:AFN88" si="362">ADC67-ACQ67</f>
        <v>-38632051</v>
      </c>
      <c r="ADD88" s="203">
        <f t="shared" si="362"/>
        <v>82312455</v>
      </c>
      <c r="ADE88" s="203">
        <f t="shared" si="362"/>
        <v>60659228</v>
      </c>
      <c r="ADF88" s="203">
        <f t="shared" si="362"/>
        <v>28660789</v>
      </c>
      <c r="ADG88" s="203">
        <f t="shared" si="362"/>
        <v>20123024</v>
      </c>
      <c r="ADH88" s="203">
        <f t="shared" si="362"/>
        <v>16981298</v>
      </c>
      <c r="ADI88" s="203">
        <f t="shared" si="362"/>
        <v>64240561</v>
      </c>
      <c r="ADJ88" s="203">
        <f t="shared" si="362"/>
        <v>54377272</v>
      </c>
      <c r="ADK88" s="203">
        <f t="shared" si="362"/>
        <v>67772320</v>
      </c>
      <c r="ADL88" s="203">
        <f t="shared" si="362"/>
        <v>103001543</v>
      </c>
      <c r="ADM88" s="203">
        <f t="shared" si="362"/>
        <v>94199580</v>
      </c>
      <c r="ADN88" s="203">
        <f t="shared" si="362"/>
        <v>89162015</v>
      </c>
      <c r="ADO88" s="203">
        <f t="shared" si="362"/>
        <v>75490169</v>
      </c>
      <c r="ADP88" s="203">
        <f t="shared" si="362"/>
        <v>516617</v>
      </c>
      <c r="ADQ88" s="203">
        <f t="shared" si="362"/>
        <v>-15765449</v>
      </c>
      <c r="ADR88" s="203">
        <f t="shared" si="362"/>
        <v>-17848193</v>
      </c>
      <c r="ADS88" s="203">
        <f t="shared" si="362"/>
        <v>-41228584</v>
      </c>
      <c r="ADT88" s="203">
        <f t="shared" si="362"/>
        <v>-45495697</v>
      </c>
      <c r="ADU88" s="203">
        <f t="shared" si="362"/>
        <v>-32143682</v>
      </c>
      <c r="ADV88" s="203">
        <f t="shared" si="362"/>
        <v>-42933007</v>
      </c>
      <c r="ADW88" s="203">
        <f t="shared" si="362"/>
        <v>-37325025</v>
      </c>
      <c r="ADX88" s="203">
        <f t="shared" si="362"/>
        <v>-28907828</v>
      </c>
      <c r="ADY88" s="203">
        <f t="shared" si="362"/>
        <v>-6621030</v>
      </c>
      <c r="ADZ88" s="203">
        <f t="shared" si="362"/>
        <v>28100363</v>
      </c>
      <c r="AEA88" s="203">
        <f t="shared" si="362"/>
        <v>28847063</v>
      </c>
      <c r="AEB88" s="203">
        <f t="shared" si="362"/>
        <v>41289611</v>
      </c>
      <c r="AEC88" s="203">
        <f t="shared" si="362"/>
        <v>65228988</v>
      </c>
      <c r="AED88" s="203">
        <f t="shared" si="362"/>
        <v>91711987</v>
      </c>
      <c r="AEE88" s="203">
        <f t="shared" si="362"/>
        <v>44740791</v>
      </c>
      <c r="AEF88" s="203">
        <f t="shared" si="362"/>
        <v>57648378</v>
      </c>
      <c r="AEG88" s="203">
        <f t="shared" si="362"/>
        <v>53734870</v>
      </c>
      <c r="AEH88" s="203">
        <f t="shared" si="362"/>
        <v>61750524</v>
      </c>
      <c r="AEI88" s="203">
        <f t="shared" si="362"/>
        <v>35282282</v>
      </c>
      <c r="AEJ88" s="203">
        <f t="shared" si="362"/>
        <v>32524510</v>
      </c>
      <c r="AEK88" s="203">
        <f t="shared" si="362"/>
        <v>18945982</v>
      </c>
      <c r="AEL88" s="203">
        <f t="shared" si="362"/>
        <v>171095</v>
      </c>
      <c r="AEM88" s="203">
        <f t="shared" si="362"/>
        <v>5810255</v>
      </c>
      <c r="AEN88" s="203">
        <f t="shared" si="362"/>
        <v>27434550</v>
      </c>
      <c r="AEO88" s="203">
        <f t="shared" si="362"/>
        <v>24895292</v>
      </c>
      <c r="AEP88" s="203">
        <f t="shared" si="362"/>
        <v>9070951</v>
      </c>
      <c r="AEQ88" s="203">
        <f t="shared" si="362"/>
        <v>73365743</v>
      </c>
      <c r="AER88" s="203">
        <f t="shared" si="362"/>
        <v>81165419</v>
      </c>
      <c r="AES88" s="203">
        <f t="shared" si="362"/>
        <v>82466724</v>
      </c>
      <c r="AET88" s="203">
        <f t="shared" si="362"/>
        <v>88913060</v>
      </c>
      <c r="AEU88" s="203">
        <f t="shared" si="362"/>
        <v>117163892</v>
      </c>
      <c r="AEV88" s="203">
        <f t="shared" si="362"/>
        <v>96500960</v>
      </c>
      <c r="AEW88" s="203">
        <f t="shared" si="362"/>
        <v>59713772</v>
      </c>
      <c r="AEX88" s="203">
        <f t="shared" si="362"/>
        <v>37228905</v>
      </c>
      <c r="AEY88" s="203">
        <f t="shared" si="362"/>
        <v>72689745</v>
      </c>
      <c r="AEZ88" s="203">
        <f t="shared" si="362"/>
        <v>97665450</v>
      </c>
      <c r="AFA88" s="203">
        <f t="shared" si="362"/>
        <v>42304708</v>
      </c>
      <c r="AFB88" s="203">
        <f t="shared" si="362"/>
        <v>17696717</v>
      </c>
      <c r="AFC88" s="203">
        <f t="shared" si="362"/>
        <v>-7477399</v>
      </c>
      <c r="AFD88" s="203">
        <f t="shared" si="362"/>
        <v>-97700414</v>
      </c>
      <c r="AFE88" s="203">
        <f t="shared" si="362"/>
        <v>-191259720</v>
      </c>
      <c r="AFF88" s="203">
        <f t="shared" si="362"/>
        <v>-215315324</v>
      </c>
      <c r="AFG88" s="203">
        <f t="shared" si="362"/>
        <v>-223281065</v>
      </c>
      <c r="AFH88" s="203">
        <f t="shared" si="362"/>
        <v>-241800000</v>
      </c>
      <c r="AFI88" s="203">
        <f t="shared" si="362"/>
        <v>-266700000</v>
      </c>
      <c r="AFJ88" s="203">
        <f t="shared" si="362"/>
        <v>-293100000</v>
      </c>
      <c r="AFK88" s="203">
        <f t="shared" si="362"/>
        <v>-342000000</v>
      </c>
      <c r="AFL88" s="203">
        <f t="shared" si="362"/>
        <v>-369100000</v>
      </c>
      <c r="AFM88" s="203">
        <f t="shared" si="362"/>
        <v>-264400000</v>
      </c>
      <c r="AFN88" s="203">
        <f t="shared" si="362"/>
        <v>-245067668</v>
      </c>
      <c r="AFO88" s="203">
        <f t="shared" ref="AFO88:AGU88" si="363">AFO67-AFC67</f>
        <v>-238693105</v>
      </c>
      <c r="AFP88" s="203">
        <f t="shared" si="363"/>
        <v>-182837757</v>
      </c>
      <c r="AFQ88" s="203">
        <f t="shared" si="363"/>
        <v>-101197996</v>
      </c>
      <c r="AFR88" s="203">
        <f t="shared" si="363"/>
        <v>-94219759</v>
      </c>
      <c r="AFS88" s="203">
        <f t="shared" si="363"/>
        <v>-91189760</v>
      </c>
      <c r="AFT88" s="203">
        <f t="shared" si="363"/>
        <v>17910165</v>
      </c>
      <c r="AFU88" s="203">
        <f t="shared" si="363"/>
        <v>144029134</v>
      </c>
      <c r="AFV88" s="203">
        <f t="shared" si="363"/>
        <v>189239148</v>
      </c>
      <c r="AFW88" s="203">
        <f t="shared" si="363"/>
        <v>214011879</v>
      </c>
      <c r="AFX88" s="203">
        <f t="shared" si="363"/>
        <v>218143560</v>
      </c>
      <c r="AFY88" s="203">
        <f t="shared" si="363"/>
        <v>144470582</v>
      </c>
      <c r="AFZ88" s="203">
        <f t="shared" si="363"/>
        <v>98440812</v>
      </c>
      <c r="AGA88" s="203">
        <f t="shared" si="363"/>
        <v>90019924</v>
      </c>
      <c r="AGB88" s="203">
        <f t="shared" si="363"/>
        <v>85944882</v>
      </c>
      <c r="AGC88" s="203">
        <f t="shared" si="363"/>
        <v>76545986</v>
      </c>
      <c r="AGD88" s="203">
        <f t="shared" si="363"/>
        <v>74852010</v>
      </c>
      <c r="AGE88" s="203">
        <f t="shared" si="363"/>
        <v>87858358</v>
      </c>
      <c r="AGF88" s="203">
        <f t="shared" si="363"/>
        <v>23943557</v>
      </c>
      <c r="AGG88" s="203">
        <f t="shared" si="363"/>
        <v>25626579</v>
      </c>
      <c r="AGH88" s="203">
        <f t="shared" si="363"/>
        <v>4456694</v>
      </c>
      <c r="AGI88" s="203">
        <f t="shared" si="363"/>
        <v>99161177</v>
      </c>
      <c r="AGJ88" s="203">
        <f t="shared" si="363"/>
        <v>95581513</v>
      </c>
      <c r="AGK88" s="203">
        <f t="shared" si="363"/>
        <v>138929433</v>
      </c>
      <c r="AGL88" s="203">
        <f t="shared" si="363"/>
        <v>181910014</v>
      </c>
      <c r="AGM88" s="203">
        <f t="shared" si="363"/>
        <v>188990788</v>
      </c>
      <c r="AGN88" s="203">
        <f t="shared" si="363"/>
        <v>186627674</v>
      </c>
      <c r="AGO88" s="203">
        <f t="shared" si="363"/>
        <v>188124754</v>
      </c>
      <c r="AGP88" s="203">
        <f t="shared" si="363"/>
        <v>188639594</v>
      </c>
      <c r="AGQ88" s="203">
        <f t="shared" si="363"/>
        <v>188490695</v>
      </c>
      <c r="AGR88" s="203">
        <f t="shared" si="363"/>
        <v>191321820</v>
      </c>
      <c r="AGS88" s="203">
        <f t="shared" si="363"/>
        <v>121430896</v>
      </c>
      <c r="AGT88" s="203">
        <f t="shared" si="363"/>
        <v>110976253</v>
      </c>
      <c r="AGU88" s="203">
        <f t="shared" si="363"/>
        <v>24379095</v>
      </c>
      <c r="AGV88" s="159"/>
    </row>
    <row r="89" spans="1:880" x14ac:dyDescent="0.2">
      <c r="A89" s="183" t="s">
        <v>2284</v>
      </c>
      <c r="O89" s="204">
        <f>100*O87/O88</f>
        <v>224.27301792369636</v>
      </c>
      <c r="P89" s="204">
        <f t="shared" ref="P89:CA89" si="364">100*P87/P88</f>
        <v>135.95206039967266</v>
      </c>
      <c r="Q89" s="204">
        <f t="shared" si="364"/>
        <v>136.98033086976284</v>
      </c>
      <c r="R89" s="204">
        <f t="shared" si="364"/>
        <v>203.50208589638044</v>
      </c>
      <c r="S89" s="204">
        <f t="shared" si="364"/>
        <v>215.56588581094618</v>
      </c>
      <c r="T89" s="204">
        <f t="shared" si="364"/>
        <v>244.12030692580407</v>
      </c>
      <c r="U89" s="204">
        <f t="shared" si="364"/>
        <v>215.32683061103984</v>
      </c>
      <c r="V89" s="204">
        <f t="shared" si="364"/>
        <v>275.96864996136441</v>
      </c>
      <c r="W89" s="204">
        <f t="shared" si="364"/>
        <v>-118.23105170932102</v>
      </c>
      <c r="X89" s="204">
        <f t="shared" si="364"/>
        <v>-80.510112070076005</v>
      </c>
      <c r="Y89" s="204">
        <f t="shared" si="364"/>
        <v>-80.635131496765709</v>
      </c>
      <c r="Z89" s="204">
        <f t="shared" si="364"/>
        <v>-39.464340169949907</v>
      </c>
      <c r="AA89" s="204">
        <f t="shared" si="364"/>
        <v>-30.760480327802252</v>
      </c>
      <c r="AB89" s="204">
        <f t="shared" si="364"/>
        <v>-37.181255239176878</v>
      </c>
      <c r="AC89" s="204">
        <f t="shared" si="364"/>
        <v>-77.299015899769387</v>
      </c>
      <c r="AD89" s="204">
        <f t="shared" si="364"/>
        <v>-71.948003705138575</v>
      </c>
      <c r="AE89" s="204">
        <f t="shared" si="364"/>
        <v>-126.52440149222423</v>
      </c>
      <c r="AF89" s="204">
        <f t="shared" si="364"/>
        <v>-137.09326389520604</v>
      </c>
      <c r="AG89" s="204">
        <f t="shared" si="364"/>
        <v>-140.90639153341343</v>
      </c>
      <c r="AH89" s="204">
        <f t="shared" si="364"/>
        <v>-304.80237807352614</v>
      </c>
      <c r="AI89" s="204">
        <f t="shared" si="364"/>
        <v>231.27753717812621</v>
      </c>
      <c r="AJ89" s="204">
        <f t="shared" si="364"/>
        <v>177.15189807634687</v>
      </c>
      <c r="AK89" s="204">
        <f t="shared" si="364"/>
        <v>332.23072706399495</v>
      </c>
      <c r="AL89" s="204">
        <f t="shared" si="364"/>
        <v>322.66906084739117</v>
      </c>
      <c r="AM89" s="204">
        <f t="shared" si="364"/>
        <v>209.75336067107833</v>
      </c>
      <c r="AN89" s="204">
        <f t="shared" si="364"/>
        <v>347.06086963243234</v>
      </c>
      <c r="AO89" s="204">
        <f t="shared" si="364"/>
        <v>234.16504299780163</v>
      </c>
      <c r="AP89" s="204">
        <f t="shared" si="364"/>
        <v>166.7855849715661</v>
      </c>
      <c r="AQ89" s="204">
        <f t="shared" si="364"/>
        <v>170.9170642124372</v>
      </c>
      <c r="AR89" s="204">
        <f t="shared" si="364"/>
        <v>167.81066811991616</v>
      </c>
      <c r="AS89" s="204">
        <f t="shared" si="364"/>
        <v>165.02744176401467</v>
      </c>
      <c r="AT89" s="204">
        <f t="shared" si="364"/>
        <v>-402.53846153846155</v>
      </c>
      <c r="AU89" s="204">
        <f t="shared" si="364"/>
        <v>-290.5204298932739</v>
      </c>
      <c r="AV89" s="204">
        <f t="shared" si="364"/>
        <v>13.391411669425953</v>
      </c>
      <c r="AW89" s="204">
        <f t="shared" si="364"/>
        <v>61.994391028718226</v>
      </c>
      <c r="AX89" s="204">
        <f t="shared" si="364"/>
        <v>62.591872785003851</v>
      </c>
      <c r="AY89" s="204">
        <f t="shared" si="364"/>
        <v>60.948597078161832</v>
      </c>
      <c r="AZ89" s="204">
        <f t="shared" si="364"/>
        <v>99.990234211605511</v>
      </c>
      <c r="BA89" s="204">
        <f t="shared" si="364"/>
        <v>145.95507799178372</v>
      </c>
      <c r="BB89" s="204">
        <f t="shared" si="364"/>
        <v>11.04320000672341</v>
      </c>
      <c r="BC89" s="204">
        <f t="shared" si="364"/>
        <v>155.55413423314567</v>
      </c>
      <c r="BD89" s="204">
        <f t="shared" si="364"/>
        <v>167.59204991525093</v>
      </c>
      <c r="BE89" s="204">
        <f t="shared" si="364"/>
        <v>13.253861240500122</v>
      </c>
      <c r="BF89" s="204">
        <f t="shared" si="364"/>
        <v>85.347963708722844</v>
      </c>
      <c r="BG89" s="204">
        <f t="shared" si="364"/>
        <v>84.366108337670781</v>
      </c>
      <c r="BH89" s="204">
        <f t="shared" si="364"/>
        <v>88.616195243274504</v>
      </c>
      <c r="BI89" s="204">
        <f t="shared" si="364"/>
        <v>76.06021406007001</v>
      </c>
      <c r="BJ89" s="204">
        <f t="shared" si="364"/>
        <v>77.973224426222473</v>
      </c>
      <c r="BK89" s="204">
        <f t="shared" si="364"/>
        <v>64.029811302150961</v>
      </c>
      <c r="BL89" s="204">
        <f t="shared" si="364"/>
        <v>56.483060024123816</v>
      </c>
      <c r="BM89" s="204">
        <f t="shared" si="364"/>
        <v>30.648133933051</v>
      </c>
      <c r="BN89" s="204">
        <f t="shared" si="364"/>
        <v>21.221656547532181</v>
      </c>
      <c r="BO89" s="204">
        <f t="shared" si="364"/>
        <v>39.36395010157544</v>
      </c>
      <c r="BP89" s="204">
        <f t="shared" si="364"/>
        <v>74.603318925355438</v>
      </c>
      <c r="BQ89" s="204">
        <f t="shared" si="364"/>
        <v>60.750412534517281</v>
      </c>
      <c r="BR89" s="204">
        <f t="shared" si="364"/>
        <v>28.098760363414829</v>
      </c>
      <c r="BS89" s="204">
        <f t="shared" si="364"/>
        <v>58.89459250788854</v>
      </c>
      <c r="BT89" s="204">
        <f t="shared" si="364"/>
        <v>48.232967617429132</v>
      </c>
      <c r="BU89" s="204">
        <f t="shared" si="364"/>
        <v>92.616569566403001</v>
      </c>
      <c r="BV89" s="204">
        <f t="shared" si="364"/>
        <v>86.476488961112821</v>
      </c>
      <c r="BW89" s="204">
        <f t="shared" si="364"/>
        <v>99.999979564753772</v>
      </c>
      <c r="BX89" s="204">
        <f t="shared" si="364"/>
        <v>99.999981497041105</v>
      </c>
      <c r="BY89" s="204">
        <f t="shared" si="364"/>
        <v>99.999989147722928</v>
      </c>
      <c r="BZ89" s="204">
        <f t="shared" si="364"/>
        <v>100.29479178172981</v>
      </c>
      <c r="CA89" s="204">
        <f t="shared" si="364"/>
        <v>100.33239466222436</v>
      </c>
      <c r="CB89" s="204">
        <f t="shared" ref="CB89:EM89" si="365">100*CB87/CB88</f>
        <v>100.60471357400047</v>
      </c>
      <c r="CC89" s="204">
        <f t="shared" si="365"/>
        <v>100.50503913234441</v>
      </c>
      <c r="CD89" s="204">
        <f t="shared" si="365"/>
        <v>108.11102421336115</v>
      </c>
      <c r="CE89" s="204">
        <f t="shared" si="365"/>
        <v>-72.017139864605767</v>
      </c>
      <c r="CF89" s="204">
        <f t="shared" si="365"/>
        <v>3.4557620947319689</v>
      </c>
      <c r="CG89" s="204">
        <f t="shared" si="365"/>
        <v>-15.643675883144381</v>
      </c>
      <c r="CH89" s="204">
        <f t="shared" si="365"/>
        <v>266.20688793674191</v>
      </c>
      <c r="CI89" s="204">
        <f t="shared" si="365"/>
        <v>388.9080002814984</v>
      </c>
      <c r="CJ89" s="204">
        <f t="shared" si="365"/>
        <v>392.64706598592801</v>
      </c>
      <c r="CK89" s="204">
        <f t="shared" si="365"/>
        <v>-94.546081408939571</v>
      </c>
      <c r="CL89" s="204">
        <f t="shared" si="365"/>
        <v>1774.4536008599068</v>
      </c>
      <c r="CM89" s="204">
        <f t="shared" si="365"/>
        <v>-179.49508353333619</v>
      </c>
      <c r="CN89" s="204">
        <f t="shared" si="365"/>
        <v>-12.954152015003059</v>
      </c>
      <c r="CO89" s="204">
        <f t="shared" si="365"/>
        <v>23.488451864063411</v>
      </c>
      <c r="CP89" s="204">
        <f t="shared" si="365"/>
        <v>-26.81887228743247</v>
      </c>
      <c r="CQ89" s="204">
        <f t="shared" si="365"/>
        <v>141.29508248513955</v>
      </c>
      <c r="CR89" s="204">
        <f t="shared" si="365"/>
        <v>108.60325532535657</v>
      </c>
      <c r="CS89" s="204">
        <f t="shared" si="365"/>
        <v>102.0538867353068</v>
      </c>
      <c r="CT89" s="204">
        <f t="shared" si="365"/>
        <v>69.560299731372822</v>
      </c>
      <c r="CU89" s="204">
        <f t="shared" si="365"/>
        <v>62.385832615643253</v>
      </c>
      <c r="CV89" s="204">
        <f t="shared" si="365"/>
        <v>-55.865113975083254</v>
      </c>
      <c r="CW89" s="204">
        <f t="shared" si="365"/>
        <v>195.70615944470029</v>
      </c>
      <c r="CX89" s="204">
        <f t="shared" si="365"/>
        <v>168.38300207352566</v>
      </c>
      <c r="CY89" s="204">
        <f t="shared" si="365"/>
        <v>261.34134024455676</v>
      </c>
      <c r="CZ89" s="204">
        <f t="shared" si="365"/>
        <v>-256.52850476777013</v>
      </c>
      <c r="DA89" s="204">
        <f t="shared" si="365"/>
        <v>-12.642370837809125</v>
      </c>
      <c r="DB89" s="204">
        <f t="shared" si="365"/>
        <v>-116.98294112659897</v>
      </c>
      <c r="DC89" s="204">
        <f t="shared" si="365"/>
        <v>2410.0381359703674</v>
      </c>
      <c r="DD89" s="204">
        <f t="shared" si="365"/>
        <v>511.95150708498994</v>
      </c>
      <c r="DE89" s="204">
        <f t="shared" si="365"/>
        <v>-1350.9570874007179</v>
      </c>
      <c r="DF89" s="204">
        <f t="shared" si="365"/>
        <v>492.72845797109392</v>
      </c>
      <c r="DG89" s="204">
        <f t="shared" si="365"/>
        <v>-146.2399153689646</v>
      </c>
      <c r="DH89" s="204">
        <f t="shared" si="365"/>
        <v>65.890596159825847</v>
      </c>
      <c r="DI89" s="204">
        <f t="shared" si="365"/>
        <v>105.94151380335606</v>
      </c>
      <c r="DJ89" s="204">
        <f t="shared" si="365"/>
        <v>105.02468118336235</v>
      </c>
      <c r="DK89" s="204">
        <f t="shared" si="365"/>
        <v>106.78658936910409</v>
      </c>
      <c r="DL89" s="204">
        <f t="shared" si="365"/>
        <v>122.70476137870452</v>
      </c>
      <c r="DM89" s="204">
        <f t="shared" si="365"/>
        <v>137.37105531970681</v>
      </c>
      <c r="DN89" s="204">
        <f t="shared" si="365"/>
        <v>143.90585821584338</v>
      </c>
      <c r="DO89" s="204">
        <f t="shared" si="365"/>
        <v>158.62717022529961</v>
      </c>
      <c r="DP89" s="204">
        <f t="shared" si="365"/>
        <v>112.76599642502899</v>
      </c>
      <c r="DQ89" s="204">
        <f t="shared" si="365"/>
        <v>-646.68328264569982</v>
      </c>
      <c r="DR89" s="204">
        <f t="shared" si="365"/>
        <v>-3837.4617544127268</v>
      </c>
      <c r="DS89" s="204">
        <f t="shared" si="365"/>
        <v>1235.3063180208185</v>
      </c>
      <c r="DT89" s="204">
        <f t="shared" si="365"/>
        <v>613.39757849858029</v>
      </c>
      <c r="DU89" s="204">
        <f t="shared" si="365"/>
        <v>652.60213899249607</v>
      </c>
      <c r="DV89" s="204">
        <f t="shared" si="365"/>
        <v>1911.2384236052492</v>
      </c>
      <c r="DW89" s="204">
        <f t="shared" si="365"/>
        <v>1295.5494504459357</v>
      </c>
      <c r="DX89" s="204">
        <f t="shared" si="365"/>
        <v>-351.89227594830646</v>
      </c>
      <c r="DY89" s="204">
        <f t="shared" si="365"/>
        <v>-458.32583781169643</v>
      </c>
      <c r="DZ89" s="204">
        <f t="shared" si="365"/>
        <v>-215.0133974280397</v>
      </c>
      <c r="EA89" s="204">
        <f t="shared" si="365"/>
        <v>-829.99531497413852</v>
      </c>
      <c r="EB89" s="204">
        <f t="shared" si="365"/>
        <v>-499.42415167847275</v>
      </c>
      <c r="EC89" s="204">
        <f t="shared" si="365"/>
        <v>130.96969747600028</v>
      </c>
      <c r="ED89" s="204">
        <f t="shared" si="365"/>
        <v>122.88212813148452</v>
      </c>
      <c r="EE89" s="204">
        <f t="shared" si="365"/>
        <v>112.54330663593242</v>
      </c>
      <c r="EF89" s="204">
        <f t="shared" si="365"/>
        <v>110.19396716632775</v>
      </c>
      <c r="EG89" s="204">
        <f t="shared" si="365"/>
        <v>103.23278124147197</v>
      </c>
      <c r="EH89" s="204">
        <f t="shared" si="365"/>
        <v>104.45576584268774</v>
      </c>
      <c r="EI89" s="204">
        <f t="shared" si="365"/>
        <v>104.93966398464444</v>
      </c>
      <c r="EJ89" s="204">
        <f t="shared" si="365"/>
        <v>106.49361436950944</v>
      </c>
      <c r="EK89" s="204">
        <f t="shared" si="365"/>
        <v>105.9933987897</v>
      </c>
      <c r="EL89" s="204">
        <f t="shared" si="365"/>
        <v>107.92015234791195</v>
      </c>
      <c r="EM89" s="204">
        <f t="shared" si="365"/>
        <v>104.61649543856733</v>
      </c>
      <c r="EN89" s="204">
        <f t="shared" ref="EN89:GY89" si="366">100*EN87/EN88</f>
        <v>99.999989820355751</v>
      </c>
      <c r="EO89" s="204">
        <f t="shared" si="366"/>
        <v>99.999990814358554</v>
      </c>
      <c r="EP89" s="204">
        <f t="shared" si="366"/>
        <v>99.99998909978207</v>
      </c>
      <c r="EQ89" s="204">
        <f t="shared" si="366"/>
        <v>99.999989925956797</v>
      </c>
      <c r="ER89" s="204">
        <f t="shared" si="366"/>
        <v>100.00004618153199</v>
      </c>
      <c r="ES89" s="204">
        <f t="shared" si="366"/>
        <v>100.00006445029098</v>
      </c>
      <c r="ET89" s="204">
        <f t="shared" si="366"/>
        <v>100.00005972441959</v>
      </c>
      <c r="EU89" s="204">
        <f t="shared" si="366"/>
        <v>100</v>
      </c>
      <c r="EV89" s="204">
        <f t="shared" si="366"/>
        <v>100.00008512616122</v>
      </c>
      <c r="EW89" s="204">
        <f t="shared" si="366"/>
        <v>99.999932747926451</v>
      </c>
      <c r="EX89" s="204">
        <f t="shared" si="366"/>
        <v>100</v>
      </c>
      <c r="EY89" s="204">
        <f t="shared" si="366"/>
        <v>100</v>
      </c>
      <c r="EZ89" s="204">
        <f t="shared" si="366"/>
        <v>99.999882632689619</v>
      </c>
      <c r="FA89" s="204">
        <f t="shared" si="366"/>
        <v>99.999982112139534</v>
      </c>
      <c r="FB89" s="204">
        <f t="shared" si="366"/>
        <v>99.999986122157495</v>
      </c>
      <c r="FC89" s="204">
        <f t="shared" si="366"/>
        <v>99.999989932939286</v>
      </c>
      <c r="FD89" s="204">
        <f t="shared" si="366"/>
        <v>100.00005404948176</v>
      </c>
      <c r="FE89" s="204">
        <f t="shared" si="366"/>
        <v>100.00007315331096</v>
      </c>
      <c r="FF89" s="204">
        <f t="shared" si="366"/>
        <v>99.999982303346826</v>
      </c>
      <c r="FG89" s="204">
        <f t="shared" si="366"/>
        <v>99.999955166621007</v>
      </c>
      <c r="FH89" s="204">
        <f t="shared" si="366"/>
        <v>99.999937024574905</v>
      </c>
      <c r="FI89" s="204">
        <f t="shared" si="366"/>
        <v>99.999897244455951</v>
      </c>
      <c r="FJ89" s="204">
        <f t="shared" si="366"/>
        <v>99.999982664240932</v>
      </c>
      <c r="FK89" s="204">
        <f t="shared" si="366"/>
        <v>99.999970231237796</v>
      </c>
      <c r="FL89" s="204">
        <f t="shared" si="366"/>
        <v>100</v>
      </c>
      <c r="FM89" s="204">
        <f t="shared" si="366"/>
        <v>100</v>
      </c>
      <c r="FN89" s="204">
        <f t="shared" si="366"/>
        <v>100</v>
      </c>
      <c r="FO89" s="204">
        <f t="shared" si="366"/>
        <v>99.999154380520309</v>
      </c>
      <c r="FP89" s="204">
        <f t="shared" si="366"/>
        <v>100</v>
      </c>
      <c r="FQ89" s="204">
        <f t="shared" si="366"/>
        <v>100</v>
      </c>
      <c r="FR89" s="204">
        <f t="shared" si="366"/>
        <v>99.999733941542971</v>
      </c>
      <c r="FS89" s="204">
        <f t="shared" si="366"/>
        <v>100.00005584115202</v>
      </c>
      <c r="FT89" s="204">
        <f t="shared" si="366"/>
        <v>99.999888535267019</v>
      </c>
      <c r="FU89" s="204">
        <f t="shared" si="366"/>
        <v>99.998718622262658</v>
      </c>
      <c r="FV89" s="204">
        <f t="shared" si="366"/>
        <v>100.00013660159479</v>
      </c>
      <c r="FW89" s="204">
        <f t="shared" si="366"/>
        <v>99.999666530221944</v>
      </c>
      <c r="FX89" s="204">
        <f t="shared" si="366"/>
        <v>116.48878600783419</v>
      </c>
      <c r="FY89" s="204">
        <f t="shared" si="366"/>
        <v>184.02157052065678</v>
      </c>
      <c r="FZ89" s="204">
        <f t="shared" si="366"/>
        <v>162.69570666727134</v>
      </c>
      <c r="GA89" s="204">
        <f t="shared" si="366"/>
        <v>196.93592648900872</v>
      </c>
      <c r="GB89" s="204">
        <f t="shared" si="366"/>
        <v>216.0847633581165</v>
      </c>
      <c r="GC89" s="204">
        <f t="shared" si="366"/>
        <v>156.60962970959733</v>
      </c>
      <c r="GD89" s="204">
        <f t="shared" si="366"/>
        <v>99.93524266192135</v>
      </c>
      <c r="GE89" s="204">
        <f t="shared" si="366"/>
        <v>99.946265366933602</v>
      </c>
      <c r="GF89" s="204">
        <f t="shared" si="366"/>
        <v>99.706168299666686</v>
      </c>
      <c r="GG89" s="204">
        <f t="shared" si="366"/>
        <v>187.92338849452599</v>
      </c>
      <c r="GH89" s="204">
        <f t="shared" si="366"/>
        <v>99.959409951662508</v>
      </c>
      <c r="GI89" s="204">
        <f t="shared" si="366"/>
        <v>99.974915542651956</v>
      </c>
      <c r="GJ89" s="204">
        <f t="shared" si="366"/>
        <v>96.614370327821021</v>
      </c>
      <c r="GK89" s="204">
        <f t="shared" si="366"/>
        <v>91.300778511261697</v>
      </c>
      <c r="GL89" s="204">
        <f t="shared" si="366"/>
        <v>86.787346033751064</v>
      </c>
      <c r="GM89" s="204">
        <f t="shared" si="366"/>
        <v>86.521969268305327</v>
      </c>
      <c r="GN89" s="204">
        <f t="shared" si="366"/>
        <v>90.987384191202764</v>
      </c>
      <c r="GO89" s="204">
        <f t="shared" si="366"/>
        <v>83.529193227969898</v>
      </c>
      <c r="GP89" s="204">
        <f t="shared" si="366"/>
        <v>100</v>
      </c>
      <c r="GQ89" s="204">
        <f t="shared" si="366"/>
        <v>100</v>
      </c>
      <c r="GR89" s="204">
        <f t="shared" si="366"/>
        <v>100</v>
      </c>
      <c r="GS89" s="204">
        <f t="shared" si="366"/>
        <v>96.831898524948045</v>
      </c>
      <c r="GT89" s="204">
        <f t="shared" si="366"/>
        <v>245.01751436511319</v>
      </c>
      <c r="GU89" s="204">
        <f t="shared" si="366"/>
        <v>80.819994463199649</v>
      </c>
      <c r="GV89" s="204">
        <f t="shared" si="366"/>
        <v>88.572640222472003</v>
      </c>
      <c r="GW89" s="204">
        <f t="shared" si="366"/>
        <v>92.042550382530976</v>
      </c>
      <c r="GX89" s="204">
        <f t="shared" si="366"/>
        <v>86.020486268948218</v>
      </c>
      <c r="GY89" s="204">
        <f t="shared" si="366"/>
        <v>87.550919811626969</v>
      </c>
      <c r="GZ89" s="204">
        <f t="shared" ref="GZ89:JK89" si="367">100*GZ87/GZ88</f>
        <v>88.225333533208641</v>
      </c>
      <c r="HA89" s="204">
        <f t="shared" si="367"/>
        <v>89.549065090691499</v>
      </c>
      <c r="HB89" s="204">
        <f t="shared" si="367"/>
        <v>87.015467415345981</v>
      </c>
      <c r="HC89" s="204">
        <f t="shared" si="367"/>
        <v>85.644061014921149</v>
      </c>
      <c r="HD89" s="204">
        <f t="shared" si="367"/>
        <v>83.342880808379462</v>
      </c>
      <c r="HE89" s="204">
        <f t="shared" si="367"/>
        <v>92.313718871877711</v>
      </c>
      <c r="HF89" s="204">
        <f t="shared" si="367"/>
        <v>128.92531876138435</v>
      </c>
      <c r="HG89" s="204">
        <f t="shared" si="367"/>
        <v>100.68096989324039</v>
      </c>
      <c r="HH89" s="204">
        <f t="shared" si="367"/>
        <v>100.17885089113601</v>
      </c>
      <c r="HI89" s="204">
        <f t="shared" si="367"/>
        <v>100.24623423827308</v>
      </c>
      <c r="HJ89" s="204">
        <f t="shared" si="367"/>
        <v>100.13943167467563</v>
      </c>
      <c r="HK89" s="204">
        <f t="shared" si="367"/>
        <v>99.781813209674567</v>
      </c>
      <c r="HL89" s="204">
        <f t="shared" si="367"/>
        <v>102.09755981527773</v>
      </c>
      <c r="HM89" s="204">
        <f t="shared" si="367"/>
        <v>104.32072853144884</v>
      </c>
      <c r="HN89" s="204">
        <f t="shared" si="367"/>
        <v>99.921368767845962</v>
      </c>
      <c r="HO89" s="204">
        <f t="shared" si="367"/>
        <v>99.841478565585803</v>
      </c>
      <c r="HP89" s="204">
        <f t="shared" si="367"/>
        <v>99.743003563088024</v>
      </c>
      <c r="HQ89" s="204">
        <f t="shared" si="367"/>
        <v>98.292807280938234</v>
      </c>
      <c r="HR89" s="204">
        <f t="shared" si="367"/>
        <v>102.67216778338799</v>
      </c>
      <c r="HS89" s="204">
        <f t="shared" si="367"/>
        <v>87.137883498731853</v>
      </c>
      <c r="HT89" s="204">
        <f t="shared" si="367"/>
        <v>99.501967500982346</v>
      </c>
      <c r="HU89" s="204">
        <f t="shared" si="367"/>
        <v>126.5583227803574</v>
      </c>
      <c r="HV89" s="204">
        <f t="shared" si="367"/>
        <v>305.51972685887711</v>
      </c>
      <c r="HW89" s="204">
        <f t="shared" si="367"/>
        <v>99.555950173272507</v>
      </c>
      <c r="HX89" s="204">
        <f t="shared" si="367"/>
        <v>118.79260177005436</v>
      </c>
      <c r="HY89" s="204">
        <f t="shared" si="367"/>
        <v>105.64939468604835</v>
      </c>
      <c r="HZ89" s="204">
        <f t="shared" si="367"/>
        <v>104.02687180695831</v>
      </c>
      <c r="IA89" s="204">
        <f t="shared" si="367"/>
        <v>55.562414301035851</v>
      </c>
      <c r="IB89" s="204">
        <f t="shared" si="367"/>
        <v>42.20599254852025</v>
      </c>
      <c r="IC89" s="204">
        <f t="shared" si="367"/>
        <v>94.395084941011348</v>
      </c>
      <c r="ID89" s="204">
        <f t="shared" si="367"/>
        <v>98.98222373024052</v>
      </c>
      <c r="IE89" s="204">
        <f t="shared" si="367"/>
        <v>93.326721021447511</v>
      </c>
      <c r="IF89" s="204">
        <f t="shared" si="367"/>
        <v>99.755057628886391</v>
      </c>
      <c r="IG89" s="204">
        <f t="shared" si="367"/>
        <v>96.955813638145088</v>
      </c>
      <c r="IH89" s="204">
        <f t="shared" si="367"/>
        <v>104.88721075094257</v>
      </c>
      <c r="II89" s="204">
        <f t="shared" si="367"/>
        <v>101.52335640955697</v>
      </c>
      <c r="IJ89" s="204">
        <f t="shared" si="367"/>
        <v>100.5670139616582</v>
      </c>
      <c r="IK89" s="204">
        <f t="shared" si="367"/>
        <v>100.45787656999134</v>
      </c>
      <c r="IL89" s="204">
        <f t="shared" si="367"/>
        <v>100.54724467885669</v>
      </c>
      <c r="IM89" s="204">
        <f t="shared" si="367"/>
        <v>109.45794435543216</v>
      </c>
      <c r="IN89" s="204">
        <f t="shared" si="367"/>
        <v>244.14963233216758</v>
      </c>
      <c r="IO89" s="204">
        <f t="shared" si="367"/>
        <v>100.43958152571948</v>
      </c>
      <c r="IP89" s="204">
        <f t="shared" si="367"/>
        <v>100.02795405576583</v>
      </c>
      <c r="IQ89" s="204">
        <f t="shared" si="367"/>
        <v>100.24194485839719</v>
      </c>
      <c r="IR89" s="204">
        <f t="shared" si="367"/>
        <v>100</v>
      </c>
      <c r="IS89" s="204">
        <f t="shared" si="367"/>
        <v>100</v>
      </c>
      <c r="IT89" s="204">
        <f t="shared" si="367"/>
        <v>100</v>
      </c>
      <c r="IU89" s="204">
        <f t="shared" si="367"/>
        <v>100</v>
      </c>
      <c r="IV89" s="204">
        <f t="shared" si="367"/>
        <v>100</v>
      </c>
      <c r="IW89" s="204">
        <f t="shared" si="367"/>
        <v>100</v>
      </c>
      <c r="IX89" s="204">
        <f t="shared" si="367"/>
        <v>100</v>
      </c>
      <c r="IY89" s="204">
        <f t="shared" si="367"/>
        <v>100</v>
      </c>
      <c r="IZ89" s="204">
        <f t="shared" si="367"/>
        <v>100</v>
      </c>
      <c r="JA89" s="204">
        <f t="shared" si="367"/>
        <v>100</v>
      </c>
      <c r="JB89" s="204">
        <f t="shared" si="367"/>
        <v>100</v>
      </c>
      <c r="JC89" s="204">
        <f t="shared" si="367"/>
        <v>102.27333371032785</v>
      </c>
      <c r="JD89" s="204">
        <f t="shared" si="367"/>
        <v>100</v>
      </c>
      <c r="JE89" s="204">
        <f t="shared" si="367"/>
        <v>100</v>
      </c>
      <c r="JF89" s="204">
        <f t="shared" si="367"/>
        <v>99.999839956874965</v>
      </c>
      <c r="JG89" s="204">
        <f t="shared" si="367"/>
        <v>99.999805699840891</v>
      </c>
      <c r="JH89" s="204">
        <f t="shared" si="367"/>
        <v>99.999662125702358</v>
      </c>
      <c r="JI89" s="204">
        <f t="shared" si="367"/>
        <v>100.00234635514431</v>
      </c>
      <c r="JJ89" s="204">
        <f t="shared" si="367"/>
        <v>100.00041460072548</v>
      </c>
      <c r="JK89" s="204">
        <f t="shared" si="367"/>
        <v>100.00033285979133</v>
      </c>
      <c r="JL89" s="204">
        <f t="shared" ref="JL89:LW89" si="368">100*JL87/JL88</f>
        <v>100.00028707897231</v>
      </c>
      <c r="JM89" s="204">
        <f t="shared" si="368"/>
        <v>100.00055165914733</v>
      </c>
      <c r="JN89" s="204">
        <f t="shared" si="368"/>
        <v>100.00030187443603</v>
      </c>
      <c r="JO89" s="204">
        <f t="shared" si="368"/>
        <v>103.15520283035498</v>
      </c>
      <c r="JP89" s="204">
        <f t="shared" si="368"/>
        <v>94.275301781174903</v>
      </c>
      <c r="JQ89" s="204">
        <f t="shared" si="368"/>
        <v>99.988710779040147</v>
      </c>
      <c r="JR89" s="204">
        <f t="shared" si="368"/>
        <v>99.994488719621543</v>
      </c>
      <c r="JS89" s="204">
        <f t="shared" si="368"/>
        <v>99.986268361260741</v>
      </c>
      <c r="JT89" s="204">
        <f t="shared" si="368"/>
        <v>99.962998402271012</v>
      </c>
      <c r="JU89" s="204">
        <f t="shared" si="368"/>
        <v>99.927934264518726</v>
      </c>
      <c r="JV89" s="204">
        <f t="shared" si="368"/>
        <v>99.975671396471569</v>
      </c>
      <c r="JW89" s="204">
        <f t="shared" si="368"/>
        <v>100.43959522072076</v>
      </c>
      <c r="JX89" s="204">
        <f t="shared" si="368"/>
        <v>100.04249041416257</v>
      </c>
      <c r="JY89" s="204">
        <f t="shared" si="368"/>
        <v>99.95317619890001</v>
      </c>
      <c r="JZ89" s="204">
        <f t="shared" si="368"/>
        <v>99.631900033865193</v>
      </c>
      <c r="KA89" s="204">
        <f t="shared" si="368"/>
        <v>100.30014647147809</v>
      </c>
      <c r="KB89" s="204">
        <f t="shared" si="368"/>
        <v>258.76426490951633</v>
      </c>
      <c r="KC89" s="204">
        <f t="shared" si="368"/>
        <v>99.98847901048525</v>
      </c>
      <c r="KD89" s="204">
        <f t="shared" si="368"/>
        <v>103.1877590054192</v>
      </c>
      <c r="KE89" s="204">
        <f t="shared" si="368"/>
        <v>108.98651898200713</v>
      </c>
      <c r="KF89" s="204">
        <f t="shared" si="368"/>
        <v>99.967183116895043</v>
      </c>
      <c r="KG89" s="204">
        <f t="shared" si="368"/>
        <v>99.956978218932676</v>
      </c>
      <c r="KH89" s="204">
        <f t="shared" si="368"/>
        <v>100.0220834595771</v>
      </c>
      <c r="KI89" s="204">
        <f t="shared" si="368"/>
        <v>100.10462636877448</v>
      </c>
      <c r="KJ89" s="204">
        <f t="shared" si="368"/>
        <v>99.588440105688576</v>
      </c>
      <c r="KK89" s="204">
        <f t="shared" si="368"/>
        <v>100.03015430561268</v>
      </c>
      <c r="KL89" s="204">
        <f t="shared" si="368"/>
        <v>100.02162313640999</v>
      </c>
      <c r="KM89" s="204">
        <f t="shared" si="368"/>
        <v>100.02606992266097</v>
      </c>
      <c r="KN89" s="204">
        <f t="shared" si="368"/>
        <v>100.03184555162228</v>
      </c>
      <c r="KO89" s="204">
        <f t="shared" si="368"/>
        <v>100.01904355642225</v>
      </c>
      <c r="KP89" s="204">
        <f t="shared" si="368"/>
        <v>100.05196748913879</v>
      </c>
      <c r="KQ89" s="204">
        <f t="shared" si="368"/>
        <v>87.929881898536735</v>
      </c>
      <c r="KR89" s="204">
        <f t="shared" si="368"/>
        <v>99.894650788433495</v>
      </c>
      <c r="KS89" s="204">
        <f t="shared" si="368"/>
        <v>100.09423614069078</v>
      </c>
      <c r="KT89" s="204">
        <f t="shared" si="368"/>
        <v>99.927944857640654</v>
      </c>
      <c r="KU89" s="204">
        <f t="shared" si="368"/>
        <v>99.979702882677785</v>
      </c>
      <c r="KV89" s="204">
        <f t="shared" si="368"/>
        <v>99.97965792771241</v>
      </c>
      <c r="KW89" s="204">
        <f t="shared" si="368"/>
        <v>99.989915489787521</v>
      </c>
      <c r="KX89" s="204">
        <f t="shared" si="368"/>
        <v>99.992244795210638</v>
      </c>
      <c r="KY89" s="204">
        <f t="shared" si="368"/>
        <v>99.993642424255526</v>
      </c>
      <c r="KZ89" s="204">
        <f t="shared" si="368"/>
        <v>99.992920501336116</v>
      </c>
      <c r="LA89" s="204">
        <f t="shared" si="368"/>
        <v>99.991605483231197</v>
      </c>
      <c r="LB89" s="204">
        <f t="shared" si="368"/>
        <v>99.989477651689654</v>
      </c>
      <c r="LC89" s="204">
        <f t="shared" si="368"/>
        <v>99.990301400750909</v>
      </c>
      <c r="LD89" s="204">
        <f t="shared" si="368"/>
        <v>99.990210409246885</v>
      </c>
      <c r="LE89" s="204">
        <f t="shared" si="368"/>
        <v>99.992123969171473</v>
      </c>
      <c r="LF89" s="204">
        <f t="shared" si="368"/>
        <v>98.627910656181641</v>
      </c>
      <c r="LG89" s="204">
        <f t="shared" si="368"/>
        <v>98.074615429654145</v>
      </c>
      <c r="LH89" s="204">
        <f t="shared" si="368"/>
        <v>97.571146083040375</v>
      </c>
      <c r="LI89" s="204">
        <f t="shared" si="368"/>
        <v>84.489241796461698</v>
      </c>
      <c r="LJ89" s="204">
        <f t="shared" si="368"/>
        <v>105.0680195379539</v>
      </c>
      <c r="LK89" s="204">
        <f t="shared" si="368"/>
        <v>101.65375159045666</v>
      </c>
      <c r="LL89" s="204">
        <f t="shared" si="368"/>
        <v>101.84257767139408</v>
      </c>
      <c r="LM89" s="204">
        <f t="shared" si="368"/>
        <v>102.86420036127871</v>
      </c>
      <c r="LN89" s="204">
        <f t="shared" si="368"/>
        <v>103.21278233818066</v>
      </c>
      <c r="LO89" s="204">
        <f t="shared" si="368"/>
        <v>102.53895807134771</v>
      </c>
      <c r="LP89" s="204">
        <f t="shared" si="368"/>
        <v>102.43553706457611</v>
      </c>
      <c r="LQ89" s="204">
        <f t="shared" si="368"/>
        <v>102.99159604074391</v>
      </c>
      <c r="LR89" s="204">
        <f t="shared" si="368"/>
        <v>97.690847112736691</v>
      </c>
      <c r="LS89" s="204">
        <f t="shared" si="368"/>
        <v>97.928697612133561</v>
      </c>
      <c r="LT89" s="204">
        <f t="shared" si="368"/>
        <v>96.793512413380355</v>
      </c>
      <c r="LU89" s="204">
        <f t="shared" si="368"/>
        <v>94.736025540367933</v>
      </c>
      <c r="LV89" s="204">
        <f t="shared" si="368"/>
        <v>59.212878426140769</v>
      </c>
      <c r="LW89" s="204">
        <f t="shared" si="368"/>
        <v>104.68957372644688</v>
      </c>
      <c r="LX89" s="204">
        <f t="shared" ref="LX89:OI89" si="369">100*LX87/LX88</f>
        <v>120.97140664627173</v>
      </c>
      <c r="LY89" s="204">
        <f t="shared" si="369"/>
        <v>105.30003744680356</v>
      </c>
      <c r="LZ89" s="204">
        <f t="shared" si="369"/>
        <v>103.22451264712146</v>
      </c>
      <c r="MA89" s="204">
        <f t="shared" si="369"/>
        <v>212.66724685228434</v>
      </c>
      <c r="MB89" s="204">
        <f t="shared" si="369"/>
        <v>101.14164221353901</v>
      </c>
      <c r="MC89" s="204">
        <f t="shared" si="369"/>
        <v>102.06234636591319</v>
      </c>
      <c r="MD89" s="204">
        <f t="shared" si="369"/>
        <v>101.10746887134317</v>
      </c>
      <c r="ME89" s="204">
        <f t="shared" si="369"/>
        <v>100.67349894024744</v>
      </c>
      <c r="MF89" s="204">
        <f t="shared" si="369"/>
        <v>100</v>
      </c>
      <c r="MG89" s="204">
        <f t="shared" si="369"/>
        <v>100</v>
      </c>
      <c r="MH89" s="204">
        <f t="shared" si="369"/>
        <v>99.999998887484537</v>
      </c>
      <c r="MI89" s="204">
        <f t="shared" si="369"/>
        <v>100</v>
      </c>
      <c r="MJ89" s="204">
        <f t="shared" si="369"/>
        <v>100</v>
      </c>
      <c r="MK89" s="204">
        <f t="shared" si="369"/>
        <v>101.97505258566692</v>
      </c>
      <c r="ML89" s="204">
        <f t="shared" si="369"/>
        <v>109.49281764404991</v>
      </c>
      <c r="MM89" s="204">
        <f t="shared" si="369"/>
        <v>111.21241108750458</v>
      </c>
      <c r="MN89" s="204">
        <f t="shared" si="369"/>
        <v>113.70763326241212</v>
      </c>
      <c r="MO89" s="204">
        <f t="shared" si="369"/>
        <v>113.27400196561814</v>
      </c>
      <c r="MP89" s="204">
        <f t="shared" si="369"/>
        <v>112.69302892666019</v>
      </c>
      <c r="MQ89" s="204">
        <f t="shared" si="369"/>
        <v>114.58629101540774</v>
      </c>
      <c r="MR89" s="204">
        <f t="shared" si="369"/>
        <v>118.41403468971691</v>
      </c>
      <c r="MS89" s="204">
        <f t="shared" si="369"/>
        <v>145.42147444231998</v>
      </c>
      <c r="MT89" s="204">
        <f t="shared" si="369"/>
        <v>-50.097150623617694</v>
      </c>
      <c r="MU89" s="204">
        <f t="shared" si="369"/>
        <v>40.057568739766701</v>
      </c>
      <c r="MV89" s="204">
        <f t="shared" si="369"/>
        <v>68.535661900847288</v>
      </c>
      <c r="MW89" s="204">
        <f t="shared" si="369"/>
        <v>86.213075692247287</v>
      </c>
      <c r="MX89" s="204">
        <f t="shared" si="369"/>
        <v>89.705583341481969</v>
      </c>
      <c r="MY89" s="204">
        <f t="shared" si="369"/>
        <v>61.744951166669118</v>
      </c>
      <c r="MZ89" s="204">
        <f t="shared" si="369"/>
        <v>63.690382174971539</v>
      </c>
      <c r="NA89" s="204">
        <f t="shared" si="369"/>
        <v>47.470297855352165</v>
      </c>
      <c r="NB89" s="204">
        <f t="shared" si="369"/>
        <v>4.341810045690929</v>
      </c>
      <c r="NC89" s="204">
        <f t="shared" si="369"/>
        <v>338.18704744664632</v>
      </c>
      <c r="ND89" s="204">
        <f t="shared" si="369"/>
        <v>188.13310160295845</v>
      </c>
      <c r="NE89" s="204">
        <f t="shared" si="369"/>
        <v>157.97797308555954</v>
      </c>
      <c r="NF89" s="204">
        <f t="shared" si="369"/>
        <v>151.24907527865918</v>
      </c>
      <c r="NG89" s="204">
        <f t="shared" si="369"/>
        <v>149.65428291946591</v>
      </c>
      <c r="NH89" s="204">
        <f t="shared" si="369"/>
        <v>490.78188483471752</v>
      </c>
      <c r="NI89" s="204">
        <f t="shared" si="369"/>
        <v>134.43012811157135</v>
      </c>
      <c r="NJ89" s="204">
        <f t="shared" si="369"/>
        <v>132.74823272876705</v>
      </c>
      <c r="NK89" s="204">
        <f t="shared" si="369"/>
        <v>100</v>
      </c>
      <c r="NL89" s="204">
        <f t="shared" si="369"/>
        <v>100</v>
      </c>
      <c r="NM89" s="204">
        <f t="shared" si="369"/>
        <v>100</v>
      </c>
      <c r="NN89" s="204">
        <f t="shared" si="369"/>
        <v>100</v>
      </c>
      <c r="NO89" s="204">
        <f t="shared" si="369"/>
        <v>100</v>
      </c>
      <c r="NP89" s="204">
        <f t="shared" si="369"/>
        <v>100</v>
      </c>
      <c r="NQ89" s="204">
        <f t="shared" si="369"/>
        <v>100</v>
      </c>
      <c r="NR89" s="204">
        <f t="shared" si="369"/>
        <v>100</v>
      </c>
      <c r="NS89" s="204">
        <f t="shared" si="369"/>
        <v>100</v>
      </c>
      <c r="NT89" s="204">
        <f t="shared" si="369"/>
        <v>100</v>
      </c>
      <c r="NU89" s="204">
        <f t="shared" si="369"/>
        <v>100</v>
      </c>
      <c r="NV89" s="204">
        <f t="shared" si="369"/>
        <v>100</v>
      </c>
      <c r="NW89" s="204">
        <f t="shared" si="369"/>
        <v>100</v>
      </c>
      <c r="NX89" s="204">
        <f t="shared" si="369"/>
        <v>100</v>
      </c>
      <c r="NY89" s="204">
        <f t="shared" si="369"/>
        <v>100</v>
      </c>
      <c r="NZ89" s="204">
        <f t="shared" si="369"/>
        <v>100</v>
      </c>
      <c r="OA89" s="204">
        <f t="shared" si="369"/>
        <v>100</v>
      </c>
      <c r="OB89" s="204">
        <f t="shared" si="369"/>
        <v>100</v>
      </c>
      <c r="OC89" s="204">
        <f t="shared" si="369"/>
        <v>100</v>
      </c>
      <c r="OD89" s="204">
        <f t="shared" si="369"/>
        <v>100</v>
      </c>
      <c r="OE89" s="204">
        <f t="shared" si="369"/>
        <v>100</v>
      </c>
      <c r="OF89" s="204">
        <f t="shared" si="369"/>
        <v>100</v>
      </c>
      <c r="OG89" s="204">
        <f t="shared" si="369"/>
        <v>100</v>
      </c>
      <c r="OH89" s="204">
        <f t="shared" si="369"/>
        <v>100</v>
      </c>
      <c r="OI89" s="204">
        <f t="shared" si="369"/>
        <v>100</v>
      </c>
      <c r="OJ89" s="204">
        <f t="shared" ref="OJ89:QU89" si="370">100*OJ87/OJ88</f>
        <v>100</v>
      </c>
      <c r="OK89" s="204">
        <f t="shared" si="370"/>
        <v>100</v>
      </c>
      <c r="OL89" s="204">
        <f t="shared" si="370"/>
        <v>100</v>
      </c>
      <c r="OM89" s="204">
        <f t="shared" si="370"/>
        <v>100</v>
      </c>
      <c r="ON89" s="204">
        <f t="shared" si="370"/>
        <v>100</v>
      </c>
      <c r="OO89" s="204">
        <f t="shared" si="370"/>
        <v>100</v>
      </c>
      <c r="OP89" s="204">
        <f t="shared" si="370"/>
        <v>100</v>
      </c>
      <c r="OQ89" s="204">
        <f t="shared" si="370"/>
        <v>100</v>
      </c>
      <c r="OR89" s="204">
        <f t="shared" si="370"/>
        <v>100</v>
      </c>
      <c r="OS89" s="204">
        <f t="shared" si="370"/>
        <v>100</v>
      </c>
      <c r="OT89" s="204">
        <f t="shared" si="370"/>
        <v>100</v>
      </c>
      <c r="OU89" s="204">
        <f t="shared" si="370"/>
        <v>100</v>
      </c>
      <c r="OV89" s="204">
        <f t="shared" si="370"/>
        <v>100</v>
      </c>
      <c r="OW89" s="204">
        <f t="shared" si="370"/>
        <v>100</v>
      </c>
      <c r="OX89" s="204">
        <f t="shared" si="370"/>
        <v>100</v>
      </c>
      <c r="OY89" s="204">
        <f t="shared" si="370"/>
        <v>100</v>
      </c>
      <c r="OZ89" s="204">
        <f t="shared" si="370"/>
        <v>100</v>
      </c>
      <c r="PA89" s="204">
        <f t="shared" si="370"/>
        <v>100</v>
      </c>
      <c r="PB89" s="204">
        <f t="shared" si="370"/>
        <v>100</v>
      </c>
      <c r="PC89" s="204">
        <f t="shared" si="370"/>
        <v>100</v>
      </c>
      <c r="PD89" s="204">
        <f t="shared" si="370"/>
        <v>55.853084495923419</v>
      </c>
      <c r="PE89" s="204">
        <f t="shared" si="370"/>
        <v>58.772897542994109</v>
      </c>
      <c r="PF89" s="204">
        <f t="shared" si="370"/>
        <v>54.392476964033996</v>
      </c>
      <c r="PG89" s="204">
        <f t="shared" si="370"/>
        <v>52.549266687269828</v>
      </c>
      <c r="PH89" s="204">
        <f t="shared" si="370"/>
        <v>50.119780189249056</v>
      </c>
      <c r="PI89" s="204">
        <f t="shared" si="370"/>
        <v>66.472425817569174</v>
      </c>
      <c r="PJ89" s="204">
        <f t="shared" si="370"/>
        <v>68.467864867913264</v>
      </c>
      <c r="PK89" s="204">
        <f t="shared" si="370"/>
        <v>70.711140981922782</v>
      </c>
      <c r="PL89" s="204">
        <f t="shared" si="370"/>
        <v>64.50199105319966</v>
      </c>
      <c r="PM89" s="204">
        <f t="shared" si="370"/>
        <v>51.273891510929076</v>
      </c>
      <c r="PN89" s="204">
        <f t="shared" si="370"/>
        <v>24.83073150494619</v>
      </c>
      <c r="PO89" s="204">
        <f t="shared" si="370"/>
        <v>-0.64956890918369914</v>
      </c>
      <c r="PP89" s="204">
        <f t="shared" si="370"/>
        <v>100</v>
      </c>
      <c r="PQ89" s="204">
        <f t="shared" si="370"/>
        <v>100</v>
      </c>
      <c r="PR89" s="204">
        <f t="shared" si="370"/>
        <v>100</v>
      </c>
      <c r="PS89" s="204">
        <f t="shared" si="370"/>
        <v>100</v>
      </c>
      <c r="PT89" s="204">
        <f t="shared" si="370"/>
        <v>100</v>
      </c>
      <c r="PU89" s="204">
        <f t="shared" si="370"/>
        <v>100</v>
      </c>
      <c r="PV89" s="204">
        <f t="shared" si="370"/>
        <v>100</v>
      </c>
      <c r="PW89" s="204">
        <f t="shared" si="370"/>
        <v>100</v>
      </c>
      <c r="PX89" s="204">
        <f t="shared" si="370"/>
        <v>100</v>
      </c>
      <c r="PY89" s="204">
        <f t="shared" si="370"/>
        <v>100</v>
      </c>
      <c r="PZ89" s="204">
        <f t="shared" si="370"/>
        <v>100</v>
      </c>
      <c r="QA89" s="204">
        <f t="shared" si="370"/>
        <v>100</v>
      </c>
      <c r="QB89" s="204">
        <f t="shared" si="370"/>
        <v>100</v>
      </c>
      <c r="QC89" s="204">
        <f t="shared" si="370"/>
        <v>100</v>
      </c>
      <c r="QD89" s="204">
        <f t="shared" si="370"/>
        <v>100</v>
      </c>
      <c r="QE89" s="204">
        <f t="shared" si="370"/>
        <v>100</v>
      </c>
      <c r="QF89" s="204">
        <f t="shared" si="370"/>
        <v>100</v>
      </c>
      <c r="QG89" s="204">
        <f t="shared" si="370"/>
        <v>100</v>
      </c>
      <c r="QH89" s="204">
        <f t="shared" si="370"/>
        <v>100</v>
      </c>
      <c r="QI89" s="204">
        <f t="shared" si="370"/>
        <v>100.03980926165411</v>
      </c>
      <c r="QJ89" s="204">
        <f t="shared" si="370"/>
        <v>99.759857813141707</v>
      </c>
      <c r="QK89" s="204">
        <f t="shared" si="370"/>
        <v>100</v>
      </c>
      <c r="QL89" s="204">
        <f t="shared" si="370"/>
        <v>99.718259456756982</v>
      </c>
      <c r="QM89" s="204">
        <f t="shared" si="370"/>
        <v>100.30195995971856</v>
      </c>
      <c r="QN89" s="204">
        <f t="shared" si="370"/>
        <v>100</v>
      </c>
      <c r="QO89" s="204">
        <f t="shared" si="370"/>
        <v>100</v>
      </c>
      <c r="QP89" s="204">
        <f t="shared" si="370"/>
        <v>100</v>
      </c>
      <c r="QQ89" s="204">
        <f t="shared" si="370"/>
        <v>100</v>
      </c>
      <c r="QR89" s="204">
        <f t="shared" si="370"/>
        <v>103.00949666741738</v>
      </c>
      <c r="QS89" s="204">
        <f t="shared" si="370"/>
        <v>100</v>
      </c>
      <c r="QT89" s="204">
        <f t="shared" si="370"/>
        <v>100.33245448791028</v>
      </c>
      <c r="QU89" s="204">
        <f t="shared" si="370"/>
        <v>100.19205298013244</v>
      </c>
      <c r="QV89" s="204">
        <f t="shared" ref="QV89:TG89" si="371">100*QV87/QV88</f>
        <v>99.393939393939391</v>
      </c>
      <c r="QW89" s="204">
        <f t="shared" si="371"/>
        <v>100.03058804853164</v>
      </c>
      <c r="QX89" s="204">
        <f t="shared" si="371"/>
        <v>100.41935483870968</v>
      </c>
      <c r="QY89" s="204">
        <f t="shared" si="371"/>
        <v>99.330097087378647</v>
      </c>
      <c r="QZ89" s="204">
        <f t="shared" si="371"/>
        <v>100</v>
      </c>
      <c r="RA89" s="204">
        <f t="shared" si="371"/>
        <v>100</v>
      </c>
      <c r="RB89" s="204">
        <f t="shared" si="371"/>
        <v>100</v>
      </c>
      <c r="RC89" s="204">
        <f t="shared" si="371"/>
        <v>100</v>
      </c>
      <c r="RD89" s="204">
        <f t="shared" si="371"/>
        <v>100.5172749484862</v>
      </c>
      <c r="RE89" s="204">
        <f t="shared" si="371"/>
        <v>100</v>
      </c>
      <c r="RF89" s="204">
        <f t="shared" si="371"/>
        <v>99.659574468085111</v>
      </c>
      <c r="RG89" s="204">
        <f t="shared" si="371"/>
        <v>99.35164835164835</v>
      </c>
      <c r="RH89" s="204">
        <f t="shared" si="371"/>
        <v>99.930612244897958</v>
      </c>
      <c r="RI89" s="204">
        <f t="shared" si="371"/>
        <v>100</v>
      </c>
      <c r="RJ89" s="204">
        <f t="shared" si="371"/>
        <v>100.06179775280899</v>
      </c>
      <c r="RK89" s="204">
        <f t="shared" si="371"/>
        <v>100.20888888888889</v>
      </c>
      <c r="RL89" s="204">
        <f t="shared" si="371"/>
        <v>88.753962862318843</v>
      </c>
      <c r="RM89" s="204">
        <f t="shared" si="371"/>
        <v>100.08427875683822</v>
      </c>
      <c r="RN89" s="204">
        <f t="shared" si="371"/>
        <v>100.38073430220217</v>
      </c>
      <c r="RO89" s="204">
        <f t="shared" si="371"/>
        <v>100.07245437336471</v>
      </c>
      <c r="RP89" s="204">
        <f t="shared" si="371"/>
        <v>99.921109992127953</v>
      </c>
      <c r="RQ89" s="204">
        <f t="shared" si="371"/>
        <v>99.891407533430083</v>
      </c>
      <c r="RR89" s="204">
        <f t="shared" si="371"/>
        <v>100.03146722859609</v>
      </c>
      <c r="RS89" s="204">
        <f t="shared" si="371"/>
        <v>100.05097234882152</v>
      </c>
      <c r="RT89" s="204">
        <f t="shared" si="371"/>
        <v>100.119376770722</v>
      </c>
      <c r="RU89" s="204">
        <f t="shared" si="371"/>
        <v>99.994991060481752</v>
      </c>
      <c r="RV89" s="204">
        <f t="shared" si="371"/>
        <v>100.01580861464535</v>
      </c>
      <c r="RW89" s="204">
        <f t="shared" si="371"/>
        <v>99.934254984392737</v>
      </c>
      <c r="RX89" s="204">
        <f t="shared" si="371"/>
        <v>100.01397715517891</v>
      </c>
      <c r="RY89" s="204">
        <f t="shared" si="371"/>
        <v>100.02932017396697</v>
      </c>
      <c r="RZ89" s="204">
        <f t="shared" si="371"/>
        <v>100.03857790985479</v>
      </c>
      <c r="SA89" s="204">
        <f t="shared" si="371"/>
        <v>100.05678571428571</v>
      </c>
      <c r="SB89" s="204">
        <f t="shared" si="371"/>
        <v>100.07478204012874</v>
      </c>
      <c r="SC89" s="204">
        <f t="shared" si="371"/>
        <v>100.06139783905681</v>
      </c>
      <c r="SD89" s="204">
        <f t="shared" si="371"/>
        <v>99.860348940263947</v>
      </c>
      <c r="SE89" s="204">
        <f t="shared" si="371"/>
        <v>100.14434140493431</v>
      </c>
      <c r="SF89" s="204">
        <f t="shared" si="371"/>
        <v>99.957871311691264</v>
      </c>
      <c r="SG89" s="204">
        <f t="shared" si="371"/>
        <v>100.17380416872774</v>
      </c>
      <c r="SH89" s="204">
        <f t="shared" si="371"/>
        <v>99.886735187352159</v>
      </c>
      <c r="SI89" s="204">
        <f t="shared" si="371"/>
        <v>100.14351125828807</v>
      </c>
      <c r="SJ89" s="204">
        <f t="shared" si="371"/>
        <v>100.65264305325661</v>
      </c>
      <c r="SK89" s="204">
        <f t="shared" si="371"/>
        <v>99.952166831951288</v>
      </c>
      <c r="SL89" s="204">
        <f t="shared" si="371"/>
        <v>99.930296834666322</v>
      </c>
      <c r="SM89" s="204">
        <f t="shared" si="371"/>
        <v>99.855301250243116</v>
      </c>
      <c r="SN89" s="204">
        <f t="shared" si="371"/>
        <v>100</v>
      </c>
      <c r="SO89" s="204">
        <f t="shared" si="371"/>
        <v>100.02311729832758</v>
      </c>
      <c r="SP89" s="204">
        <f t="shared" si="371"/>
        <v>100.09779234263875</v>
      </c>
      <c r="SQ89" s="204">
        <f t="shared" si="371"/>
        <v>99.931150252756041</v>
      </c>
      <c r="SR89" s="204">
        <f t="shared" si="371"/>
        <v>100.14520547945206</v>
      </c>
      <c r="SS89" s="204">
        <f t="shared" si="371"/>
        <v>99.898250332388031</v>
      </c>
      <c r="ST89" s="204">
        <f t="shared" si="371"/>
        <v>100.12228779865383</v>
      </c>
      <c r="SU89" s="204">
        <f t="shared" si="371"/>
        <v>99.833333333333329</v>
      </c>
      <c r="SV89" s="204">
        <f t="shared" si="371"/>
        <v>99.898868646064116</v>
      </c>
      <c r="SW89" s="204">
        <f t="shared" si="371"/>
        <v>100.23720930232558</v>
      </c>
      <c r="SX89" s="204">
        <f t="shared" si="371"/>
        <v>100.69216659147655</v>
      </c>
      <c r="SY89" s="204">
        <f t="shared" si="371"/>
        <v>100</v>
      </c>
      <c r="SZ89" s="204">
        <f t="shared" si="371"/>
        <v>100.13096087767934</v>
      </c>
      <c r="TA89" s="204">
        <f t="shared" si="371"/>
        <v>100</v>
      </c>
      <c r="TB89" s="204">
        <f t="shared" si="371"/>
        <v>99.561187886766447</v>
      </c>
      <c r="TC89" s="204">
        <f t="shared" si="371"/>
        <v>100</v>
      </c>
      <c r="TD89" s="204">
        <f t="shared" si="371"/>
        <v>99.819409217180734</v>
      </c>
      <c r="TE89" s="204">
        <f t="shared" si="371"/>
        <v>100.09755662730578</v>
      </c>
      <c r="TF89" s="204">
        <f t="shared" si="371"/>
        <v>100</v>
      </c>
      <c r="TG89" s="204">
        <f t="shared" si="371"/>
        <v>99.529281019113114</v>
      </c>
      <c r="TH89" s="204">
        <f t="shared" ref="TH89:VS89" si="372">100*TH87/TH88</f>
        <v>100</v>
      </c>
      <c r="TI89" s="204">
        <f t="shared" si="372"/>
        <v>99.878375174097329</v>
      </c>
      <c r="TJ89" s="204">
        <f t="shared" si="372"/>
        <v>100</v>
      </c>
      <c r="TK89" s="204">
        <f t="shared" si="372"/>
        <v>100</v>
      </c>
      <c r="TL89" s="204">
        <f t="shared" si="372"/>
        <v>99.880129326821432</v>
      </c>
      <c r="TM89" s="204">
        <f t="shared" si="372"/>
        <v>100</v>
      </c>
      <c r="TN89" s="204">
        <f t="shared" si="372"/>
        <v>100.07254799623377</v>
      </c>
      <c r="TO89" s="204">
        <f t="shared" si="372"/>
        <v>100</v>
      </c>
      <c r="TP89" s="204">
        <f t="shared" si="372"/>
        <v>100</v>
      </c>
      <c r="TQ89" s="204">
        <f t="shared" si="372"/>
        <v>99.838438238696128</v>
      </c>
      <c r="TR89" s="204">
        <f t="shared" si="372"/>
        <v>100</v>
      </c>
      <c r="TS89" s="204">
        <f t="shared" si="372"/>
        <v>100</v>
      </c>
      <c r="TT89" s="204">
        <f t="shared" si="372"/>
        <v>100</v>
      </c>
      <c r="TU89" s="204">
        <f t="shared" si="372"/>
        <v>100</v>
      </c>
      <c r="TV89" s="204">
        <f t="shared" si="372"/>
        <v>100</v>
      </c>
      <c r="TW89" s="204">
        <f t="shared" si="372"/>
        <v>100</v>
      </c>
      <c r="TX89" s="204">
        <f t="shared" si="372"/>
        <v>100</v>
      </c>
      <c r="TY89" s="204">
        <f t="shared" si="372"/>
        <v>100</v>
      </c>
      <c r="TZ89" s="204">
        <f t="shared" si="372"/>
        <v>100</v>
      </c>
      <c r="UA89" s="204">
        <f t="shared" si="372"/>
        <v>100</v>
      </c>
      <c r="UB89" s="204">
        <f t="shared" si="372"/>
        <v>100</v>
      </c>
      <c r="UC89" s="204">
        <f t="shared" si="372"/>
        <v>100</v>
      </c>
      <c r="UD89" s="204">
        <f t="shared" si="372"/>
        <v>100</v>
      </c>
      <c r="UE89" s="204">
        <f t="shared" si="372"/>
        <v>99.978637598546229</v>
      </c>
      <c r="UF89" s="204">
        <f t="shared" si="372"/>
        <v>100</v>
      </c>
      <c r="UG89" s="204">
        <f t="shared" si="372"/>
        <v>100</v>
      </c>
      <c r="UH89" s="204">
        <f t="shared" si="372"/>
        <v>100</v>
      </c>
      <c r="UI89" s="204">
        <f t="shared" si="372"/>
        <v>100</v>
      </c>
      <c r="UJ89" s="204">
        <f t="shared" si="372"/>
        <v>100</v>
      </c>
      <c r="UK89" s="204">
        <f t="shared" si="372"/>
        <v>100</v>
      </c>
      <c r="UL89" s="204">
        <f t="shared" si="372"/>
        <v>100</v>
      </c>
      <c r="UM89" s="204">
        <f t="shared" si="372"/>
        <v>100</v>
      </c>
      <c r="UN89" s="204">
        <f t="shared" si="372"/>
        <v>100</v>
      </c>
      <c r="UO89" s="204">
        <f t="shared" si="372"/>
        <v>100</v>
      </c>
      <c r="UP89" s="204">
        <f t="shared" si="372"/>
        <v>100</v>
      </c>
      <c r="UQ89" s="204">
        <f t="shared" si="372"/>
        <v>99.981886812606035</v>
      </c>
      <c r="UR89" s="204">
        <f t="shared" si="372"/>
        <v>100</v>
      </c>
      <c r="US89" s="204">
        <f t="shared" si="372"/>
        <v>100</v>
      </c>
      <c r="UT89" s="204">
        <f t="shared" si="372"/>
        <v>100</v>
      </c>
      <c r="UU89" s="204">
        <f t="shared" si="372"/>
        <v>100</v>
      </c>
      <c r="UV89" s="204">
        <f t="shared" si="372"/>
        <v>100</v>
      </c>
      <c r="UW89" s="204">
        <f t="shared" si="372"/>
        <v>100</v>
      </c>
      <c r="UX89" s="204">
        <f t="shared" si="372"/>
        <v>100</v>
      </c>
      <c r="UY89" s="204">
        <f t="shared" si="372"/>
        <v>100</v>
      </c>
      <c r="UZ89" s="204">
        <f t="shared" si="372"/>
        <v>100</v>
      </c>
      <c r="VA89" s="204">
        <f t="shared" si="372"/>
        <v>100</v>
      </c>
      <c r="VB89" s="204">
        <f t="shared" si="372"/>
        <v>100</v>
      </c>
      <c r="VC89" s="204">
        <f t="shared" si="372"/>
        <v>100</v>
      </c>
      <c r="VD89" s="204">
        <f t="shared" si="372"/>
        <v>100</v>
      </c>
      <c r="VE89" s="204">
        <f t="shared" si="372"/>
        <v>100</v>
      </c>
      <c r="VF89" s="204">
        <f t="shared" si="372"/>
        <v>99.974536297579164</v>
      </c>
      <c r="VG89" s="204">
        <f t="shared" si="372"/>
        <v>100</v>
      </c>
      <c r="VH89" s="204">
        <f t="shared" si="372"/>
        <v>100</v>
      </c>
      <c r="VI89" s="204">
        <f t="shared" si="372"/>
        <v>100</v>
      </c>
      <c r="VJ89" s="204">
        <f t="shared" si="372"/>
        <v>100</v>
      </c>
      <c r="VK89" s="204">
        <f t="shared" si="372"/>
        <v>100</v>
      </c>
      <c r="VL89" s="204">
        <f t="shared" si="372"/>
        <v>100</v>
      </c>
      <c r="VM89" s="204">
        <f t="shared" si="372"/>
        <v>100</v>
      </c>
      <c r="VN89" s="204">
        <f t="shared" si="372"/>
        <v>100</v>
      </c>
      <c r="VO89" s="204">
        <f t="shared" si="372"/>
        <v>100</v>
      </c>
      <c r="VP89" s="204">
        <f t="shared" si="372"/>
        <v>96.375523329125315</v>
      </c>
      <c r="VQ89" s="204">
        <f t="shared" si="372"/>
        <v>100</v>
      </c>
      <c r="VR89" s="204">
        <f t="shared" si="372"/>
        <v>100.05693812143981</v>
      </c>
      <c r="VS89" s="204">
        <f t="shared" si="372"/>
        <v>100</v>
      </c>
      <c r="VT89" s="204">
        <f t="shared" ref="VT89:YE89" si="373">100*VT87/VT88</f>
        <v>100</v>
      </c>
      <c r="VU89" s="204">
        <f t="shared" si="373"/>
        <v>100</v>
      </c>
      <c r="VV89" s="204">
        <f t="shared" si="373"/>
        <v>100</v>
      </c>
      <c r="VW89" s="204">
        <f t="shared" si="373"/>
        <v>100</v>
      </c>
      <c r="VX89" s="204">
        <f t="shared" si="373"/>
        <v>100</v>
      </c>
      <c r="VY89" s="204">
        <f t="shared" si="373"/>
        <v>100</v>
      </c>
      <c r="VZ89" s="204">
        <f t="shared" si="373"/>
        <v>100</v>
      </c>
      <c r="WA89" s="204">
        <f t="shared" si="373"/>
        <v>100</v>
      </c>
      <c r="WB89" s="204">
        <f t="shared" si="373"/>
        <v>100.7744135617781</v>
      </c>
      <c r="WC89" s="204">
        <f t="shared" si="373"/>
        <v>100</v>
      </c>
      <c r="WD89" s="204">
        <f t="shared" si="373"/>
        <v>100</v>
      </c>
      <c r="WE89" s="204">
        <f t="shared" si="373"/>
        <v>100</v>
      </c>
      <c r="WF89" s="204">
        <f t="shared" si="373"/>
        <v>100</v>
      </c>
      <c r="WG89" s="204">
        <f t="shared" si="373"/>
        <v>100</v>
      </c>
      <c r="WH89" s="204">
        <f t="shared" si="373"/>
        <v>100</v>
      </c>
      <c r="WI89" s="204">
        <f t="shared" si="373"/>
        <v>100</v>
      </c>
      <c r="WJ89" s="204">
        <f t="shared" si="373"/>
        <v>100</v>
      </c>
      <c r="WK89" s="204">
        <f t="shared" si="373"/>
        <v>100</v>
      </c>
      <c r="WL89" s="204">
        <f t="shared" si="373"/>
        <v>100</v>
      </c>
      <c r="WM89" s="204">
        <f t="shared" si="373"/>
        <v>100</v>
      </c>
      <c r="WN89" s="204">
        <f t="shared" si="373"/>
        <v>100</v>
      </c>
      <c r="WO89" s="204">
        <f t="shared" si="373"/>
        <v>100</v>
      </c>
      <c r="WP89" s="204">
        <f t="shared" si="373"/>
        <v>100</v>
      </c>
      <c r="WQ89" s="204">
        <f t="shared" si="373"/>
        <v>100</v>
      </c>
      <c r="WR89" s="204">
        <f t="shared" si="373"/>
        <v>100</v>
      </c>
      <c r="WS89" s="204">
        <f t="shared" si="373"/>
        <v>100</v>
      </c>
      <c r="WT89" s="204">
        <f t="shared" si="373"/>
        <v>100</v>
      </c>
      <c r="WU89" s="204">
        <f t="shared" si="373"/>
        <v>100</v>
      </c>
      <c r="WV89" s="204">
        <f t="shared" si="373"/>
        <v>100</v>
      </c>
      <c r="WW89" s="204">
        <f t="shared" si="373"/>
        <v>100</v>
      </c>
      <c r="WX89" s="204">
        <f t="shared" si="373"/>
        <v>100</v>
      </c>
      <c r="WY89" s="204">
        <f t="shared" si="373"/>
        <v>100</v>
      </c>
      <c r="WZ89" s="204">
        <f t="shared" si="373"/>
        <v>100</v>
      </c>
      <c r="XA89" s="204">
        <f t="shared" si="373"/>
        <v>100</v>
      </c>
      <c r="XB89" s="204">
        <f t="shared" si="373"/>
        <v>100</v>
      </c>
      <c r="XC89" s="204">
        <f t="shared" si="373"/>
        <v>100</v>
      </c>
      <c r="XD89" s="204">
        <f t="shared" si="373"/>
        <v>100.20225782146136</v>
      </c>
      <c r="XE89" s="204">
        <f t="shared" si="373"/>
        <v>100</v>
      </c>
      <c r="XF89" s="204">
        <f t="shared" si="373"/>
        <v>100</v>
      </c>
      <c r="XG89" s="204">
        <f t="shared" si="373"/>
        <v>100</v>
      </c>
      <c r="XH89" s="204">
        <f t="shared" si="373"/>
        <v>100</v>
      </c>
      <c r="XI89" s="204">
        <f t="shared" si="373"/>
        <v>100</v>
      </c>
      <c r="XJ89" s="204">
        <f t="shared" si="373"/>
        <v>100</v>
      </c>
      <c r="XK89" s="204">
        <f t="shared" si="373"/>
        <v>100</v>
      </c>
      <c r="XL89" s="204">
        <f t="shared" si="373"/>
        <v>100</v>
      </c>
      <c r="XM89" s="204">
        <f t="shared" si="373"/>
        <v>100</v>
      </c>
      <c r="XN89" s="204">
        <f t="shared" si="373"/>
        <v>100</v>
      </c>
      <c r="XO89" s="204">
        <f t="shared" si="373"/>
        <v>100</v>
      </c>
      <c r="XP89" s="204">
        <f t="shared" si="373"/>
        <v>99.959388981970619</v>
      </c>
      <c r="XQ89" s="204">
        <f t="shared" si="373"/>
        <v>100</v>
      </c>
      <c r="XR89" s="204">
        <f t="shared" si="373"/>
        <v>100</v>
      </c>
      <c r="XS89" s="204">
        <f t="shared" si="373"/>
        <v>100</v>
      </c>
      <c r="XT89" s="204">
        <f t="shared" si="373"/>
        <v>100</v>
      </c>
      <c r="XU89" s="204">
        <f t="shared" si="373"/>
        <v>100</v>
      </c>
      <c r="XV89" s="204">
        <f t="shared" si="373"/>
        <v>100</v>
      </c>
      <c r="XW89" s="204">
        <f t="shared" si="373"/>
        <v>100</v>
      </c>
      <c r="XX89" s="204">
        <f t="shared" si="373"/>
        <v>100</v>
      </c>
      <c r="XY89" s="204">
        <f t="shared" si="373"/>
        <v>100</v>
      </c>
      <c r="XZ89" s="204">
        <f t="shared" si="373"/>
        <v>100</v>
      </c>
      <c r="YA89" s="204">
        <f t="shared" si="373"/>
        <v>100</v>
      </c>
      <c r="YB89" s="204">
        <f t="shared" si="373"/>
        <v>100</v>
      </c>
      <c r="YC89" s="204">
        <f t="shared" si="373"/>
        <v>100</v>
      </c>
      <c r="YD89" s="204">
        <f t="shared" si="373"/>
        <v>100</v>
      </c>
      <c r="YE89" s="204">
        <f t="shared" si="373"/>
        <v>100</v>
      </c>
      <c r="YF89" s="204">
        <f t="shared" ref="YF89:AAQ89" si="374">100*YF87/YF88</f>
        <v>100</v>
      </c>
      <c r="YG89" s="204">
        <f t="shared" si="374"/>
        <v>100</v>
      </c>
      <c r="YH89" s="204">
        <f t="shared" si="374"/>
        <v>100</v>
      </c>
      <c r="YI89" s="204">
        <f t="shared" si="374"/>
        <v>100</v>
      </c>
      <c r="YJ89" s="204">
        <f t="shared" si="374"/>
        <v>100</v>
      </c>
      <c r="YK89" s="204">
        <f t="shared" si="374"/>
        <v>100</v>
      </c>
      <c r="YL89" s="204">
        <f t="shared" si="374"/>
        <v>100</v>
      </c>
      <c r="YM89" s="204">
        <f t="shared" si="374"/>
        <v>100</v>
      </c>
      <c r="YN89" s="204">
        <f t="shared" si="374"/>
        <v>100</v>
      </c>
      <c r="YO89" s="204">
        <f t="shared" si="374"/>
        <v>100</v>
      </c>
      <c r="YP89" s="204">
        <f t="shared" si="374"/>
        <v>100</v>
      </c>
      <c r="YQ89" s="204">
        <f t="shared" si="374"/>
        <v>100</v>
      </c>
      <c r="YR89" s="204">
        <f t="shared" si="374"/>
        <v>100</v>
      </c>
      <c r="YS89" s="204">
        <f t="shared" si="374"/>
        <v>100</v>
      </c>
      <c r="YT89" s="204">
        <f t="shared" si="374"/>
        <v>100</v>
      </c>
      <c r="YU89" s="204">
        <f t="shared" si="374"/>
        <v>100</v>
      </c>
      <c r="YV89" s="204">
        <f t="shared" si="374"/>
        <v>100</v>
      </c>
      <c r="YW89" s="204">
        <f t="shared" si="374"/>
        <v>100</v>
      </c>
      <c r="YX89" s="204">
        <f t="shared" si="374"/>
        <v>100</v>
      </c>
      <c r="YY89" s="204">
        <f t="shared" si="374"/>
        <v>100</v>
      </c>
      <c r="YZ89" s="204">
        <f t="shared" si="374"/>
        <v>100</v>
      </c>
      <c r="ZA89" s="204">
        <f t="shared" si="374"/>
        <v>100</v>
      </c>
      <c r="ZB89" s="204">
        <f t="shared" si="374"/>
        <v>100</v>
      </c>
      <c r="ZC89" s="204">
        <f t="shared" si="374"/>
        <v>100</v>
      </c>
      <c r="ZD89" s="204">
        <f t="shared" si="374"/>
        <v>100</v>
      </c>
      <c r="ZE89" s="204">
        <f t="shared" si="374"/>
        <v>100</v>
      </c>
      <c r="ZF89" s="204">
        <f t="shared" si="374"/>
        <v>100</v>
      </c>
      <c r="ZG89" s="204">
        <f t="shared" si="374"/>
        <v>100</v>
      </c>
      <c r="ZH89" s="204">
        <f t="shared" si="374"/>
        <v>107.39179074167205</v>
      </c>
      <c r="ZI89" s="204">
        <f t="shared" si="374"/>
        <v>115.66100550167002</v>
      </c>
      <c r="ZJ89" s="204">
        <f t="shared" si="374"/>
        <v>114.61761640213501</v>
      </c>
      <c r="ZK89" s="204">
        <f t="shared" si="374"/>
        <v>112.83412008916986</v>
      </c>
      <c r="ZL89" s="204">
        <f t="shared" si="374"/>
        <v>114.59947052570885</v>
      </c>
      <c r="ZM89" s="204">
        <f t="shared" si="374"/>
        <v>116.19027842003727</v>
      </c>
      <c r="ZN89" s="204">
        <f t="shared" si="374"/>
        <v>114.52671282696916</v>
      </c>
      <c r="ZO89" s="204">
        <f t="shared" si="374"/>
        <v>115.34315725746454</v>
      </c>
      <c r="ZP89" s="204">
        <f t="shared" si="374"/>
        <v>119.3444707999779</v>
      </c>
      <c r="ZQ89" s="204">
        <f t="shared" si="374"/>
        <v>123.08731148290623</v>
      </c>
      <c r="ZR89" s="204">
        <f t="shared" si="374"/>
        <v>122.08546207368684</v>
      </c>
      <c r="ZS89" s="204">
        <f t="shared" si="374"/>
        <v>122.05037829541179</v>
      </c>
      <c r="ZT89" s="204">
        <f t="shared" si="374"/>
        <v>113.89421014528008</v>
      </c>
      <c r="ZU89" s="204">
        <f t="shared" si="374"/>
        <v>98.650175892946606</v>
      </c>
      <c r="ZV89" s="204">
        <f t="shared" si="374"/>
        <v>98.487291770950904</v>
      </c>
      <c r="ZW89" s="204">
        <f t="shared" si="374"/>
        <v>119.96944683179642</v>
      </c>
      <c r="ZX89" s="204">
        <f t="shared" si="374"/>
        <v>182.34993707577607</v>
      </c>
      <c r="ZY89" s="204">
        <f t="shared" si="374"/>
        <v>-350.12301265121334</v>
      </c>
      <c r="ZZ89" s="204">
        <f t="shared" si="374"/>
        <v>-8.8311513103557431</v>
      </c>
      <c r="AAA89" s="204">
        <f t="shared" si="374"/>
        <v>12.163283732659862</v>
      </c>
      <c r="AAB89" s="204">
        <f t="shared" si="374"/>
        <v>16.206557607142678</v>
      </c>
      <c r="AAC89" s="204">
        <f t="shared" si="374"/>
        <v>32.098725874354699</v>
      </c>
      <c r="AAD89" s="204">
        <f t="shared" si="374"/>
        <v>23.531429726827998</v>
      </c>
      <c r="AAE89" s="204">
        <f t="shared" si="374"/>
        <v>27.599313457613217</v>
      </c>
      <c r="AAF89" s="204">
        <f t="shared" si="374"/>
        <v>29.64802800183147</v>
      </c>
      <c r="AAG89" s="204">
        <f t="shared" si="374"/>
        <v>29.288475466424863</v>
      </c>
      <c r="AAH89" s="204">
        <f t="shared" si="374"/>
        <v>25.990499960326943</v>
      </c>
      <c r="AAI89" s="204">
        <f t="shared" si="374"/>
        <v>14.710148516117757</v>
      </c>
      <c r="AAJ89" s="204">
        <f t="shared" si="374"/>
        <v>7.1682977951920854</v>
      </c>
      <c r="AAK89" s="204">
        <f t="shared" si="374"/>
        <v>-2.4699879203317283</v>
      </c>
      <c r="AAL89" s="204">
        <f t="shared" si="374"/>
        <v>-30.877017033869841</v>
      </c>
      <c r="AAM89" s="204">
        <f t="shared" si="374"/>
        <v>-69.304913801439753</v>
      </c>
      <c r="AAN89" s="204">
        <f t="shared" si="374"/>
        <v>-144.33701741715404</v>
      </c>
      <c r="AAO89" s="204">
        <f t="shared" si="374"/>
        <v>2149.7446245975366</v>
      </c>
      <c r="AAP89" s="204">
        <f t="shared" si="374"/>
        <v>95.212881724337166</v>
      </c>
      <c r="AAQ89" s="204">
        <f t="shared" si="374"/>
        <v>78.324468815089759</v>
      </c>
      <c r="AAR89" s="204">
        <f t="shared" ref="AAR89:ADC89" si="375">100*AAR87/AAR88</f>
        <v>103.02607841636721</v>
      </c>
      <c r="AAS89" s="204">
        <f t="shared" si="375"/>
        <v>113.68914284528952</v>
      </c>
      <c r="AAT89" s="204">
        <f t="shared" si="375"/>
        <v>93.256669792718696</v>
      </c>
      <c r="AAU89" s="204">
        <f t="shared" si="375"/>
        <v>89.388564372283568</v>
      </c>
      <c r="AAV89" s="204">
        <f t="shared" si="375"/>
        <v>87.126685448943732</v>
      </c>
      <c r="AAW89" s="204">
        <f t="shared" si="375"/>
        <v>61.867106721009691</v>
      </c>
      <c r="AAX89" s="204">
        <f t="shared" si="375"/>
        <v>69.425868117987292</v>
      </c>
      <c r="AAY89" s="204">
        <f t="shared" si="375"/>
        <v>62.600793926934237</v>
      </c>
      <c r="AAZ89" s="204">
        <f t="shared" si="375"/>
        <v>66.505135496410716</v>
      </c>
      <c r="ABA89" s="204">
        <f t="shared" si="375"/>
        <v>28.480527494194174</v>
      </c>
      <c r="ABB89" s="204">
        <f t="shared" si="375"/>
        <v>-0.96332060932378094</v>
      </c>
      <c r="ABC89" s="204">
        <f t="shared" si="375"/>
        <v>35.397164888750218</v>
      </c>
      <c r="ABD89" s="204">
        <f t="shared" si="375"/>
        <v>13.075605211498365</v>
      </c>
      <c r="ABE89" s="204">
        <f t="shared" si="375"/>
        <v>-17.088279580907344</v>
      </c>
      <c r="ABF89" s="204">
        <f t="shared" si="375"/>
        <v>0.17322980179590958</v>
      </c>
      <c r="ABG89" s="204">
        <f t="shared" si="375"/>
        <v>-0.66329166132164508</v>
      </c>
      <c r="ABH89" s="204">
        <f t="shared" si="375"/>
        <v>-7.6635108845671551</v>
      </c>
      <c r="ABI89" s="204">
        <f t="shared" si="375"/>
        <v>-17.765958976263288</v>
      </c>
      <c r="ABJ89" s="204">
        <f t="shared" si="375"/>
        <v>-45.952003161607159</v>
      </c>
      <c r="ABK89" s="204">
        <f t="shared" si="375"/>
        <v>-158.91028929431886</v>
      </c>
      <c r="ABL89" s="204">
        <f t="shared" si="375"/>
        <v>-1983.4185520369515</v>
      </c>
      <c r="ABM89" s="204">
        <f t="shared" si="375"/>
        <v>-74.620851367114469</v>
      </c>
      <c r="ABN89" s="204">
        <f t="shared" si="375"/>
        <v>57.268682349921889</v>
      </c>
      <c r="ABO89" s="204">
        <f t="shared" si="375"/>
        <v>106.84444430067248</v>
      </c>
      <c r="ABP89" s="204">
        <f t="shared" si="375"/>
        <v>792.14514329084079</v>
      </c>
      <c r="ABQ89" s="204">
        <f t="shared" si="375"/>
        <v>346.2154354219619</v>
      </c>
      <c r="ABR89" s="204">
        <f t="shared" si="375"/>
        <v>5898.7052933755731</v>
      </c>
      <c r="ABS89" s="204">
        <f t="shared" si="375"/>
        <v>-1242.2651940165333</v>
      </c>
      <c r="ABT89" s="204">
        <f t="shared" si="375"/>
        <v>-77251.093757578696</v>
      </c>
      <c r="ABU89" s="204">
        <f t="shared" si="375"/>
        <v>-433.02064544804648</v>
      </c>
      <c r="ABV89" s="204">
        <f t="shared" si="375"/>
        <v>99.727079625273745</v>
      </c>
      <c r="ABW89" s="204">
        <f t="shared" si="375"/>
        <v>76.566145997865021</v>
      </c>
      <c r="ABX89" s="204">
        <f t="shared" si="375"/>
        <v>91.108063736920613</v>
      </c>
      <c r="ABY89" s="204">
        <f t="shared" si="375"/>
        <v>-25.678257744597971</v>
      </c>
      <c r="ABZ89" s="204">
        <f t="shared" si="375"/>
        <v>29.928897463336227</v>
      </c>
      <c r="ACA89" s="204">
        <f t="shared" si="375"/>
        <v>83.094678612968096</v>
      </c>
      <c r="ACB89" s="204">
        <f t="shared" si="375"/>
        <v>-287.70226792398836</v>
      </c>
      <c r="ACC89" s="204">
        <f t="shared" si="375"/>
        <v>-194.65744357577753</v>
      </c>
      <c r="ACD89" s="204">
        <f t="shared" si="375"/>
        <v>-127.77348058807084</v>
      </c>
      <c r="ACE89" s="204">
        <f t="shared" si="375"/>
        <v>-60.364341721356645</v>
      </c>
      <c r="ACF89" s="204">
        <f t="shared" si="375"/>
        <v>-64.120472451573988</v>
      </c>
      <c r="ACG89" s="204">
        <f t="shared" si="375"/>
        <v>-41.183705883849207</v>
      </c>
      <c r="ACH89" s="204">
        <f t="shared" si="375"/>
        <v>94.715767647712298</v>
      </c>
      <c r="ACI89" s="204">
        <f t="shared" si="375"/>
        <v>97.904765753357964</v>
      </c>
      <c r="ACJ89" s="204">
        <f t="shared" si="375"/>
        <v>97.821948088436869</v>
      </c>
      <c r="ACK89" s="204">
        <f t="shared" si="375"/>
        <v>98.062473634555317</v>
      </c>
      <c r="ACL89" s="204">
        <f t="shared" si="375"/>
        <v>99.863126281191185</v>
      </c>
      <c r="ACM89" s="204">
        <f t="shared" si="375"/>
        <v>99.846451199312099</v>
      </c>
      <c r="ACN89" s="204">
        <f t="shared" si="375"/>
        <v>99.898408456584406</v>
      </c>
      <c r="ACO89" s="204">
        <f t="shared" si="375"/>
        <v>71.483888439584845</v>
      </c>
      <c r="ACP89" s="204">
        <f t="shared" si="375"/>
        <v>50.065505536197676</v>
      </c>
      <c r="ACQ89" s="204">
        <f t="shared" si="375"/>
        <v>53.298479047627865</v>
      </c>
      <c r="ACR89" s="204">
        <f t="shared" si="375"/>
        <v>47.832090208331906</v>
      </c>
      <c r="ACS89" s="204">
        <f t="shared" si="375"/>
        <v>100.00144443167005</v>
      </c>
      <c r="ACT89" s="204">
        <f t="shared" si="375"/>
        <v>100.17614386860238</v>
      </c>
      <c r="ACU89" s="204">
        <f t="shared" si="375"/>
        <v>100.974855510434</v>
      </c>
      <c r="ACV89" s="204">
        <f t="shared" si="375"/>
        <v>102.22954445836481</v>
      </c>
      <c r="ACW89" s="204">
        <f t="shared" si="375"/>
        <v>104.37337850635659</v>
      </c>
      <c r="ACX89" s="204">
        <f t="shared" si="375"/>
        <v>30.952817585152921</v>
      </c>
      <c r="ACY89" s="204">
        <f t="shared" si="375"/>
        <v>-10.043683922202254</v>
      </c>
      <c r="ACZ89" s="204">
        <f t="shared" si="375"/>
        <v>327.24443477587266</v>
      </c>
      <c r="ADA89" s="204">
        <f t="shared" si="375"/>
        <v>318.5135822986864</v>
      </c>
      <c r="ADB89" s="204">
        <f t="shared" si="375"/>
        <v>245.59736168516199</v>
      </c>
      <c r="ADC89" s="204">
        <f t="shared" si="375"/>
        <v>238.37215114465448</v>
      </c>
      <c r="ADD89" s="204">
        <f t="shared" ref="ADD89:AFO89" si="376">100*ADD87/ADD88</f>
        <v>-138.70020642684025</v>
      </c>
      <c r="ADE89" s="204">
        <f t="shared" si="376"/>
        <v>-257.67022949912911</v>
      </c>
      <c r="ADF89" s="204">
        <f t="shared" si="376"/>
        <v>-658.59727378754292</v>
      </c>
      <c r="ADG89" s="204">
        <f t="shared" si="376"/>
        <v>-986.38996305923001</v>
      </c>
      <c r="ADH89" s="204">
        <f t="shared" si="376"/>
        <v>-1181.0284408176572</v>
      </c>
      <c r="ADI89" s="204">
        <f t="shared" si="376"/>
        <v>-227.73792557633487</v>
      </c>
      <c r="ADJ89" s="204">
        <f t="shared" si="376"/>
        <v>-191.58778321943035</v>
      </c>
      <c r="ADK89" s="204">
        <f t="shared" si="376"/>
        <v>-112.18695036557698</v>
      </c>
      <c r="ADL89" s="204">
        <f t="shared" si="376"/>
        <v>14.158997598705875</v>
      </c>
      <c r="ADM89" s="204">
        <f t="shared" si="376"/>
        <v>58.874888826468229</v>
      </c>
      <c r="ADN89" s="204">
        <f t="shared" si="376"/>
        <v>34.097972101684782</v>
      </c>
      <c r="ADO89" s="204">
        <f t="shared" si="376"/>
        <v>9.8328445919891898</v>
      </c>
      <c r="ADP89" s="204">
        <f t="shared" si="376"/>
        <v>17544.854505368581</v>
      </c>
      <c r="ADQ89" s="204">
        <f t="shared" si="376"/>
        <v>-733.18327311832354</v>
      </c>
      <c r="ADR89" s="204">
        <f t="shared" si="376"/>
        <v>-257.24164905657398</v>
      </c>
      <c r="ADS89" s="204">
        <f t="shared" si="376"/>
        <v>-76.629262843468013</v>
      </c>
      <c r="ADT89" s="204">
        <f t="shared" si="376"/>
        <v>-53.32862138588623</v>
      </c>
      <c r="ADU89" s="204">
        <f t="shared" si="376"/>
        <v>-86.526294654109634</v>
      </c>
      <c r="ADV89" s="204">
        <f t="shared" si="376"/>
        <v>-29.936668540361033</v>
      </c>
      <c r="ADW89" s="204">
        <f t="shared" si="376"/>
        <v>-45.565223332067426</v>
      </c>
      <c r="ADX89" s="204">
        <f t="shared" si="376"/>
        <v>-223.46530496860572</v>
      </c>
      <c r="ADY89" s="204">
        <f t="shared" si="376"/>
        <v>-561.96526824376269</v>
      </c>
      <c r="ADZ89" s="204">
        <f t="shared" si="376"/>
        <v>238.07875008589747</v>
      </c>
      <c r="AEA89" s="204">
        <f t="shared" si="376"/>
        <v>109.38879635684229</v>
      </c>
      <c r="AEB89" s="204">
        <f t="shared" si="376"/>
        <v>21.389353849809822</v>
      </c>
      <c r="AEC89" s="204">
        <f t="shared" si="376"/>
        <v>17.689923381917254</v>
      </c>
      <c r="AED89" s="204">
        <f t="shared" si="376"/>
        <v>115.0512920410284</v>
      </c>
      <c r="AEE89" s="204">
        <f t="shared" si="376"/>
        <v>110.23686863292157</v>
      </c>
      <c r="AEF89" s="204">
        <f t="shared" si="376"/>
        <v>39.863648895724353</v>
      </c>
      <c r="AEG89" s="204">
        <f t="shared" si="376"/>
        <v>40.894525286838885</v>
      </c>
      <c r="AEH89" s="204">
        <f t="shared" si="376"/>
        <v>2.7202586977237635</v>
      </c>
      <c r="AEI89" s="204">
        <f t="shared" si="376"/>
        <v>-70.257553068704567</v>
      </c>
      <c r="AEJ89" s="204">
        <f t="shared" si="376"/>
        <v>-298.04788757770677</v>
      </c>
      <c r="AEK89" s="204">
        <f t="shared" si="376"/>
        <v>-503.03185129174091</v>
      </c>
      <c r="AEL89" s="204">
        <f t="shared" si="376"/>
        <v>-63533.101493322421</v>
      </c>
      <c r="AEM89" s="204">
        <f t="shared" si="376"/>
        <v>-1858.6741201547952</v>
      </c>
      <c r="AEN89" s="204">
        <f t="shared" si="376"/>
        <v>-355.85588609982671</v>
      </c>
      <c r="AEO89" s="204">
        <f t="shared" si="376"/>
        <v>-657.9233455064516</v>
      </c>
      <c r="AEP89" s="204">
        <f t="shared" si="376"/>
        <v>-2643.9070831713234</v>
      </c>
      <c r="AEQ89" s="204">
        <f t="shared" si="376"/>
        <v>-237.99979780754077</v>
      </c>
      <c r="AER89" s="204">
        <f t="shared" si="376"/>
        <v>-201.2356937379945</v>
      </c>
      <c r="AES89" s="204">
        <f t="shared" si="376"/>
        <v>-185.87595888979413</v>
      </c>
      <c r="AET89" s="204">
        <f t="shared" si="376"/>
        <v>-165.25876850937308</v>
      </c>
      <c r="AEU89" s="204">
        <f t="shared" si="376"/>
        <v>-136.00733662893342</v>
      </c>
      <c r="AEV89" s="204">
        <f t="shared" si="376"/>
        <v>-187.23554459976356</v>
      </c>
      <c r="AEW89" s="204">
        <f t="shared" si="376"/>
        <v>-368.56506904303416</v>
      </c>
      <c r="AEX89" s="204">
        <f t="shared" si="376"/>
        <v>-673.39622263937122</v>
      </c>
      <c r="AEY89" s="204">
        <f t="shared" si="376"/>
        <v>-225.48750721301883</v>
      </c>
      <c r="AEZ89" s="204">
        <f t="shared" si="376"/>
        <v>-140.861009701998</v>
      </c>
      <c r="AFA89" s="204">
        <f t="shared" si="376"/>
        <v>-307.0770799316237</v>
      </c>
      <c r="AFB89" s="204">
        <f t="shared" si="376"/>
        <v>-632.26156015265428</v>
      </c>
      <c r="AFC89" s="204">
        <f t="shared" si="376"/>
        <v>1686.4609070613992</v>
      </c>
      <c r="AFD89" s="204">
        <f t="shared" si="376"/>
        <v>156.53095799573583</v>
      </c>
      <c r="AFE89" s="204">
        <f t="shared" si="376"/>
        <v>118.85397092498096</v>
      </c>
      <c r="AFF89" s="204">
        <f t="shared" si="376"/>
        <v>48.22148097550177</v>
      </c>
      <c r="AFG89" s="204">
        <f t="shared" si="376"/>
        <v>11.096273210628048</v>
      </c>
      <c r="AFH89" s="204">
        <f t="shared" si="376"/>
        <v>-74.276261373035567</v>
      </c>
      <c r="AFI89" s="204">
        <f t="shared" si="376"/>
        <v>-78.590176227971497</v>
      </c>
      <c r="AFJ89" s="204">
        <f t="shared" si="376"/>
        <v>-78.505629477993864</v>
      </c>
      <c r="AFK89" s="204">
        <f t="shared" si="376"/>
        <v>-50.584795321637429</v>
      </c>
      <c r="AFL89" s="204">
        <f t="shared" si="376"/>
        <v>-22.134922785153076</v>
      </c>
      <c r="AFM89" s="204">
        <f t="shared" si="376"/>
        <v>-51.739788199697429</v>
      </c>
      <c r="AFN89" s="204">
        <f t="shared" si="376"/>
        <v>-74.721017462001555</v>
      </c>
      <c r="AFO89" s="204">
        <f t="shared" si="376"/>
        <v>-77.851740627363327</v>
      </c>
      <c r="AFP89" s="204">
        <f t="shared" ref="AFP89:AGU89" si="377">100*AFP87/AFP88</f>
        <v>-120.34409993336332</v>
      </c>
      <c r="AFQ89" s="204">
        <f t="shared" si="377"/>
        <v>-267.13687195940128</v>
      </c>
      <c r="AFR89" s="204">
        <f t="shared" si="377"/>
        <v>-170.84039665183181</v>
      </c>
      <c r="AFS89" s="204">
        <f t="shared" si="377"/>
        <v>-145.56787955138822</v>
      </c>
      <c r="AFT89" s="204">
        <f t="shared" si="377"/>
        <v>-251.21033223312014</v>
      </c>
      <c r="AFU89" s="204">
        <f t="shared" si="377"/>
        <v>-33.555531202457971</v>
      </c>
      <c r="AFV89" s="204">
        <f t="shared" si="377"/>
        <v>-22.650665284119754</v>
      </c>
      <c r="AFW89" s="204">
        <f t="shared" si="377"/>
        <v>-5.8136081315374089</v>
      </c>
      <c r="AFX89" s="204">
        <f t="shared" si="377"/>
        <v>38.302706712955448</v>
      </c>
      <c r="AFY89" s="204">
        <f t="shared" si="377"/>
        <v>49.963840389318847</v>
      </c>
      <c r="AFZ89" s="204">
        <f t="shared" si="377"/>
        <v>58.094423276394757</v>
      </c>
      <c r="AGA89" s="204">
        <f t="shared" si="377"/>
        <v>51.653977179540831</v>
      </c>
      <c r="AGB89" s="204">
        <f t="shared" si="377"/>
        <v>48.639626964639966</v>
      </c>
      <c r="AGC89" s="204">
        <f t="shared" si="377"/>
        <v>51.44401693382067</v>
      </c>
      <c r="AGD89" s="204">
        <f t="shared" si="377"/>
        <v>56.024415376420755</v>
      </c>
      <c r="AGE89" s="204">
        <f t="shared" si="377"/>
        <v>45.603612350688365</v>
      </c>
      <c r="AGF89" s="204">
        <f t="shared" si="377"/>
        <v>138.10122698143806</v>
      </c>
      <c r="AGG89" s="204">
        <f t="shared" si="377"/>
        <v>142.89205750014469</v>
      </c>
      <c r="AGH89" s="204">
        <f t="shared" si="377"/>
        <v>456.95098205082064</v>
      </c>
      <c r="AGI89" s="204">
        <f t="shared" si="377"/>
        <v>3.2184853957512023</v>
      </c>
      <c r="AGJ89" s="204">
        <f t="shared" si="377"/>
        <v>2.0097578911520264</v>
      </c>
      <c r="AGK89" s="204">
        <f t="shared" si="377"/>
        <v>26.652815174161116</v>
      </c>
      <c r="AGL89" s="204">
        <f t="shared" si="377"/>
        <v>23.668485342428703</v>
      </c>
      <c r="AGM89" s="204">
        <f t="shared" si="377"/>
        <v>26.024137747920285</v>
      </c>
      <c r="AGN89" s="204">
        <f t="shared" si="377"/>
        <v>27.497175472486465</v>
      </c>
      <c r="AGO89" s="204">
        <f t="shared" si="377"/>
        <v>28.469919487575783</v>
      </c>
      <c r="AGP89" s="204">
        <f t="shared" si="377"/>
        <v>29.653499466289141</v>
      </c>
      <c r="AGQ89" s="204">
        <f t="shared" si="377"/>
        <v>31.449355629995424</v>
      </c>
      <c r="AGR89" s="204">
        <f t="shared" si="377"/>
        <v>30.331513154119065</v>
      </c>
      <c r="AGS89" s="204">
        <f t="shared" si="377"/>
        <v>46.080601266419052</v>
      </c>
      <c r="AGT89" s="204">
        <f t="shared" si="377"/>
        <v>53.314601458025436</v>
      </c>
      <c r="AGU89" s="204">
        <f t="shared" si="377"/>
        <v>364.54839689496265</v>
      </c>
      <c r="AGV89" s="159"/>
    </row>
    <row r="90" spans="1:880" x14ac:dyDescent="0.2">
      <c r="RF90" s="8"/>
      <c r="RG90" s="8"/>
      <c r="RH90" s="8"/>
      <c r="RI90" s="8"/>
      <c r="RJ90" s="8"/>
      <c r="RK90" s="8"/>
      <c r="RL90" s="8"/>
      <c r="RM90" s="8"/>
      <c r="RN90" s="8"/>
      <c r="RO90" s="9"/>
      <c r="RP90" s="8"/>
      <c r="RQ90" s="8"/>
      <c r="AGV90" s="159"/>
    </row>
    <row r="91" spans="1:880" x14ac:dyDescent="0.2">
      <c r="A91" s="202" t="s">
        <v>2261</v>
      </c>
      <c r="RF91" s="8"/>
      <c r="RG91" s="8"/>
      <c r="RH91" s="8"/>
      <c r="RI91" s="8"/>
      <c r="RJ91" s="8"/>
      <c r="RK91" s="8"/>
      <c r="RL91" s="8"/>
      <c r="RM91" s="8"/>
      <c r="RN91" s="8"/>
      <c r="RO91" s="9"/>
      <c r="RP91" s="8"/>
      <c r="RQ91" s="8"/>
      <c r="AGV91" s="159"/>
    </row>
    <row r="92" spans="1:880" x14ac:dyDescent="0.2">
      <c r="A92" s="256" t="s">
        <v>2255</v>
      </c>
      <c r="C92" s="257">
        <f t="shared" ref="C92:BN92" si="378">100*C59/C15</f>
        <v>100</v>
      </c>
      <c r="D92" s="257">
        <f t="shared" si="378"/>
        <v>90.242000000000004</v>
      </c>
      <c r="E92" s="257">
        <f t="shared" si="378"/>
        <v>89.47007263922518</v>
      </c>
      <c r="F92" s="257">
        <f t="shared" si="378"/>
        <v>89.670166270783852</v>
      </c>
      <c r="G92" s="257">
        <f t="shared" si="378"/>
        <v>89.791408450704225</v>
      </c>
      <c r="H92" s="257">
        <f t="shared" si="378"/>
        <v>89.83911214953271</v>
      </c>
      <c r="I92" s="257">
        <f t="shared" si="378"/>
        <v>89.862797202797196</v>
      </c>
      <c r="J92" s="257">
        <f t="shared" si="378"/>
        <v>90.504672489082964</v>
      </c>
      <c r="K92" s="257">
        <f t="shared" si="378"/>
        <v>84.746414253897555</v>
      </c>
      <c r="L92" s="257">
        <f t="shared" si="378"/>
        <v>84.847654867256637</v>
      </c>
      <c r="M92" s="257">
        <f t="shared" si="378"/>
        <v>84.980570175438601</v>
      </c>
      <c r="N92" s="257">
        <f t="shared" si="378"/>
        <v>85.446536336591592</v>
      </c>
      <c r="O92" s="257">
        <f t="shared" si="378"/>
        <v>86.096508323183116</v>
      </c>
      <c r="P92" s="257">
        <f t="shared" si="378"/>
        <v>86.891656920077978</v>
      </c>
      <c r="Q92" s="257">
        <f t="shared" si="378"/>
        <v>86.577684630738517</v>
      </c>
      <c r="R92" s="257">
        <f t="shared" si="378"/>
        <v>82.662907662082517</v>
      </c>
      <c r="S92" s="257">
        <f t="shared" si="378"/>
        <v>82.571917808219183</v>
      </c>
      <c r="T92" s="257">
        <f t="shared" si="378"/>
        <v>81.503720930232561</v>
      </c>
      <c r="U92" s="257">
        <f t="shared" si="378"/>
        <v>81.855361216730032</v>
      </c>
      <c r="V92" s="257">
        <f t="shared" si="378"/>
        <v>80.383516873889874</v>
      </c>
      <c r="W92" s="257">
        <f t="shared" si="378"/>
        <v>62.76021317829457</v>
      </c>
      <c r="X92" s="257">
        <f t="shared" si="378"/>
        <v>60.710113502935421</v>
      </c>
      <c r="Y92" s="257">
        <f t="shared" si="378"/>
        <v>61.037339805825241</v>
      </c>
      <c r="Z92" s="257">
        <f t="shared" si="378"/>
        <v>60.500452755905513</v>
      </c>
      <c r="AA92" s="257">
        <f t="shared" si="378"/>
        <v>53.508822429906544</v>
      </c>
      <c r="AB92" s="257">
        <f t="shared" si="378"/>
        <v>52.434894366197184</v>
      </c>
      <c r="AC92" s="257">
        <f t="shared" si="378"/>
        <v>49.693675225331539</v>
      </c>
      <c r="AD92" s="257">
        <f t="shared" si="378"/>
        <v>49.278831833225446</v>
      </c>
      <c r="AE92" s="257">
        <f t="shared" si="378"/>
        <v>51.832511261395105</v>
      </c>
      <c r="AF92" s="257">
        <f t="shared" si="378"/>
        <v>52.251544342740644</v>
      </c>
      <c r="AG92" s="257">
        <f t="shared" si="378"/>
        <v>53.091029300850536</v>
      </c>
      <c r="AH92" s="257">
        <f t="shared" si="378"/>
        <v>57.111955749204292</v>
      </c>
      <c r="AI92" s="257">
        <f t="shared" si="378"/>
        <v>57.367286700449291</v>
      </c>
      <c r="AJ92" s="257">
        <f t="shared" si="378"/>
        <v>59.360253473196231</v>
      </c>
      <c r="AK92" s="257">
        <f t="shared" si="378"/>
        <v>51.647308930159305</v>
      </c>
      <c r="AL92" s="257">
        <f t="shared" si="378"/>
        <v>50.673520962775157</v>
      </c>
      <c r="AM92" s="257">
        <f t="shared" si="378"/>
        <v>49.164343431351696</v>
      </c>
      <c r="AN92" s="257">
        <f t="shared" si="378"/>
        <v>44.07944589479294</v>
      </c>
      <c r="AO92" s="257">
        <f t="shared" si="378"/>
        <v>41.971269352768985</v>
      </c>
      <c r="AP92" s="257">
        <f t="shared" si="378"/>
        <v>47.725705046180714</v>
      </c>
      <c r="AQ92" s="257">
        <f t="shared" si="378"/>
        <v>49.278421235608469</v>
      </c>
      <c r="AR92" s="257">
        <f t="shared" si="378"/>
        <v>48.920795947999807</v>
      </c>
      <c r="AS92" s="257">
        <f t="shared" si="378"/>
        <v>53.894716660886822</v>
      </c>
      <c r="AT92" s="257">
        <f t="shared" si="378"/>
        <v>48.560475707824303</v>
      </c>
      <c r="AU92" s="257">
        <f t="shared" si="378"/>
        <v>48.395213452340094</v>
      </c>
      <c r="AV92" s="257">
        <f t="shared" si="378"/>
        <v>44.465984652987757</v>
      </c>
      <c r="AW92" s="257">
        <f t="shared" si="378"/>
        <v>43.384579592742654</v>
      </c>
      <c r="AX92" s="257">
        <f t="shared" si="378"/>
        <v>43.375625039711224</v>
      </c>
      <c r="AY92" s="257">
        <f t="shared" si="378"/>
        <v>42.948797616799595</v>
      </c>
      <c r="AZ92" s="257">
        <f t="shared" si="378"/>
        <v>44.119566290099733</v>
      </c>
      <c r="BA92" s="257">
        <f t="shared" si="378"/>
        <v>49.433920438745581</v>
      </c>
      <c r="BB92" s="257">
        <f t="shared" si="378"/>
        <v>56.344143761016419</v>
      </c>
      <c r="BC92" s="257">
        <f t="shared" si="378"/>
        <v>57.632531734645951</v>
      </c>
      <c r="BD92" s="257">
        <f t="shared" si="378"/>
        <v>59.400180187987168</v>
      </c>
      <c r="BE92" s="257">
        <f t="shared" si="378"/>
        <v>62.955475742482108</v>
      </c>
      <c r="BF92" s="257">
        <f t="shared" si="378"/>
        <v>66.25704582655564</v>
      </c>
      <c r="BG92" s="257">
        <f t="shared" si="378"/>
        <v>66.644537979542392</v>
      </c>
      <c r="BH92" s="257">
        <f t="shared" si="378"/>
        <v>63.209316891610278</v>
      </c>
      <c r="BI92" s="257">
        <f t="shared" si="378"/>
        <v>61.09609998870183</v>
      </c>
      <c r="BJ92" s="257">
        <f t="shared" si="378"/>
        <v>61.960515747943134</v>
      </c>
      <c r="BK92" s="257">
        <f t="shared" si="378"/>
        <v>59.658049049867081</v>
      </c>
      <c r="BL92" s="257">
        <f t="shared" si="378"/>
        <v>58.307592544638887</v>
      </c>
      <c r="BM92" s="257">
        <f t="shared" si="378"/>
        <v>60.130314690401313</v>
      </c>
      <c r="BN92" s="257">
        <f t="shared" si="378"/>
        <v>61.682614042691199</v>
      </c>
      <c r="BO92" s="257">
        <f t="shared" ref="BO92:DZ92" si="379">100*BO59/BO15</f>
        <v>62.52629109650718</v>
      </c>
      <c r="BP92" s="257">
        <f t="shared" si="379"/>
        <v>65.19594885128032</v>
      </c>
      <c r="BQ92" s="257">
        <f t="shared" si="379"/>
        <v>65.714230989307069</v>
      </c>
      <c r="BR92" s="257">
        <f t="shared" si="379"/>
        <v>67.194854455224714</v>
      </c>
      <c r="BS92" s="257">
        <f t="shared" si="379"/>
        <v>68.002828887840209</v>
      </c>
      <c r="BT92" s="257">
        <f t="shared" si="379"/>
        <v>68.356139039462661</v>
      </c>
      <c r="BU92" s="257">
        <f t="shared" si="379"/>
        <v>67.693885629899668</v>
      </c>
      <c r="BV92" s="257">
        <f t="shared" si="379"/>
        <v>65.832520582511464</v>
      </c>
      <c r="BW92" s="257">
        <f t="shared" si="379"/>
        <v>63.980578349423219</v>
      </c>
      <c r="BX92" s="257">
        <f t="shared" si="379"/>
        <v>63.361834382206176</v>
      </c>
      <c r="BY92" s="257">
        <f t="shared" si="379"/>
        <v>67.451199530519943</v>
      </c>
      <c r="BZ92" s="257">
        <f t="shared" si="379"/>
        <v>67.406531456916525</v>
      </c>
      <c r="CA92" s="257">
        <f t="shared" si="379"/>
        <v>67.476293824050884</v>
      </c>
      <c r="CB92" s="257">
        <f t="shared" si="379"/>
        <v>67.691664886433998</v>
      </c>
      <c r="CC92" s="257">
        <f t="shared" si="379"/>
        <v>68.581679064816484</v>
      </c>
      <c r="CD92" s="257">
        <f t="shared" si="379"/>
        <v>68.752618266189714</v>
      </c>
      <c r="CE92" s="257">
        <f t="shared" si="379"/>
        <v>64.042827076637764</v>
      </c>
      <c r="CF92" s="257">
        <f t="shared" si="379"/>
        <v>61.823969989454213</v>
      </c>
      <c r="CG92" s="257">
        <f t="shared" si="379"/>
        <v>61.457265591880045</v>
      </c>
      <c r="CH92" s="257">
        <f t="shared" si="379"/>
        <v>62.998125285366534</v>
      </c>
      <c r="CI92" s="257">
        <f t="shared" si="379"/>
        <v>60.396240858791629</v>
      </c>
      <c r="CJ92" s="257">
        <f t="shared" si="379"/>
        <v>59.76563573469523</v>
      </c>
      <c r="CK92" s="257">
        <f t="shared" si="379"/>
        <v>61.589313106552893</v>
      </c>
      <c r="CL92" s="257">
        <f t="shared" si="379"/>
        <v>62.891210359295464</v>
      </c>
      <c r="CM92" s="257">
        <f t="shared" si="379"/>
        <v>61.756183426568455</v>
      </c>
      <c r="CN92" s="257">
        <f t="shared" si="379"/>
        <v>60.543596516212091</v>
      </c>
      <c r="CO92" s="257">
        <f t="shared" si="379"/>
        <v>60.444638726738781</v>
      </c>
      <c r="CP92" s="257">
        <f t="shared" si="379"/>
        <v>62.555882504391313</v>
      </c>
      <c r="CQ92" s="257">
        <f t="shared" si="379"/>
        <v>64.444526623889615</v>
      </c>
      <c r="CR92" s="257">
        <f t="shared" si="379"/>
        <v>64.377744832468508</v>
      </c>
      <c r="CS92" s="257">
        <f t="shared" si="379"/>
        <v>65.211459670815614</v>
      </c>
      <c r="CT92" s="257">
        <f t="shared" si="379"/>
        <v>64.35024681384256</v>
      </c>
      <c r="CU92" s="257">
        <f t="shared" si="379"/>
        <v>65.295137929068815</v>
      </c>
      <c r="CV92" s="257">
        <f t="shared" si="379"/>
        <v>63.628748360779703</v>
      </c>
      <c r="CW92" s="257">
        <f t="shared" si="379"/>
        <v>63.639470517005314</v>
      </c>
      <c r="CX92" s="257">
        <f t="shared" si="379"/>
        <v>63.734108758410393</v>
      </c>
      <c r="CY92" s="257">
        <f t="shared" si="379"/>
        <v>65.392707046114907</v>
      </c>
      <c r="CZ92" s="257">
        <f t="shared" si="379"/>
        <v>68.511843406967714</v>
      </c>
      <c r="DA92" s="257">
        <f t="shared" si="379"/>
        <v>70.4300916431595</v>
      </c>
      <c r="DB92" s="257">
        <f t="shared" si="379"/>
        <v>70.793331312721193</v>
      </c>
      <c r="DC92" s="257">
        <f t="shared" si="379"/>
        <v>70.641787231433256</v>
      </c>
      <c r="DD92" s="257">
        <f t="shared" si="379"/>
        <v>68.52342425148413</v>
      </c>
      <c r="DE92" s="257">
        <f t="shared" si="379"/>
        <v>69.703818120842001</v>
      </c>
      <c r="DF92" s="257">
        <f t="shared" si="379"/>
        <v>67.890878338166402</v>
      </c>
      <c r="DG92" s="257">
        <f t="shared" si="379"/>
        <v>67.211286913433767</v>
      </c>
      <c r="DH92" s="257">
        <f t="shared" si="379"/>
        <v>68.072704666338424</v>
      </c>
      <c r="DI92" s="257">
        <f t="shared" si="379"/>
        <v>69.180021639587011</v>
      </c>
      <c r="DJ92" s="257">
        <f t="shared" si="379"/>
        <v>70.133038140358124</v>
      </c>
      <c r="DK92" s="257">
        <f t="shared" si="379"/>
        <v>69.831887023184706</v>
      </c>
      <c r="DL92" s="257">
        <f t="shared" si="379"/>
        <v>70.839346213964006</v>
      </c>
      <c r="DM92" s="257">
        <f t="shared" si="379"/>
        <v>70.90363741510393</v>
      </c>
      <c r="DN92" s="257">
        <f t="shared" si="379"/>
        <v>70.876991216185147</v>
      </c>
      <c r="DO92" s="257">
        <f t="shared" si="379"/>
        <v>70.300575222631693</v>
      </c>
      <c r="DP92" s="257">
        <f t="shared" si="379"/>
        <v>69.703074999901091</v>
      </c>
      <c r="DQ92" s="257">
        <f t="shared" si="379"/>
        <v>54.74457038829496</v>
      </c>
      <c r="DR92" s="257">
        <f t="shared" si="379"/>
        <v>53.356107881695912</v>
      </c>
      <c r="DS92" s="257">
        <f t="shared" si="379"/>
        <v>55.067872921738498</v>
      </c>
      <c r="DT92" s="257">
        <f t="shared" si="379"/>
        <v>55.631838665736304</v>
      </c>
      <c r="DU92" s="257">
        <f t="shared" si="379"/>
        <v>57.214226506192688</v>
      </c>
      <c r="DV92" s="257">
        <f t="shared" si="379"/>
        <v>57.263856995315308</v>
      </c>
      <c r="DW92" s="257">
        <f t="shared" si="379"/>
        <v>57.149872063380165</v>
      </c>
      <c r="DX92" s="257">
        <f t="shared" si="379"/>
        <v>56.344706538486989</v>
      </c>
      <c r="DY92" s="257">
        <f t="shared" si="379"/>
        <v>56.768284098149444</v>
      </c>
      <c r="DZ92" s="257">
        <f t="shared" si="379"/>
        <v>55.60638302578441</v>
      </c>
      <c r="EA92" s="257">
        <f t="shared" ref="EA92:GL92" si="380">100*EA59/EA15</f>
        <v>56.609800383174132</v>
      </c>
      <c r="EB92" s="257">
        <f t="shared" si="380"/>
        <v>55.720546995329038</v>
      </c>
      <c r="EC92" s="257">
        <f t="shared" si="380"/>
        <v>53.100329240294251</v>
      </c>
      <c r="ED92" s="257">
        <f t="shared" si="380"/>
        <v>50.512044152002403</v>
      </c>
      <c r="EE92" s="257">
        <f t="shared" si="380"/>
        <v>49.255261720430354</v>
      </c>
      <c r="EF92" s="257">
        <f t="shared" si="380"/>
        <v>48.20212230207003</v>
      </c>
      <c r="EG92" s="257">
        <f t="shared" si="380"/>
        <v>49.121999215840852</v>
      </c>
      <c r="EH92" s="257">
        <f t="shared" si="380"/>
        <v>51.80447396807255</v>
      </c>
      <c r="EI92" s="257">
        <f t="shared" si="380"/>
        <v>52.294394325535166</v>
      </c>
      <c r="EJ92" s="257">
        <f t="shared" si="380"/>
        <v>52.684202406139661</v>
      </c>
      <c r="EK92" s="257">
        <f t="shared" si="380"/>
        <v>52.831042411920407</v>
      </c>
      <c r="EL92" s="257">
        <f t="shared" si="380"/>
        <v>52.712141691665884</v>
      </c>
      <c r="EM92" s="257">
        <f t="shared" si="380"/>
        <v>51.406862546638514</v>
      </c>
      <c r="EN92" s="257">
        <f t="shared" si="380"/>
        <v>47.747158365501775</v>
      </c>
      <c r="EO92" s="257">
        <f t="shared" si="380"/>
        <v>42.86717836192846</v>
      </c>
      <c r="EP92" s="257">
        <f t="shared" si="380"/>
        <v>41.137082654401532</v>
      </c>
      <c r="EQ92" s="257">
        <f t="shared" si="380"/>
        <v>38.363791237416834</v>
      </c>
      <c r="ER92" s="257">
        <f t="shared" si="380"/>
        <v>38.52713800165575</v>
      </c>
      <c r="ES92" s="257">
        <f t="shared" si="380"/>
        <v>42.784106886479279</v>
      </c>
      <c r="ET92" s="257">
        <f t="shared" si="380"/>
        <v>43.857968153893637</v>
      </c>
      <c r="EU92" s="257">
        <f t="shared" si="380"/>
        <v>46.885852041952823</v>
      </c>
      <c r="EV92" s="257">
        <f t="shared" si="380"/>
        <v>47.572893028674066</v>
      </c>
      <c r="EW92" s="257">
        <f t="shared" si="380"/>
        <v>46.214178064260494</v>
      </c>
      <c r="EX92" s="257">
        <f t="shared" si="380"/>
        <v>47.612121800211973</v>
      </c>
      <c r="EY92" s="257">
        <f t="shared" si="380"/>
        <v>48.260456762030671</v>
      </c>
      <c r="EZ92" s="257">
        <f t="shared" si="380"/>
        <v>48.550691653243788</v>
      </c>
      <c r="FA92" s="257">
        <f t="shared" si="380"/>
        <v>48.623619184851307</v>
      </c>
      <c r="FB92" s="257">
        <f t="shared" si="380"/>
        <v>48.761085942431826</v>
      </c>
      <c r="FC92" s="257">
        <f t="shared" si="380"/>
        <v>49.261480373050603</v>
      </c>
      <c r="FD92" s="257">
        <f t="shared" si="380"/>
        <v>46.987573718225285</v>
      </c>
      <c r="FE92" s="257">
        <f t="shared" si="380"/>
        <v>48.442551409005304</v>
      </c>
      <c r="FF92" s="257">
        <f t="shared" si="380"/>
        <v>49.4803528434215</v>
      </c>
      <c r="FG92" s="257">
        <f t="shared" si="380"/>
        <v>49.005177387438579</v>
      </c>
      <c r="FH92" s="257">
        <f t="shared" si="380"/>
        <v>49.060545750289378</v>
      </c>
      <c r="FI92" s="257">
        <f t="shared" si="380"/>
        <v>51.551879883517891</v>
      </c>
      <c r="FJ92" s="257">
        <f t="shared" si="380"/>
        <v>52.633495421393441</v>
      </c>
      <c r="FK92" s="257">
        <f t="shared" si="380"/>
        <v>51.233791755920656</v>
      </c>
      <c r="FL92" s="257">
        <f t="shared" si="380"/>
        <v>49.168402823750611</v>
      </c>
      <c r="FM92" s="257">
        <f t="shared" si="380"/>
        <v>51.562131256868817</v>
      </c>
      <c r="FN92" s="257">
        <f t="shared" si="380"/>
        <v>49.464189167238658</v>
      </c>
      <c r="FO92" s="257">
        <f t="shared" si="380"/>
        <v>48.236431023587699</v>
      </c>
      <c r="FP92" s="257">
        <f t="shared" si="380"/>
        <v>46.943783798692571</v>
      </c>
      <c r="FQ92" s="257">
        <f t="shared" si="380"/>
        <v>46.804648120200447</v>
      </c>
      <c r="FR92" s="257">
        <f t="shared" si="380"/>
        <v>50.854062437099749</v>
      </c>
      <c r="FS92" s="257">
        <f t="shared" si="380"/>
        <v>50.650955155440371</v>
      </c>
      <c r="FT92" s="257">
        <f t="shared" si="380"/>
        <v>52.191156380905518</v>
      </c>
      <c r="FU92" s="257">
        <f t="shared" si="380"/>
        <v>51.549220917975404</v>
      </c>
      <c r="FV92" s="257">
        <f t="shared" si="380"/>
        <v>50.274258030919121</v>
      </c>
      <c r="FW92" s="257">
        <f t="shared" si="380"/>
        <v>52.275138909517125</v>
      </c>
      <c r="FX92" s="257">
        <f t="shared" si="380"/>
        <v>51.545318101693496</v>
      </c>
      <c r="FY92" s="257">
        <f t="shared" si="380"/>
        <v>51.769291339690689</v>
      </c>
      <c r="FZ92" s="257">
        <f t="shared" si="380"/>
        <v>50.308876467307577</v>
      </c>
      <c r="GA92" s="257">
        <f t="shared" si="380"/>
        <v>48.371599074403989</v>
      </c>
      <c r="GB92" s="257">
        <f t="shared" si="380"/>
        <v>46.91994575639179</v>
      </c>
      <c r="GC92" s="257">
        <f t="shared" si="380"/>
        <v>48.047096096830508</v>
      </c>
      <c r="GD92" s="257">
        <f t="shared" si="380"/>
        <v>55.080726529295752</v>
      </c>
      <c r="GE92" s="257">
        <f t="shared" si="380"/>
        <v>55.701556424108766</v>
      </c>
      <c r="GF92" s="257">
        <f t="shared" si="380"/>
        <v>53.138894646015203</v>
      </c>
      <c r="GG92" s="257">
        <f t="shared" si="380"/>
        <v>51.635120257093774</v>
      </c>
      <c r="GH92" s="257">
        <f t="shared" si="380"/>
        <v>56.829679572261547</v>
      </c>
      <c r="GI92" s="257">
        <f t="shared" si="380"/>
        <v>61.381250028616861</v>
      </c>
      <c r="GJ92" s="257">
        <f t="shared" si="380"/>
        <v>62.161685757140255</v>
      </c>
      <c r="GK92" s="257">
        <f t="shared" si="380"/>
        <v>63.588085038126607</v>
      </c>
      <c r="GL92" s="257">
        <f t="shared" si="380"/>
        <v>59.54522646710506</v>
      </c>
      <c r="GM92" s="257">
        <f t="shared" ref="GM92:IX92" si="381">100*GM59/GM15</f>
        <v>58.060026151494505</v>
      </c>
      <c r="GN92" s="257">
        <f t="shared" si="381"/>
        <v>57.192009170273003</v>
      </c>
      <c r="GO92" s="257">
        <f t="shared" si="381"/>
        <v>56.510937163240278</v>
      </c>
      <c r="GP92" s="257">
        <f t="shared" si="381"/>
        <v>58.943490791531318</v>
      </c>
      <c r="GQ92" s="257">
        <f t="shared" si="381"/>
        <v>59.537226271562034</v>
      </c>
      <c r="GR92" s="257">
        <f t="shared" si="381"/>
        <v>60.114644587871226</v>
      </c>
      <c r="GS92" s="257">
        <f t="shared" si="381"/>
        <v>57.764037299566461</v>
      </c>
      <c r="GT92" s="257">
        <f t="shared" si="381"/>
        <v>56.228336678200833</v>
      </c>
      <c r="GU92" s="257">
        <f t="shared" si="381"/>
        <v>55.437339611506459</v>
      </c>
      <c r="GV92" s="257">
        <f t="shared" si="381"/>
        <v>52.722088686256505</v>
      </c>
      <c r="GW92" s="257">
        <f t="shared" si="381"/>
        <v>50.660632146409093</v>
      </c>
      <c r="GX92" s="257">
        <f t="shared" si="381"/>
        <v>50.852475980086588</v>
      </c>
      <c r="GY92" s="257">
        <f t="shared" si="381"/>
        <v>47.485084664308111</v>
      </c>
      <c r="GZ92" s="257">
        <f t="shared" si="381"/>
        <v>47.088041987328907</v>
      </c>
      <c r="HA92" s="257">
        <f t="shared" si="381"/>
        <v>47.030966523198991</v>
      </c>
      <c r="HB92" s="257">
        <f t="shared" si="381"/>
        <v>49.256221425196124</v>
      </c>
      <c r="HC92" s="257">
        <f t="shared" si="381"/>
        <v>50.990438614763171</v>
      </c>
      <c r="HD92" s="257">
        <f t="shared" si="381"/>
        <v>52.908530801799934</v>
      </c>
      <c r="HE92" s="257">
        <f t="shared" si="381"/>
        <v>54.992088819477523</v>
      </c>
      <c r="HF92" s="257">
        <f t="shared" si="381"/>
        <v>56.780457432871835</v>
      </c>
      <c r="HG92" s="257">
        <f t="shared" si="381"/>
        <v>56.394378130637804</v>
      </c>
      <c r="HH92" s="257">
        <f t="shared" si="381"/>
        <v>56.516323904166569</v>
      </c>
      <c r="HI92" s="257">
        <f t="shared" si="381"/>
        <v>57.835476326345884</v>
      </c>
      <c r="HJ92" s="257">
        <f t="shared" si="381"/>
        <v>54.835223247258867</v>
      </c>
      <c r="HK92" s="257">
        <f t="shared" si="381"/>
        <v>51.471051270189086</v>
      </c>
      <c r="HL92" s="257">
        <f t="shared" si="381"/>
        <v>53.457883869675946</v>
      </c>
      <c r="HM92" s="257">
        <f t="shared" si="381"/>
        <v>54.210329324172157</v>
      </c>
      <c r="HN92" s="257">
        <f t="shared" si="381"/>
        <v>56.034417650234943</v>
      </c>
      <c r="HO92" s="257">
        <f t="shared" si="381"/>
        <v>56.892225508716798</v>
      </c>
      <c r="HP92" s="257">
        <f t="shared" si="381"/>
        <v>56.528533693474571</v>
      </c>
      <c r="HQ92" s="257">
        <f t="shared" si="381"/>
        <v>55.475821452323935</v>
      </c>
      <c r="HR92" s="257">
        <f t="shared" si="381"/>
        <v>56.161055999157171</v>
      </c>
      <c r="HS92" s="257">
        <f t="shared" si="381"/>
        <v>59.184260230748272</v>
      </c>
      <c r="HT92" s="257">
        <f t="shared" si="381"/>
        <v>58.141126621103403</v>
      </c>
      <c r="HU92" s="257">
        <f t="shared" si="381"/>
        <v>57.673595212254661</v>
      </c>
      <c r="HV92" s="257">
        <f t="shared" si="381"/>
        <v>54.888964999649801</v>
      </c>
      <c r="HW92" s="257">
        <f t="shared" si="381"/>
        <v>55.286254135797996</v>
      </c>
      <c r="HX92" s="257">
        <f t="shared" si="381"/>
        <v>53.387539870531107</v>
      </c>
      <c r="HY92" s="257">
        <f t="shared" si="381"/>
        <v>53.939618686326945</v>
      </c>
      <c r="HZ92" s="257">
        <f t="shared" si="381"/>
        <v>54.866776715036131</v>
      </c>
      <c r="IA92" s="257">
        <f t="shared" si="381"/>
        <v>58.040143397506867</v>
      </c>
      <c r="IB92" s="257">
        <f t="shared" si="381"/>
        <v>62.23414322204345</v>
      </c>
      <c r="IC92" s="257">
        <f t="shared" si="381"/>
        <v>55.767913795970721</v>
      </c>
      <c r="ID92" s="257">
        <f t="shared" si="381"/>
        <v>55.199283346058806</v>
      </c>
      <c r="IE92" s="257">
        <f t="shared" si="381"/>
        <v>54.473538820530699</v>
      </c>
      <c r="IF92" s="257">
        <f t="shared" si="381"/>
        <v>54.287744662910526</v>
      </c>
      <c r="IG92" s="257">
        <f t="shared" si="381"/>
        <v>55.19496492678536</v>
      </c>
      <c r="IH92" s="257">
        <f t="shared" si="381"/>
        <v>56.337080693377743</v>
      </c>
      <c r="II92" s="257">
        <f t="shared" si="381"/>
        <v>56.853988638097533</v>
      </c>
      <c r="IJ92" s="257">
        <f t="shared" si="381"/>
        <v>57.746258816424152</v>
      </c>
      <c r="IK92" s="257">
        <f t="shared" si="381"/>
        <v>59.107458435774888</v>
      </c>
      <c r="IL92" s="257">
        <f t="shared" si="381"/>
        <v>59.761399719281954</v>
      </c>
      <c r="IM92" s="257">
        <f t="shared" si="381"/>
        <v>60.75562086114644</v>
      </c>
      <c r="IN92" s="257">
        <f t="shared" si="381"/>
        <v>60.754941912211962</v>
      </c>
      <c r="IO92" s="257">
        <f t="shared" si="381"/>
        <v>60.730973704201574</v>
      </c>
      <c r="IP92" s="257">
        <f t="shared" si="381"/>
        <v>62.068367570496846</v>
      </c>
      <c r="IQ92" s="257">
        <f t="shared" si="381"/>
        <v>63.086970714539447</v>
      </c>
      <c r="IR92" s="257">
        <f t="shared" si="381"/>
        <v>62.874596844963889</v>
      </c>
      <c r="IS92" s="257">
        <f t="shared" si="381"/>
        <v>60.957838801722517</v>
      </c>
      <c r="IT92" s="257">
        <f t="shared" si="381"/>
        <v>58.391874150326913</v>
      </c>
      <c r="IU92" s="257">
        <f t="shared" si="381"/>
        <v>58.638990390970335</v>
      </c>
      <c r="IV92" s="257">
        <f t="shared" si="381"/>
        <v>55.051957905984899</v>
      </c>
      <c r="IW92" s="257">
        <f t="shared" si="381"/>
        <v>54.198210658946216</v>
      </c>
      <c r="IX92" s="257">
        <f t="shared" si="381"/>
        <v>53.921706209090118</v>
      </c>
      <c r="IY92" s="257">
        <f t="shared" ref="IY92:LJ92" si="382">100*IY59/IY15</f>
        <v>55.694716291813712</v>
      </c>
      <c r="IZ92" s="257">
        <f t="shared" si="382"/>
        <v>56.484760047765256</v>
      </c>
      <c r="JA92" s="257">
        <f t="shared" si="382"/>
        <v>58.327613968744515</v>
      </c>
      <c r="JB92" s="257">
        <f t="shared" si="382"/>
        <v>58.579811381328518</v>
      </c>
      <c r="JC92" s="257">
        <f t="shared" si="382"/>
        <v>58.687083042844527</v>
      </c>
      <c r="JD92" s="257">
        <f t="shared" si="382"/>
        <v>55.175296255039562</v>
      </c>
      <c r="JE92" s="257">
        <f t="shared" si="382"/>
        <v>50.615721551790344</v>
      </c>
      <c r="JF92" s="257">
        <f t="shared" si="382"/>
        <v>51.370074710578507</v>
      </c>
      <c r="JG92" s="257">
        <f t="shared" si="382"/>
        <v>52.965306190761275</v>
      </c>
      <c r="JH92" s="257">
        <f t="shared" si="382"/>
        <v>51.38728731381179</v>
      </c>
      <c r="JI92" s="257">
        <f t="shared" si="382"/>
        <v>54.687148176386167</v>
      </c>
      <c r="JJ92" s="257">
        <f t="shared" si="382"/>
        <v>56.671065159643092</v>
      </c>
      <c r="JK92" s="257">
        <f t="shared" si="382"/>
        <v>58.793209697853271</v>
      </c>
      <c r="JL92" s="257">
        <f t="shared" si="382"/>
        <v>59.926830399626681</v>
      </c>
      <c r="JM92" s="257">
        <f t="shared" si="382"/>
        <v>60.07261620493729</v>
      </c>
      <c r="JN92" s="257">
        <f t="shared" si="382"/>
        <v>61.567977824210779</v>
      </c>
      <c r="JO92" s="257">
        <f t="shared" si="382"/>
        <v>61.935556643634719</v>
      </c>
      <c r="JP92" s="257">
        <f t="shared" si="382"/>
        <v>60.555811450961421</v>
      </c>
      <c r="JQ92" s="257">
        <f t="shared" si="382"/>
        <v>59.972574342146771</v>
      </c>
      <c r="JR92" s="257">
        <f t="shared" si="382"/>
        <v>58.924136624209595</v>
      </c>
      <c r="JS92" s="257">
        <f t="shared" si="382"/>
        <v>58.840711306049627</v>
      </c>
      <c r="JT92" s="257">
        <f t="shared" si="382"/>
        <v>53.91134954958374</v>
      </c>
      <c r="JU92" s="257">
        <f t="shared" si="382"/>
        <v>56.051263959665334</v>
      </c>
      <c r="JV92" s="257">
        <f t="shared" si="382"/>
        <v>59.632637659198274</v>
      </c>
      <c r="JW92" s="257">
        <f t="shared" si="382"/>
        <v>58.632645794197181</v>
      </c>
      <c r="JX92" s="257">
        <f t="shared" si="382"/>
        <v>58.369864202458736</v>
      </c>
      <c r="JY92" s="257">
        <f t="shared" si="382"/>
        <v>61.411455409593309</v>
      </c>
      <c r="JZ92" s="257">
        <f t="shared" si="382"/>
        <v>61.818611732773014</v>
      </c>
      <c r="KA92" s="257">
        <f t="shared" si="382"/>
        <v>61.632916870984154</v>
      </c>
      <c r="KB92" s="257">
        <f t="shared" si="382"/>
        <v>60.520645472517458</v>
      </c>
      <c r="KC92" s="257">
        <f t="shared" si="382"/>
        <v>61.070375922754643</v>
      </c>
      <c r="KD92" s="257">
        <f t="shared" si="382"/>
        <v>58.781571682708737</v>
      </c>
      <c r="KE92" s="257">
        <f t="shared" si="382"/>
        <v>57.817180004742077</v>
      </c>
      <c r="KF92" s="257">
        <f t="shared" si="382"/>
        <v>56.460368375981538</v>
      </c>
      <c r="KG92" s="257">
        <f t="shared" si="382"/>
        <v>57.656913794219307</v>
      </c>
      <c r="KH92" s="257">
        <f t="shared" si="382"/>
        <v>56.101185913817908</v>
      </c>
      <c r="KI92" s="257">
        <f t="shared" si="382"/>
        <v>57.940721058473507</v>
      </c>
      <c r="KJ92" s="257">
        <f t="shared" si="382"/>
        <v>58.465125243622339</v>
      </c>
      <c r="KK92" s="257">
        <f t="shared" si="382"/>
        <v>58.058147181533705</v>
      </c>
      <c r="KL92" s="257">
        <f t="shared" si="382"/>
        <v>58.888317393922399</v>
      </c>
      <c r="KM92" s="257">
        <f t="shared" si="382"/>
        <v>59.127362765447316</v>
      </c>
      <c r="KN92" s="257">
        <f t="shared" si="382"/>
        <v>58.371144367396823</v>
      </c>
      <c r="KO92" s="257">
        <f t="shared" si="382"/>
        <v>57.44651498173485</v>
      </c>
      <c r="KP92" s="257">
        <f t="shared" si="382"/>
        <v>57.373746000352696</v>
      </c>
      <c r="KQ92" s="257">
        <f t="shared" si="382"/>
        <v>56.767882822856741</v>
      </c>
      <c r="KR92" s="257">
        <f t="shared" si="382"/>
        <v>57.198524363077226</v>
      </c>
      <c r="KS92" s="257">
        <f t="shared" si="382"/>
        <v>56.849992253605308</v>
      </c>
      <c r="KT92" s="257">
        <f t="shared" si="382"/>
        <v>57.383400080455992</v>
      </c>
      <c r="KU92" s="257">
        <f t="shared" si="382"/>
        <v>61.363978686007606</v>
      </c>
      <c r="KV92" s="257">
        <f t="shared" si="382"/>
        <v>61.782049528241338</v>
      </c>
      <c r="KW92" s="257">
        <f t="shared" si="382"/>
        <v>64.254387624398717</v>
      </c>
      <c r="KX92" s="257">
        <f t="shared" si="382"/>
        <v>66.259999112508552</v>
      </c>
      <c r="KY92" s="257">
        <f t="shared" si="382"/>
        <v>67.76446464952042</v>
      </c>
      <c r="KZ92" s="257">
        <f t="shared" si="382"/>
        <v>67.505577103578844</v>
      </c>
      <c r="LA92" s="257">
        <f t="shared" si="382"/>
        <v>64.868744981536864</v>
      </c>
      <c r="LB92" s="257">
        <f t="shared" si="382"/>
        <v>63.531180510116968</v>
      </c>
      <c r="LC92" s="257">
        <f t="shared" si="382"/>
        <v>63.475010425812435</v>
      </c>
      <c r="LD92" s="257">
        <f t="shared" si="382"/>
        <v>63.731031539688914</v>
      </c>
      <c r="LE92" s="257">
        <f t="shared" si="382"/>
        <v>64.852418997023378</v>
      </c>
      <c r="LF92" s="257">
        <f t="shared" si="382"/>
        <v>66.369104522867062</v>
      </c>
      <c r="LG92" s="257">
        <f t="shared" si="382"/>
        <v>67.051234529934916</v>
      </c>
      <c r="LH92" s="257">
        <f t="shared" si="382"/>
        <v>66.374100190379934</v>
      </c>
      <c r="LI92" s="257">
        <f t="shared" si="382"/>
        <v>65.562515720137085</v>
      </c>
      <c r="LJ92" s="257">
        <f t="shared" si="382"/>
        <v>64.484458163889215</v>
      </c>
      <c r="LK92" s="257">
        <f t="shared" ref="LK92:NV92" si="383">100*LK59/LK15</f>
        <v>61.791351988870737</v>
      </c>
      <c r="LL92" s="257">
        <f t="shared" si="383"/>
        <v>60.870641333768646</v>
      </c>
      <c r="LM92" s="257">
        <f t="shared" si="383"/>
        <v>61.057166173455379</v>
      </c>
      <c r="LN92" s="257">
        <f t="shared" si="383"/>
        <v>59.952253588221367</v>
      </c>
      <c r="LO92" s="257">
        <f t="shared" si="383"/>
        <v>61.989618824749705</v>
      </c>
      <c r="LP92" s="257">
        <f t="shared" si="383"/>
        <v>62.199799365832746</v>
      </c>
      <c r="LQ92" s="257">
        <f t="shared" si="383"/>
        <v>62.185781886275286</v>
      </c>
      <c r="LR92" s="257">
        <f t="shared" si="383"/>
        <v>63.479646161532301</v>
      </c>
      <c r="LS92" s="257">
        <f t="shared" si="383"/>
        <v>63.734695845975715</v>
      </c>
      <c r="LT92" s="257">
        <f t="shared" si="383"/>
        <v>62.853717084280795</v>
      </c>
      <c r="LU92" s="257">
        <f t="shared" si="383"/>
        <v>62.82089029187749</v>
      </c>
      <c r="LV92" s="257">
        <f t="shared" si="383"/>
        <v>64.145724330412548</v>
      </c>
      <c r="LW92" s="257">
        <f t="shared" si="383"/>
        <v>64.002374524159976</v>
      </c>
      <c r="LX92" s="257">
        <f t="shared" si="383"/>
        <v>61.206423726986756</v>
      </c>
      <c r="LY92" s="257">
        <f t="shared" si="383"/>
        <v>63.166255514972597</v>
      </c>
      <c r="LZ92" s="257">
        <f t="shared" si="383"/>
        <v>63.963498554233396</v>
      </c>
      <c r="MA92" s="257">
        <f t="shared" si="383"/>
        <v>61.957383315092422</v>
      </c>
      <c r="MB92" s="257">
        <f t="shared" si="383"/>
        <v>65.55597765443305</v>
      </c>
      <c r="MC92" s="257">
        <f t="shared" si="383"/>
        <v>65.99967257673778</v>
      </c>
      <c r="MD92" s="257">
        <f t="shared" si="383"/>
        <v>66.54752284184687</v>
      </c>
      <c r="ME92" s="257">
        <f t="shared" si="383"/>
        <v>68.725585718492496</v>
      </c>
      <c r="MF92" s="257">
        <f t="shared" si="383"/>
        <v>70.731367991193849</v>
      </c>
      <c r="MG92" s="257">
        <f t="shared" si="383"/>
        <v>74.185008358640275</v>
      </c>
      <c r="MH92" s="257">
        <f t="shared" si="383"/>
        <v>76.613619386801489</v>
      </c>
      <c r="MI92" s="257">
        <f t="shared" si="383"/>
        <v>77.395657519759922</v>
      </c>
      <c r="MJ92" s="257">
        <f t="shared" si="383"/>
        <v>77.811236800223952</v>
      </c>
      <c r="MK92" s="257">
        <f t="shared" si="383"/>
        <v>77.512031208827992</v>
      </c>
      <c r="ML92" s="257">
        <f t="shared" si="383"/>
        <v>74.026598712113355</v>
      </c>
      <c r="MM92" s="257">
        <f t="shared" si="383"/>
        <v>72.752535387762194</v>
      </c>
      <c r="MN92" s="257">
        <f t="shared" si="383"/>
        <v>72.7782813151195</v>
      </c>
      <c r="MO92" s="257">
        <f t="shared" si="383"/>
        <v>73.262444648931691</v>
      </c>
      <c r="MP92" s="257">
        <f t="shared" si="383"/>
        <v>73.894449260818064</v>
      </c>
      <c r="MQ92" s="257">
        <f t="shared" si="383"/>
        <v>74.113148726065631</v>
      </c>
      <c r="MR92" s="257">
        <f t="shared" si="383"/>
        <v>74.007068521825332</v>
      </c>
      <c r="MS92" s="257">
        <f t="shared" si="383"/>
        <v>73.325966850828735</v>
      </c>
      <c r="MT92" s="257">
        <f t="shared" si="383"/>
        <v>73.06628447443255</v>
      </c>
      <c r="MU92" s="257">
        <f t="shared" si="383"/>
        <v>72.94717956178782</v>
      </c>
      <c r="MV92" s="257">
        <f t="shared" si="383"/>
        <v>71.881314245828122</v>
      </c>
      <c r="MW92" s="257">
        <f t="shared" si="383"/>
        <v>69.766865485742343</v>
      </c>
      <c r="MX92" s="257">
        <f t="shared" si="383"/>
        <v>68.26018823461483</v>
      </c>
      <c r="MY92" s="257">
        <f t="shared" si="383"/>
        <v>66.772452793364096</v>
      </c>
      <c r="MZ92" s="257">
        <f t="shared" si="383"/>
        <v>66.61886524343727</v>
      </c>
      <c r="NA92" s="257">
        <f t="shared" si="383"/>
        <v>68.351110752498158</v>
      </c>
      <c r="NB92" s="257">
        <f t="shared" si="383"/>
        <v>70.114477800277626</v>
      </c>
      <c r="NC92" s="257">
        <f t="shared" si="383"/>
        <v>71.890947275779538</v>
      </c>
      <c r="ND92" s="257">
        <f t="shared" si="383"/>
        <v>72.475522912596119</v>
      </c>
      <c r="NE92" s="257">
        <f t="shared" si="383"/>
        <v>72.382880976430855</v>
      </c>
      <c r="NF92" s="257">
        <f t="shared" si="383"/>
        <v>72.357537355808063</v>
      </c>
      <c r="NG92" s="257">
        <f t="shared" si="383"/>
        <v>72.458507301738805</v>
      </c>
      <c r="NH92" s="257">
        <f t="shared" si="383"/>
        <v>69.55000921081033</v>
      </c>
      <c r="NI92" s="257">
        <f t="shared" si="383"/>
        <v>70.222013582181106</v>
      </c>
      <c r="NJ92" s="257">
        <f t="shared" si="383"/>
        <v>69.085530264937205</v>
      </c>
      <c r="NK92" s="257">
        <f t="shared" si="383"/>
        <v>69.717996713862902</v>
      </c>
      <c r="NL92" s="257">
        <f t="shared" si="383"/>
        <v>67.046573968982074</v>
      </c>
      <c r="NM92" s="257">
        <f t="shared" si="383"/>
        <v>68.532989149982612</v>
      </c>
      <c r="NN92" s="257">
        <f t="shared" si="383"/>
        <v>69.799264963185394</v>
      </c>
      <c r="NO92" s="257">
        <f t="shared" si="383"/>
        <v>70.424366890479902</v>
      </c>
      <c r="NP92" s="257">
        <f t="shared" si="383"/>
        <v>71.732431136182953</v>
      </c>
      <c r="NQ92" s="257">
        <f t="shared" si="383"/>
        <v>72.396183296174854</v>
      </c>
      <c r="NR92" s="257">
        <f t="shared" si="383"/>
        <v>72.018411815071715</v>
      </c>
      <c r="NS92" s="257">
        <f t="shared" si="383"/>
        <v>72.992323608139145</v>
      </c>
      <c r="NT92" s="257">
        <f t="shared" si="383"/>
        <v>73.783059831189121</v>
      </c>
      <c r="NU92" s="257">
        <f t="shared" si="383"/>
        <v>73.78416701320721</v>
      </c>
      <c r="NV92" s="257">
        <f t="shared" si="383"/>
        <v>73.508071006251058</v>
      </c>
      <c r="NW92" s="257">
        <f t="shared" ref="NW92:QH92" si="384">100*NW59/NW15</f>
        <v>73.69427506206425</v>
      </c>
      <c r="NX92" s="257">
        <f t="shared" si="384"/>
        <v>73.892744803571134</v>
      </c>
      <c r="NY92" s="257">
        <f t="shared" si="384"/>
        <v>74.303789688338853</v>
      </c>
      <c r="NZ92" s="257">
        <f t="shared" si="384"/>
        <v>74.584848031006487</v>
      </c>
      <c r="OA92" s="257">
        <f t="shared" si="384"/>
        <v>74.356181895127847</v>
      </c>
      <c r="OB92" s="257">
        <f t="shared" si="384"/>
        <v>74.659810730642064</v>
      </c>
      <c r="OC92" s="257">
        <f t="shared" si="384"/>
        <v>74.38378185997118</v>
      </c>
      <c r="OD92" s="257">
        <f t="shared" si="384"/>
        <v>74.849401754508875</v>
      </c>
      <c r="OE92" s="257">
        <f t="shared" si="384"/>
        <v>75.274594175732858</v>
      </c>
      <c r="OF92" s="257">
        <f t="shared" si="384"/>
        <v>74.879577384185268</v>
      </c>
      <c r="OG92" s="257">
        <f t="shared" si="384"/>
        <v>73.627130713007972</v>
      </c>
      <c r="OH92" s="257">
        <f t="shared" si="384"/>
        <v>73.640634332862902</v>
      </c>
      <c r="OI92" s="257">
        <f t="shared" si="384"/>
        <v>73.941376990734256</v>
      </c>
      <c r="OJ92" s="257">
        <f t="shared" si="384"/>
        <v>73.996291806202294</v>
      </c>
      <c r="OK92" s="257">
        <f t="shared" si="384"/>
        <v>74.198620675163937</v>
      </c>
      <c r="OL92" s="257">
        <f t="shared" si="384"/>
        <v>74.073486046333983</v>
      </c>
      <c r="OM92" s="257">
        <f t="shared" si="384"/>
        <v>75.330398812319061</v>
      </c>
      <c r="ON92" s="257">
        <f t="shared" si="384"/>
        <v>74.633447771362896</v>
      </c>
      <c r="OO92" s="257">
        <f t="shared" si="384"/>
        <v>73.660829313811263</v>
      </c>
      <c r="OP92" s="257">
        <f t="shared" si="384"/>
        <v>73.318492189305431</v>
      </c>
      <c r="OQ92" s="257">
        <f t="shared" si="384"/>
        <v>71.818269405719519</v>
      </c>
      <c r="OR92" s="257">
        <f t="shared" si="384"/>
        <v>71.163059699918065</v>
      </c>
      <c r="OS92" s="257">
        <f t="shared" si="384"/>
        <v>70.499229734888374</v>
      </c>
      <c r="OT92" s="257">
        <f t="shared" si="384"/>
        <v>69.338745615382919</v>
      </c>
      <c r="OU92" s="257">
        <f t="shared" si="384"/>
        <v>69.266441124042188</v>
      </c>
      <c r="OV92" s="257">
        <f t="shared" si="384"/>
        <v>69.134154385403917</v>
      </c>
      <c r="OW92" s="257">
        <f t="shared" si="384"/>
        <v>70.245677719777518</v>
      </c>
      <c r="OX92" s="257">
        <f t="shared" si="384"/>
        <v>71.206566860709216</v>
      </c>
      <c r="OY92" s="257">
        <f t="shared" si="384"/>
        <v>72.963787967966411</v>
      </c>
      <c r="OZ92" s="257">
        <f t="shared" si="384"/>
        <v>72.017318941781426</v>
      </c>
      <c r="PA92" s="257">
        <f t="shared" si="384"/>
        <v>70.381865878119015</v>
      </c>
      <c r="PB92" s="257">
        <f t="shared" si="384"/>
        <v>68.781344496986321</v>
      </c>
      <c r="PC92" s="257">
        <f t="shared" si="384"/>
        <v>67.798417112850515</v>
      </c>
      <c r="PD92" s="257">
        <f t="shared" si="384"/>
        <v>60.524107103421528</v>
      </c>
      <c r="PE92" s="257">
        <f t="shared" si="384"/>
        <v>58.791399727512108</v>
      </c>
      <c r="PF92" s="257">
        <f t="shared" si="384"/>
        <v>57.842942652417463</v>
      </c>
      <c r="PG92" s="257">
        <f t="shared" si="384"/>
        <v>57.900621585028141</v>
      </c>
      <c r="PH92" s="257">
        <f t="shared" si="384"/>
        <v>58.174796486814849</v>
      </c>
      <c r="PI92" s="257">
        <f t="shared" si="384"/>
        <v>56.521042919024794</v>
      </c>
      <c r="PJ92" s="257">
        <f t="shared" si="384"/>
        <v>57.4630023039675</v>
      </c>
      <c r="PK92" s="257">
        <f t="shared" si="384"/>
        <v>59.614619063477051</v>
      </c>
      <c r="PL92" s="257">
        <f t="shared" si="384"/>
        <v>59.752256710491608</v>
      </c>
      <c r="PM92" s="257">
        <f t="shared" si="384"/>
        <v>59.912418357663228</v>
      </c>
      <c r="PN92" s="257">
        <f t="shared" si="384"/>
        <v>59.333906102019817</v>
      </c>
      <c r="PO92" s="257">
        <f t="shared" si="384"/>
        <v>59.425260945417087</v>
      </c>
      <c r="PP92" s="257">
        <f t="shared" si="384"/>
        <v>57.971150331287333</v>
      </c>
      <c r="PQ92" s="257">
        <f t="shared" si="384"/>
        <v>58.878668382002822</v>
      </c>
      <c r="PR92" s="257">
        <f t="shared" si="384"/>
        <v>59.22917827404094</v>
      </c>
      <c r="PS92" s="257">
        <f t="shared" si="384"/>
        <v>58.668249283467333</v>
      </c>
      <c r="PT92" s="257">
        <f t="shared" si="384"/>
        <v>57.769155200886637</v>
      </c>
      <c r="PU92" s="257">
        <f t="shared" si="384"/>
        <v>55.88214164154639</v>
      </c>
      <c r="PV92" s="257">
        <f t="shared" si="384"/>
        <v>58.845201758400535</v>
      </c>
      <c r="PW92" s="257">
        <f t="shared" si="384"/>
        <v>60.919925633875636</v>
      </c>
      <c r="PX92" s="257">
        <f t="shared" si="384"/>
        <v>61.028795134918418</v>
      </c>
      <c r="PY92" s="257">
        <f t="shared" si="384"/>
        <v>60.006964083222393</v>
      </c>
      <c r="PZ92" s="257">
        <f t="shared" si="384"/>
        <v>60.30608786498609</v>
      </c>
      <c r="QA92" s="257">
        <f t="shared" si="384"/>
        <v>60.242355584068598</v>
      </c>
      <c r="QB92" s="257">
        <f t="shared" si="384"/>
        <v>58.906465519653395</v>
      </c>
      <c r="QC92" s="257">
        <f t="shared" si="384"/>
        <v>59.174785456583351</v>
      </c>
      <c r="QD92" s="257">
        <f t="shared" si="384"/>
        <v>55.507224386527483</v>
      </c>
      <c r="QE92" s="257">
        <f t="shared" si="384"/>
        <v>53.717550998641983</v>
      </c>
      <c r="QF92" s="257">
        <f t="shared" si="384"/>
        <v>52.165110815130063</v>
      </c>
      <c r="QG92" s="257">
        <f t="shared" si="384"/>
        <v>52.469728794864878</v>
      </c>
      <c r="QH92" s="257">
        <f t="shared" si="384"/>
        <v>53.535275874304439</v>
      </c>
      <c r="QI92" s="257">
        <f t="shared" ref="QI92:ST92" si="385">100*QI59/QI15</f>
        <v>53.738828609691438</v>
      </c>
      <c r="QJ92" s="257">
        <f t="shared" si="385"/>
        <v>51.90497877562656</v>
      </c>
      <c r="QK92" s="257">
        <f t="shared" si="385"/>
        <v>49.557485234309127</v>
      </c>
      <c r="QL92" s="257">
        <f t="shared" si="385"/>
        <v>44.661569369968348</v>
      </c>
      <c r="QM92" s="257">
        <f t="shared" si="385"/>
        <v>37.036223769057919</v>
      </c>
      <c r="QN92" s="257">
        <f t="shared" si="385"/>
        <v>31.628024481037507</v>
      </c>
      <c r="QO92" s="257">
        <f t="shared" si="385"/>
        <v>25.016877509037087</v>
      </c>
      <c r="QP92" s="257">
        <f t="shared" si="385"/>
        <v>17.754720757207338</v>
      </c>
      <c r="QQ92" s="257">
        <f t="shared" si="385"/>
        <v>18.711660943051026</v>
      </c>
      <c r="QR92" s="257">
        <f t="shared" si="385"/>
        <v>13.263360146828981</v>
      </c>
      <c r="QS92" s="257">
        <f t="shared" si="385"/>
        <v>16.304139363898468</v>
      </c>
      <c r="QT92" s="257">
        <f t="shared" si="385"/>
        <v>22.785409446903092</v>
      </c>
      <c r="QU92" s="257">
        <f t="shared" si="385"/>
        <v>22.70652707079304</v>
      </c>
      <c r="QV92" s="257">
        <f t="shared" si="385"/>
        <v>20.431775102774289</v>
      </c>
      <c r="QW92" s="257">
        <f t="shared" si="385"/>
        <v>18.827136509102726</v>
      </c>
      <c r="QX92" s="257">
        <f t="shared" si="385"/>
        <v>22.581579933138734</v>
      </c>
      <c r="QY92" s="257">
        <f t="shared" si="385"/>
        <v>24.340599060946744</v>
      </c>
      <c r="QZ92" s="257">
        <f t="shared" si="385"/>
        <v>23.942729926730028</v>
      </c>
      <c r="RA92" s="257">
        <f t="shared" si="385"/>
        <v>26.328273386776498</v>
      </c>
      <c r="RB92" s="257">
        <f t="shared" si="385"/>
        <v>27.466944151513331</v>
      </c>
      <c r="RC92" s="257">
        <f t="shared" si="385"/>
        <v>37.494693948616984</v>
      </c>
      <c r="RD92" s="257">
        <f t="shared" si="385"/>
        <v>35.157621446391531</v>
      </c>
      <c r="RE92" s="257">
        <f t="shared" si="385"/>
        <v>37.687794329350098</v>
      </c>
      <c r="RF92" s="257">
        <f t="shared" si="385"/>
        <v>43.055494446784039</v>
      </c>
      <c r="RG92" s="257">
        <f t="shared" si="385"/>
        <v>45.284995676624106</v>
      </c>
      <c r="RH92" s="257">
        <f t="shared" si="385"/>
        <v>44.035176334978175</v>
      </c>
      <c r="RI92" s="257">
        <f t="shared" si="385"/>
        <v>42.389247860897804</v>
      </c>
      <c r="RJ92" s="257">
        <f t="shared" si="385"/>
        <v>43.440595613253151</v>
      </c>
      <c r="RK92" s="257">
        <f t="shared" si="385"/>
        <v>45.878754607481767</v>
      </c>
      <c r="RL92" s="257">
        <f t="shared" si="385"/>
        <v>43.392757898336967</v>
      </c>
      <c r="RM92" s="257">
        <f t="shared" si="385"/>
        <v>41.247891953438575</v>
      </c>
      <c r="RN92" s="257">
        <f t="shared" si="385"/>
        <v>38.586603078257099</v>
      </c>
      <c r="RO92" s="257">
        <f t="shared" si="385"/>
        <v>35.121747785770417</v>
      </c>
      <c r="RP92" s="257">
        <f t="shared" si="385"/>
        <v>34.402311835355334</v>
      </c>
      <c r="RQ92" s="257">
        <f t="shared" si="385"/>
        <v>37.614117811092839</v>
      </c>
      <c r="RR92" s="257">
        <f t="shared" si="385"/>
        <v>42.101472273566273</v>
      </c>
      <c r="RS92" s="257">
        <f t="shared" si="385"/>
        <v>45.414027102337968</v>
      </c>
      <c r="RT92" s="257">
        <f t="shared" si="385"/>
        <v>46.406644093526793</v>
      </c>
      <c r="RU92" s="257">
        <f t="shared" si="385"/>
        <v>45.973936775755199</v>
      </c>
      <c r="RV92" s="257">
        <f t="shared" si="385"/>
        <v>45.661961010594275</v>
      </c>
      <c r="RW92" s="257">
        <f t="shared" si="385"/>
        <v>45.409220000481632</v>
      </c>
      <c r="RX92" s="257">
        <f t="shared" si="385"/>
        <v>42.100135440864243</v>
      </c>
      <c r="RY92" s="257">
        <f t="shared" si="385"/>
        <v>34.455605659754831</v>
      </c>
      <c r="RZ92" s="257">
        <f t="shared" si="385"/>
        <v>29.760424794760695</v>
      </c>
      <c r="SA92" s="257">
        <f t="shared" si="385"/>
        <v>30.596020557838514</v>
      </c>
      <c r="SB92" s="257">
        <f t="shared" si="385"/>
        <v>28.846266740239578</v>
      </c>
      <c r="SC92" s="257">
        <f t="shared" si="385"/>
        <v>31.860014067614919</v>
      </c>
      <c r="SD92" s="257">
        <f t="shared" si="385"/>
        <v>34.10271837225838</v>
      </c>
      <c r="SE92" s="257">
        <f t="shared" si="385"/>
        <v>35.15785103291158</v>
      </c>
      <c r="SF92" s="257">
        <f t="shared" si="385"/>
        <v>33.396022716722683</v>
      </c>
      <c r="SG92" s="257">
        <f t="shared" si="385"/>
        <v>29.196960675599644</v>
      </c>
      <c r="SH92" s="257">
        <f t="shared" si="385"/>
        <v>31.705273400545991</v>
      </c>
      <c r="SI92" s="257">
        <f t="shared" si="385"/>
        <v>30.526796795362305</v>
      </c>
      <c r="SJ92" s="257">
        <f t="shared" si="385"/>
        <v>25.410635875752156</v>
      </c>
      <c r="SK92" s="257">
        <f t="shared" si="385"/>
        <v>30.759688174013561</v>
      </c>
      <c r="SL92" s="257">
        <f t="shared" si="385"/>
        <v>29.500977555119896</v>
      </c>
      <c r="SM92" s="257">
        <f t="shared" si="385"/>
        <v>31.475499856666765</v>
      </c>
      <c r="SN92" s="257">
        <f t="shared" si="385"/>
        <v>27.43453376066612</v>
      </c>
      <c r="SO92" s="257">
        <f t="shared" si="385"/>
        <v>27.615535706185664</v>
      </c>
      <c r="SP92" s="257">
        <f t="shared" si="385"/>
        <v>30.462247943952953</v>
      </c>
      <c r="SQ92" s="257">
        <f t="shared" si="385"/>
        <v>33.249650970681657</v>
      </c>
      <c r="SR92" s="257">
        <f t="shared" si="385"/>
        <v>31.411409668620511</v>
      </c>
      <c r="SS92" s="257">
        <f t="shared" si="385"/>
        <v>34.763535581245719</v>
      </c>
      <c r="ST92" s="257">
        <f t="shared" si="385"/>
        <v>34.712904126279305</v>
      </c>
      <c r="SU92" s="257">
        <f t="shared" ref="SU92:VF92" si="386">100*SU59/SU15</f>
        <v>34.347424068825504</v>
      </c>
      <c r="SV92" s="257">
        <f t="shared" si="386"/>
        <v>33.47386370505329</v>
      </c>
      <c r="SW92" s="257">
        <f t="shared" si="386"/>
        <v>32.559351045620303</v>
      </c>
      <c r="SX92" s="257">
        <f t="shared" si="386"/>
        <v>29.615402234546629</v>
      </c>
      <c r="SY92" s="257">
        <f t="shared" si="386"/>
        <v>33.351511986156211</v>
      </c>
      <c r="SZ92" s="257">
        <f t="shared" si="386"/>
        <v>34.912831030946492</v>
      </c>
      <c r="TA92" s="257">
        <f t="shared" si="386"/>
        <v>35.329738268000256</v>
      </c>
      <c r="TB92" s="257">
        <f t="shared" si="386"/>
        <v>37.889687089699663</v>
      </c>
      <c r="TC92" s="257">
        <f t="shared" si="386"/>
        <v>41.50205248818304</v>
      </c>
      <c r="TD92" s="257">
        <f t="shared" si="386"/>
        <v>37.045481007318372</v>
      </c>
      <c r="TE92" s="257">
        <f t="shared" si="386"/>
        <v>35.008319156056132</v>
      </c>
      <c r="TF92" s="257">
        <f t="shared" si="386"/>
        <v>32.172958143284646</v>
      </c>
      <c r="TG92" s="257">
        <f t="shared" si="386"/>
        <v>28.181131532541201</v>
      </c>
      <c r="TH92" s="257">
        <f t="shared" si="386"/>
        <v>25.842549961195342</v>
      </c>
      <c r="TI92" s="257">
        <f t="shared" si="386"/>
        <v>26.356116561575686</v>
      </c>
      <c r="TJ92" s="257">
        <f t="shared" si="386"/>
        <v>29.669386821880938</v>
      </c>
      <c r="TK92" s="257">
        <f t="shared" si="386"/>
        <v>36.61184675109812</v>
      </c>
      <c r="TL92" s="257">
        <f t="shared" si="386"/>
        <v>38.13628568323891</v>
      </c>
      <c r="TM92" s="257">
        <f t="shared" si="386"/>
        <v>43.258188873806709</v>
      </c>
      <c r="TN92" s="257">
        <f t="shared" si="386"/>
        <v>50.538074071947342</v>
      </c>
      <c r="TO92" s="257">
        <f t="shared" si="386"/>
        <v>53.047263628608732</v>
      </c>
      <c r="TP92" s="257">
        <f t="shared" si="386"/>
        <v>52.28186870877623</v>
      </c>
      <c r="TQ92" s="257">
        <f t="shared" si="386"/>
        <v>47.353774726266913</v>
      </c>
      <c r="TR92" s="257">
        <f t="shared" si="386"/>
        <v>47.237973879144185</v>
      </c>
      <c r="TS92" s="257">
        <f t="shared" si="386"/>
        <v>44.12807531642683</v>
      </c>
      <c r="TT92" s="257">
        <f t="shared" si="386"/>
        <v>45.039974549308013</v>
      </c>
      <c r="TU92" s="257">
        <f t="shared" si="386"/>
        <v>40.061242951710327</v>
      </c>
      <c r="TV92" s="257">
        <f t="shared" si="386"/>
        <v>42.696757028433176</v>
      </c>
      <c r="TW92" s="257">
        <f t="shared" si="386"/>
        <v>40.325652029695227</v>
      </c>
      <c r="TX92" s="257">
        <f t="shared" si="386"/>
        <v>38.586789352451859</v>
      </c>
      <c r="TY92" s="257">
        <f t="shared" si="386"/>
        <v>38.003230574844565</v>
      </c>
      <c r="TZ92" s="257">
        <f t="shared" si="386"/>
        <v>42.419859933867869</v>
      </c>
      <c r="UA92" s="257">
        <f t="shared" si="386"/>
        <v>45.708336609742496</v>
      </c>
      <c r="UB92" s="257">
        <f t="shared" si="386"/>
        <v>46.977473989916881</v>
      </c>
      <c r="UC92" s="257">
        <f t="shared" si="386"/>
        <v>48.407281364909856</v>
      </c>
      <c r="UD92" s="257">
        <f t="shared" si="386"/>
        <v>46.637426505735618</v>
      </c>
      <c r="UE92" s="257">
        <f t="shared" si="386"/>
        <v>48.09263472157506</v>
      </c>
      <c r="UF92" s="257">
        <f t="shared" si="386"/>
        <v>50.073914346564806</v>
      </c>
      <c r="UG92" s="257">
        <f t="shared" si="386"/>
        <v>48.905203122091827</v>
      </c>
      <c r="UH92" s="257">
        <f t="shared" si="386"/>
        <v>50.187853923471039</v>
      </c>
      <c r="UI92" s="257">
        <f t="shared" si="386"/>
        <v>54.075418031312317</v>
      </c>
      <c r="UJ92" s="257">
        <f t="shared" si="386"/>
        <v>54.853458525227808</v>
      </c>
      <c r="UK92" s="257">
        <f t="shared" si="386"/>
        <v>58.823984352765237</v>
      </c>
      <c r="UL92" s="257">
        <f t="shared" si="386"/>
        <v>60.215918100089041</v>
      </c>
      <c r="UM92" s="257">
        <f t="shared" si="386"/>
        <v>62.633407320432703</v>
      </c>
      <c r="UN92" s="257">
        <f t="shared" si="386"/>
        <v>64.164290519415431</v>
      </c>
      <c r="UO92" s="257">
        <f t="shared" si="386"/>
        <v>65.315086597143221</v>
      </c>
      <c r="UP92" s="257">
        <f t="shared" si="386"/>
        <v>66.566066556010043</v>
      </c>
      <c r="UQ92" s="257">
        <f t="shared" si="386"/>
        <v>67.0026947504536</v>
      </c>
      <c r="UR92" s="257">
        <f t="shared" si="386"/>
        <v>65.76235525988578</v>
      </c>
      <c r="US92" s="257">
        <f t="shared" si="386"/>
        <v>66.578118893738733</v>
      </c>
      <c r="UT92" s="257">
        <f t="shared" si="386"/>
        <v>67.528916265856523</v>
      </c>
      <c r="UU92" s="257">
        <f t="shared" si="386"/>
        <v>68.628800939272921</v>
      </c>
      <c r="UV92" s="257">
        <f t="shared" si="386"/>
        <v>67.318247185973703</v>
      </c>
      <c r="UW92" s="257">
        <f t="shared" si="386"/>
        <v>69.682282162822688</v>
      </c>
      <c r="UX92" s="257">
        <f t="shared" si="386"/>
        <v>71.220090596291271</v>
      </c>
      <c r="UY92" s="257">
        <f t="shared" si="386"/>
        <v>72.425673304728406</v>
      </c>
      <c r="UZ92" s="257">
        <f t="shared" si="386"/>
        <v>72.400119450100817</v>
      </c>
      <c r="VA92" s="257">
        <f t="shared" si="386"/>
        <v>71.900826446280988</v>
      </c>
      <c r="VB92" s="257">
        <f t="shared" si="386"/>
        <v>71.810541944181026</v>
      </c>
      <c r="VC92" s="257">
        <f t="shared" si="386"/>
        <v>69.459485612127438</v>
      </c>
      <c r="VD92" s="257">
        <f t="shared" si="386"/>
        <v>65.127174568126748</v>
      </c>
      <c r="VE92" s="257">
        <f t="shared" si="386"/>
        <v>57.655874259367245</v>
      </c>
      <c r="VF92" s="257">
        <f t="shared" si="386"/>
        <v>55.172904764447289</v>
      </c>
      <c r="VG92" s="257">
        <f t="shared" ref="VG92:XR92" si="387">100*VG59/VG15</f>
        <v>54.060297646917732</v>
      </c>
      <c r="VH92" s="257">
        <f t="shared" si="387"/>
        <v>51.108209533307665</v>
      </c>
      <c r="VI92" s="257">
        <f t="shared" si="387"/>
        <v>52.232910679388354</v>
      </c>
      <c r="VJ92" s="257">
        <f t="shared" si="387"/>
        <v>56.720577410935775</v>
      </c>
      <c r="VK92" s="257">
        <f t="shared" si="387"/>
        <v>59.741521937185389</v>
      </c>
      <c r="VL92" s="257">
        <f t="shared" si="387"/>
        <v>60.686037893403849</v>
      </c>
      <c r="VM92" s="257">
        <f t="shared" si="387"/>
        <v>60.48487193270072</v>
      </c>
      <c r="VN92" s="257">
        <f t="shared" si="387"/>
        <v>59.888164574607856</v>
      </c>
      <c r="VO92" s="257">
        <f t="shared" si="387"/>
        <v>57.285803287906752</v>
      </c>
      <c r="VP92" s="257">
        <f t="shared" si="387"/>
        <v>55.866927859370357</v>
      </c>
      <c r="VQ92" s="257">
        <f t="shared" si="387"/>
        <v>52.17217359419746</v>
      </c>
      <c r="VR92" s="257">
        <f t="shared" si="387"/>
        <v>48.856166528091826</v>
      </c>
      <c r="VS92" s="257">
        <f t="shared" si="387"/>
        <v>47.712461814938251</v>
      </c>
      <c r="VT92" s="257">
        <f t="shared" si="387"/>
        <v>42.946980848137834</v>
      </c>
      <c r="VU92" s="257">
        <f t="shared" si="387"/>
        <v>43.809491234493706</v>
      </c>
      <c r="VV92" s="257">
        <f t="shared" si="387"/>
        <v>47.161276878375375</v>
      </c>
      <c r="VW92" s="257">
        <f t="shared" si="387"/>
        <v>48.893776311996817</v>
      </c>
      <c r="VX92" s="257">
        <f t="shared" si="387"/>
        <v>48.343406372999262</v>
      </c>
      <c r="VY92" s="257">
        <f t="shared" si="387"/>
        <v>45.335519625580439</v>
      </c>
      <c r="VZ92" s="257">
        <f t="shared" si="387"/>
        <v>42.776551410304833</v>
      </c>
      <c r="WA92" s="257">
        <f t="shared" si="387"/>
        <v>41.969217942223189</v>
      </c>
      <c r="WB92" s="257">
        <f t="shared" si="387"/>
        <v>39.226500282070319</v>
      </c>
      <c r="WC92" s="257">
        <f t="shared" si="387"/>
        <v>31.374782358967998</v>
      </c>
      <c r="WD92" s="257">
        <f t="shared" si="387"/>
        <v>25.483206409412464</v>
      </c>
      <c r="WE92" s="257">
        <f t="shared" si="387"/>
        <v>25.375247568712947</v>
      </c>
      <c r="WF92" s="257">
        <f t="shared" si="387"/>
        <v>21.10560594087319</v>
      </c>
      <c r="WG92" s="257">
        <f t="shared" si="387"/>
        <v>21.814731757132037</v>
      </c>
      <c r="WH92" s="257">
        <f t="shared" si="387"/>
        <v>24.19544509975622</v>
      </c>
      <c r="WI92" s="257">
        <f t="shared" si="387"/>
        <v>25.270694797893285</v>
      </c>
      <c r="WJ92" s="257">
        <f t="shared" si="387"/>
        <v>24.713562474257664</v>
      </c>
      <c r="WK92" s="257">
        <f t="shared" si="387"/>
        <v>23.844284522057784</v>
      </c>
      <c r="WL92" s="257">
        <f t="shared" si="387"/>
        <v>24.068021669933149</v>
      </c>
      <c r="WM92" s="257">
        <f t="shared" si="387"/>
        <v>23.730796419911098</v>
      </c>
      <c r="WN92" s="257">
        <f t="shared" si="387"/>
        <v>21.548450022540933</v>
      </c>
      <c r="WO92" s="257">
        <f t="shared" si="387"/>
        <v>21.310987176591183</v>
      </c>
      <c r="WP92" s="257">
        <f t="shared" si="387"/>
        <v>20.491859957515484</v>
      </c>
      <c r="WQ92" s="257">
        <f t="shared" si="387"/>
        <v>23.852230537165102</v>
      </c>
      <c r="WR92" s="257">
        <f t="shared" si="387"/>
        <v>23.476461763568604</v>
      </c>
      <c r="WS92" s="257">
        <f t="shared" si="387"/>
        <v>24.862102473104866</v>
      </c>
      <c r="WT92" s="257">
        <f t="shared" si="387"/>
        <v>28.611957655405938</v>
      </c>
      <c r="WU92" s="257">
        <f t="shared" si="387"/>
        <v>30.485085048436744</v>
      </c>
      <c r="WV92" s="257">
        <f t="shared" si="387"/>
        <v>27.548725546425668</v>
      </c>
      <c r="WW92" s="257">
        <f t="shared" si="387"/>
        <v>22.541817856278453</v>
      </c>
      <c r="WX92" s="257">
        <f t="shared" si="387"/>
        <v>25.132190874663937</v>
      </c>
      <c r="WY92" s="257">
        <f t="shared" si="387"/>
        <v>29.634612496867813</v>
      </c>
      <c r="WZ92" s="257">
        <f t="shared" si="387"/>
        <v>28.932169828360752</v>
      </c>
      <c r="XA92" s="257">
        <f t="shared" si="387"/>
        <v>28.838174149917613</v>
      </c>
      <c r="XB92" s="257">
        <f t="shared" si="387"/>
        <v>29.03118741926971</v>
      </c>
      <c r="XC92" s="257">
        <f t="shared" si="387"/>
        <v>31.057983984247702</v>
      </c>
      <c r="XD92" s="257">
        <f t="shared" si="387"/>
        <v>33.563557645448448</v>
      </c>
      <c r="XE92" s="257">
        <f t="shared" si="387"/>
        <v>37.135006057154428</v>
      </c>
      <c r="XF92" s="257">
        <f t="shared" si="387"/>
        <v>41.454153567311955</v>
      </c>
      <c r="XG92" s="257">
        <f t="shared" si="387"/>
        <v>44.986394248548287</v>
      </c>
      <c r="XH92" s="257">
        <f t="shared" si="387"/>
        <v>57.75938759345518</v>
      </c>
      <c r="XI92" s="257">
        <f t="shared" si="387"/>
        <v>57.768828485766655</v>
      </c>
      <c r="XJ92" s="257">
        <f t="shared" si="387"/>
        <v>53.951832251661337</v>
      </c>
      <c r="XK92" s="257">
        <f t="shared" si="387"/>
        <v>50.151829678500057</v>
      </c>
      <c r="XL92" s="257">
        <f t="shared" si="387"/>
        <v>49.12083627781125</v>
      </c>
      <c r="XM92" s="257">
        <f t="shared" si="387"/>
        <v>50.697968708241746</v>
      </c>
      <c r="XN92" s="257">
        <f t="shared" si="387"/>
        <v>52.476644374176388</v>
      </c>
      <c r="XO92" s="257">
        <f t="shared" si="387"/>
        <v>52.477544059475036</v>
      </c>
      <c r="XP92" s="257">
        <f t="shared" si="387"/>
        <v>51.385583957408301</v>
      </c>
      <c r="XQ92" s="257">
        <f t="shared" si="387"/>
        <v>52.496775672695179</v>
      </c>
      <c r="XR92" s="257">
        <f t="shared" si="387"/>
        <v>55.772347544899063</v>
      </c>
      <c r="XS92" s="257">
        <f t="shared" ref="XS92:AAD92" si="388">100*XS59/XS15</f>
        <v>58.914316615954597</v>
      </c>
      <c r="XT92" s="257">
        <f t="shared" si="388"/>
        <v>60.182740075532024</v>
      </c>
      <c r="XU92" s="257">
        <f t="shared" si="388"/>
        <v>59.196039583942856</v>
      </c>
      <c r="XV92" s="257">
        <f t="shared" si="388"/>
        <v>57.256072962105051</v>
      </c>
      <c r="XW92" s="257">
        <f t="shared" si="388"/>
        <v>54.163409386969278</v>
      </c>
      <c r="XX92" s="257">
        <f t="shared" si="388"/>
        <v>47.313458339106994</v>
      </c>
      <c r="XY92" s="257">
        <f t="shared" si="388"/>
        <v>41.854805360624567</v>
      </c>
      <c r="XZ92" s="257">
        <f t="shared" si="388"/>
        <v>37.919195276727244</v>
      </c>
      <c r="YA92" s="257">
        <f t="shared" si="388"/>
        <v>34.791230342394762</v>
      </c>
      <c r="YB92" s="257">
        <f t="shared" si="388"/>
        <v>30.620579945988339</v>
      </c>
      <c r="YC92" s="257">
        <f t="shared" si="388"/>
        <v>29.010362306701353</v>
      </c>
      <c r="YD92" s="257">
        <f t="shared" si="388"/>
        <v>33.484023859228216</v>
      </c>
      <c r="YE92" s="257">
        <f t="shared" si="388"/>
        <v>37.428897561191981</v>
      </c>
      <c r="YF92" s="257">
        <f t="shared" si="388"/>
        <v>37.06035122640202</v>
      </c>
      <c r="YG92" s="257">
        <f t="shared" si="388"/>
        <v>35.952925776705314</v>
      </c>
      <c r="YH92" s="257">
        <f t="shared" si="388"/>
        <v>35.025692203450568</v>
      </c>
      <c r="YI92" s="257">
        <f t="shared" si="388"/>
        <v>26.136811689647129</v>
      </c>
      <c r="YJ92" s="257">
        <f t="shared" si="388"/>
        <v>21.186626814537185</v>
      </c>
      <c r="YK92" s="257">
        <f t="shared" si="388"/>
        <v>21.110854389829019</v>
      </c>
      <c r="YL92" s="257">
        <f t="shared" si="388"/>
        <v>21.141716245475983</v>
      </c>
      <c r="YM92" s="257">
        <f t="shared" si="388"/>
        <v>22.268049279229523</v>
      </c>
      <c r="YN92" s="257">
        <f t="shared" si="388"/>
        <v>18.770467337510869</v>
      </c>
      <c r="YO92" s="257">
        <f t="shared" si="388"/>
        <v>17.652495137479981</v>
      </c>
      <c r="YP92" s="257">
        <f t="shared" si="388"/>
        <v>21.760879009823409</v>
      </c>
      <c r="YQ92" s="257">
        <f t="shared" si="388"/>
        <v>26.580641793608905</v>
      </c>
      <c r="YR92" s="257">
        <f t="shared" si="388"/>
        <v>27.688681974917134</v>
      </c>
      <c r="YS92" s="257">
        <f t="shared" si="388"/>
        <v>27.278344925902935</v>
      </c>
      <c r="YT92" s="257">
        <f t="shared" si="388"/>
        <v>25.676035257964873</v>
      </c>
      <c r="YU92" s="257">
        <f t="shared" si="388"/>
        <v>21.777428494632318</v>
      </c>
      <c r="YV92" s="257">
        <f t="shared" si="388"/>
        <v>17.720209648088524</v>
      </c>
      <c r="YW92" s="257">
        <f t="shared" si="388"/>
        <v>14.423901488212687</v>
      </c>
      <c r="YX92" s="257">
        <f t="shared" si="388"/>
        <v>12.623897135961203</v>
      </c>
      <c r="YY92" s="257">
        <f t="shared" si="388"/>
        <v>10.879199071043319</v>
      </c>
      <c r="YZ92" s="257">
        <f t="shared" si="388"/>
        <v>12.947567962310218</v>
      </c>
      <c r="ZA92" s="257">
        <f t="shared" si="388"/>
        <v>13.955676253995509</v>
      </c>
      <c r="ZB92" s="257">
        <f t="shared" si="388"/>
        <v>13.022162579825034</v>
      </c>
      <c r="ZC92" s="257">
        <f t="shared" si="388"/>
        <v>15.174503562107665</v>
      </c>
      <c r="ZD92" s="257">
        <f t="shared" si="388"/>
        <v>19.000643566650123</v>
      </c>
      <c r="ZE92" s="257">
        <f t="shared" si="388"/>
        <v>20.752898863331225</v>
      </c>
      <c r="ZF92" s="257">
        <f t="shared" si="388"/>
        <v>21.921424005091716</v>
      </c>
      <c r="ZG92" s="257">
        <f t="shared" si="388"/>
        <v>24.295066623386283</v>
      </c>
      <c r="ZH92" s="257">
        <f t="shared" si="388"/>
        <v>21.846424609632301</v>
      </c>
      <c r="ZI92" s="257">
        <f t="shared" si="388"/>
        <v>21.452933650937815</v>
      </c>
      <c r="ZJ92" s="257">
        <f t="shared" si="388"/>
        <v>22.86719443507582</v>
      </c>
      <c r="ZK92" s="257">
        <f t="shared" si="388"/>
        <v>24.365757761264558</v>
      </c>
      <c r="ZL92" s="257">
        <f t="shared" si="388"/>
        <v>24.45114709286398</v>
      </c>
      <c r="ZM92" s="257">
        <f t="shared" si="388"/>
        <v>25.124304852694532</v>
      </c>
      <c r="ZN92" s="257">
        <f t="shared" si="388"/>
        <v>28.56430366782805</v>
      </c>
      <c r="ZO92" s="257">
        <f t="shared" si="388"/>
        <v>29.562127457750758</v>
      </c>
      <c r="ZP92" s="257">
        <f t="shared" si="388"/>
        <v>30.18466282231612</v>
      </c>
      <c r="ZQ92" s="257">
        <f t="shared" si="388"/>
        <v>29.658119007334747</v>
      </c>
      <c r="ZR92" s="257">
        <f t="shared" si="388"/>
        <v>29.04699336736245</v>
      </c>
      <c r="ZS92" s="257">
        <f t="shared" si="388"/>
        <v>26.406907509782691</v>
      </c>
      <c r="ZT92" s="257">
        <f t="shared" si="388"/>
        <v>23.876944629870252</v>
      </c>
      <c r="ZU92" s="257">
        <f t="shared" si="388"/>
        <v>21.781540124350244</v>
      </c>
      <c r="ZV92" s="257">
        <f t="shared" si="388"/>
        <v>21.300276027496061</v>
      </c>
      <c r="ZW92" s="257">
        <f t="shared" si="388"/>
        <v>22.834469417708895</v>
      </c>
      <c r="ZX92" s="257">
        <f t="shared" si="388"/>
        <v>23.060709521116628</v>
      </c>
      <c r="ZY92" s="257">
        <f t="shared" si="388"/>
        <v>24.78173094857593</v>
      </c>
      <c r="ZZ92" s="257">
        <f t="shared" si="388"/>
        <v>27.717066216379635</v>
      </c>
      <c r="AAA92" s="257">
        <f t="shared" si="388"/>
        <v>30.731114948771303</v>
      </c>
      <c r="AAB92" s="257">
        <f t="shared" si="388"/>
        <v>33.864960331630385</v>
      </c>
      <c r="AAC92" s="257">
        <f t="shared" si="388"/>
        <v>36.836714693961547</v>
      </c>
      <c r="AAD92" s="257">
        <f t="shared" si="388"/>
        <v>37.228359503103718</v>
      </c>
      <c r="AAE92" s="257">
        <f t="shared" ref="AAE92:ACP92" si="389">100*AAE59/AAE15</f>
        <v>37.406723224531447</v>
      </c>
      <c r="AAF92" s="257">
        <f t="shared" si="389"/>
        <v>37.850168910237535</v>
      </c>
      <c r="AAG92" s="257">
        <f t="shared" si="389"/>
        <v>38.548336654963101</v>
      </c>
      <c r="AAH92" s="257">
        <f t="shared" si="389"/>
        <v>38.953617401197633</v>
      </c>
      <c r="AAI92" s="257">
        <f t="shared" si="389"/>
        <v>39.460089833725007</v>
      </c>
      <c r="AAJ92" s="257">
        <f t="shared" si="389"/>
        <v>39.83373571982824</v>
      </c>
      <c r="AAK92" s="257">
        <f t="shared" si="389"/>
        <v>40.026938287271342</v>
      </c>
      <c r="AAL92" s="257">
        <f t="shared" si="389"/>
        <v>41.37558663643533</v>
      </c>
      <c r="AAM92" s="257">
        <f t="shared" si="389"/>
        <v>42.612661191981914</v>
      </c>
      <c r="AAN92" s="257">
        <f t="shared" si="389"/>
        <v>43.403428886587733</v>
      </c>
      <c r="AAO92" s="257">
        <f t="shared" si="389"/>
        <v>44.155085574700671</v>
      </c>
      <c r="AAP92" s="257">
        <f t="shared" si="389"/>
        <v>44.496175209129206</v>
      </c>
      <c r="AAQ92" s="257">
        <f t="shared" si="389"/>
        <v>45.198474089026973</v>
      </c>
      <c r="AAR92" s="257">
        <f t="shared" si="389"/>
        <v>42.871121460082826</v>
      </c>
      <c r="AAS92" s="257">
        <f t="shared" si="389"/>
        <v>42.910178322416186</v>
      </c>
      <c r="AAT92" s="257">
        <f t="shared" si="389"/>
        <v>43.871757354903423</v>
      </c>
      <c r="AAU92" s="257">
        <f t="shared" si="389"/>
        <v>44.356175086984891</v>
      </c>
      <c r="AAV92" s="257">
        <f t="shared" si="389"/>
        <v>44.087452756216074</v>
      </c>
      <c r="AAW92" s="257">
        <f t="shared" si="389"/>
        <v>44.698108042200559</v>
      </c>
      <c r="AAX92" s="257">
        <f t="shared" si="389"/>
        <v>45.863809330113497</v>
      </c>
      <c r="AAY92" s="257">
        <f t="shared" si="389"/>
        <v>47.164938709563934</v>
      </c>
      <c r="AAZ92" s="257">
        <f t="shared" si="389"/>
        <v>48.455317214391961</v>
      </c>
      <c r="ABA92" s="257">
        <f t="shared" si="389"/>
        <v>49.607436312160878</v>
      </c>
      <c r="ABB92" s="257">
        <f t="shared" si="389"/>
        <v>50.711922573778985</v>
      </c>
      <c r="ABC92" s="257">
        <f t="shared" si="389"/>
        <v>50.598832710898613</v>
      </c>
      <c r="ABD92" s="257">
        <f t="shared" si="389"/>
        <v>49.71383958997562</v>
      </c>
      <c r="ABE92" s="257">
        <f t="shared" si="389"/>
        <v>49.261255272416435</v>
      </c>
      <c r="ABF92" s="257">
        <f t="shared" si="389"/>
        <v>49.622887723540451</v>
      </c>
      <c r="ABG92" s="257">
        <f t="shared" si="389"/>
        <v>49.830214716328847</v>
      </c>
      <c r="ABH92" s="257">
        <f t="shared" si="389"/>
        <v>48.249173430374256</v>
      </c>
      <c r="ABI92" s="257">
        <f t="shared" si="389"/>
        <v>48.801525191971798</v>
      </c>
      <c r="ABJ92" s="257">
        <f t="shared" si="389"/>
        <v>49.505435533893575</v>
      </c>
      <c r="ABK92" s="257">
        <f t="shared" si="389"/>
        <v>51.24084575269638</v>
      </c>
      <c r="ABL92" s="257">
        <f t="shared" si="389"/>
        <v>53.582714882067762</v>
      </c>
      <c r="ABM92" s="257">
        <f t="shared" si="389"/>
        <v>54.374267210818601</v>
      </c>
      <c r="ABN92" s="257">
        <f t="shared" si="389"/>
        <v>54.759974168281175</v>
      </c>
      <c r="ABO92" s="257">
        <f t="shared" si="389"/>
        <v>53.560493694447167</v>
      </c>
      <c r="ABP92" s="257">
        <f t="shared" si="389"/>
        <v>47.274926151104154</v>
      </c>
      <c r="ABQ92" s="257">
        <f t="shared" si="389"/>
        <v>44.660191482943439</v>
      </c>
      <c r="ABR92" s="257">
        <f t="shared" si="389"/>
        <v>43.151968337230528</v>
      </c>
      <c r="ABS92" s="257">
        <f t="shared" si="389"/>
        <v>43.047673997096069</v>
      </c>
      <c r="ABT92" s="257">
        <f t="shared" si="389"/>
        <v>42.735554697025556</v>
      </c>
      <c r="ABU92" s="257">
        <f t="shared" si="389"/>
        <v>43.931018785348726</v>
      </c>
      <c r="ABV92" s="257">
        <f t="shared" si="389"/>
        <v>45.596846193982259</v>
      </c>
      <c r="ABW92" s="257">
        <f t="shared" si="389"/>
        <v>46.853359477142163</v>
      </c>
      <c r="ABX92" s="257">
        <f t="shared" si="389"/>
        <v>47.42459635423446</v>
      </c>
      <c r="ABY92" s="257">
        <f t="shared" si="389"/>
        <v>47.768216938834058</v>
      </c>
      <c r="ABZ92" s="257">
        <f t="shared" si="389"/>
        <v>47.816187383680159</v>
      </c>
      <c r="ACA92" s="257">
        <f t="shared" si="389"/>
        <v>46.995978871281572</v>
      </c>
      <c r="ACB92" s="257">
        <f t="shared" si="389"/>
        <v>45.577336177840763</v>
      </c>
      <c r="ACC92" s="257">
        <f t="shared" si="389"/>
        <v>42.886917762801325</v>
      </c>
      <c r="ACD92" s="257">
        <f t="shared" si="389"/>
        <v>41.519820999288925</v>
      </c>
      <c r="ACE92" s="257">
        <f t="shared" si="389"/>
        <v>41.670374658867594</v>
      </c>
      <c r="ACF92" s="257">
        <f t="shared" si="389"/>
        <v>41.296128308138286</v>
      </c>
      <c r="ACG92" s="257">
        <f t="shared" si="389"/>
        <v>42.57607259472703</v>
      </c>
      <c r="ACH92" s="257">
        <f t="shared" si="389"/>
        <v>44.18155247270056</v>
      </c>
      <c r="ACI92" s="257">
        <f t="shared" si="389"/>
        <v>46.013008683172146</v>
      </c>
      <c r="ACJ92" s="257">
        <f t="shared" si="389"/>
        <v>47.171764875590974</v>
      </c>
      <c r="ACK92" s="257">
        <f t="shared" si="389"/>
        <v>47.535869405201495</v>
      </c>
      <c r="ACL92" s="257">
        <f t="shared" si="389"/>
        <v>47.111492678318868</v>
      </c>
      <c r="ACM92" s="257">
        <f t="shared" si="389"/>
        <v>46.001807517490164</v>
      </c>
      <c r="ACN92" s="257">
        <f t="shared" si="389"/>
        <v>43.458438183875728</v>
      </c>
      <c r="ACO92" s="257">
        <f t="shared" si="389"/>
        <v>43.285260435215385</v>
      </c>
      <c r="ACP92" s="257">
        <f t="shared" si="389"/>
        <v>43.45579275532149</v>
      </c>
      <c r="ACQ92" s="257">
        <f t="shared" ref="ACQ92:AFB92" si="390">100*ACQ59/ACQ15</f>
        <v>43.918386488546574</v>
      </c>
      <c r="ACR92" s="257">
        <f t="shared" si="390"/>
        <v>45.752148531182982</v>
      </c>
      <c r="ACS92" s="257">
        <f t="shared" si="390"/>
        <v>46.29281949568697</v>
      </c>
      <c r="ACT92" s="257">
        <f t="shared" si="390"/>
        <v>47.492694305956327</v>
      </c>
      <c r="ACU92" s="257">
        <f t="shared" si="390"/>
        <v>49.044491015038901</v>
      </c>
      <c r="ACV92" s="257">
        <f t="shared" si="390"/>
        <v>49.785502068837175</v>
      </c>
      <c r="ACW92" s="257">
        <f t="shared" si="390"/>
        <v>52.294441033713561</v>
      </c>
      <c r="ACX92" s="257">
        <f t="shared" si="390"/>
        <v>54.116319104218313</v>
      </c>
      <c r="ACY92" s="257">
        <f t="shared" si="390"/>
        <v>55.808824093157497</v>
      </c>
      <c r="ACZ92" s="257">
        <f t="shared" si="390"/>
        <v>57.138552496972167</v>
      </c>
      <c r="ADA92" s="257">
        <f t="shared" si="390"/>
        <v>56.970515440028976</v>
      </c>
      <c r="ADB92" s="257">
        <f t="shared" si="390"/>
        <v>56.408758615989697</v>
      </c>
      <c r="ADC92" s="257">
        <f t="shared" si="390"/>
        <v>56.738612164109853</v>
      </c>
      <c r="ADD92" s="257">
        <f t="shared" si="390"/>
        <v>60.093221370599665</v>
      </c>
      <c r="ADE92" s="257">
        <f t="shared" si="390"/>
        <v>60.732340635646423</v>
      </c>
      <c r="ADF92" s="257">
        <f t="shared" si="390"/>
        <v>62.203460048728587</v>
      </c>
      <c r="ADG92" s="257">
        <f t="shared" si="390"/>
        <v>63.288864562347811</v>
      </c>
      <c r="ADH92" s="257">
        <f t="shared" si="390"/>
        <v>63.663716391782266</v>
      </c>
      <c r="ADI92" s="257">
        <f t="shared" si="390"/>
        <v>63.079571236631089</v>
      </c>
      <c r="ADJ92" s="257">
        <f t="shared" si="390"/>
        <v>63.028948656436974</v>
      </c>
      <c r="ADK92" s="257">
        <f t="shared" si="390"/>
        <v>62.514564424936673</v>
      </c>
      <c r="ADL92" s="257">
        <f t="shared" si="390"/>
        <v>59.4190234211842</v>
      </c>
      <c r="ADM92" s="257">
        <f t="shared" si="390"/>
        <v>56.945670015449146</v>
      </c>
      <c r="ADN92" s="257">
        <f t="shared" si="390"/>
        <v>57.251084858610866</v>
      </c>
      <c r="ADO92" s="257">
        <f t="shared" si="390"/>
        <v>57.541932111556278</v>
      </c>
      <c r="ADP92" s="257">
        <f t="shared" si="390"/>
        <v>56.225229045277644</v>
      </c>
      <c r="ADQ92" s="257">
        <f t="shared" si="390"/>
        <v>55.120366526003565</v>
      </c>
      <c r="ADR92" s="257">
        <f t="shared" si="390"/>
        <v>57.031993727891589</v>
      </c>
      <c r="ADS92" s="257">
        <f t="shared" si="390"/>
        <v>57.042661245207775</v>
      </c>
      <c r="ADT92" s="257">
        <f t="shared" si="390"/>
        <v>57.527647297958922</v>
      </c>
      <c r="ADU92" s="257">
        <f t="shared" si="390"/>
        <v>57.902796320597616</v>
      </c>
      <c r="ADV92" s="257">
        <f t="shared" si="390"/>
        <v>57.852972997825979</v>
      </c>
      <c r="ADW92" s="257">
        <f t="shared" si="390"/>
        <v>57.291285388845225</v>
      </c>
      <c r="ADX92" s="257">
        <f t="shared" si="390"/>
        <v>53.345833609773251</v>
      </c>
      <c r="ADY92" s="257">
        <f t="shared" si="390"/>
        <v>52.449012849743234</v>
      </c>
      <c r="ADZ92" s="257">
        <f t="shared" si="390"/>
        <v>51.935366550631265</v>
      </c>
      <c r="AEA92" s="257">
        <f t="shared" si="390"/>
        <v>53.12450140934957</v>
      </c>
      <c r="AEB92" s="257">
        <f t="shared" si="390"/>
        <v>54.110857018403571</v>
      </c>
      <c r="AEC92" s="257">
        <f t="shared" si="390"/>
        <v>54.067115551694179</v>
      </c>
      <c r="AED92" s="257">
        <f t="shared" si="390"/>
        <v>54.68541899738959</v>
      </c>
      <c r="AEE92" s="257">
        <f t="shared" si="390"/>
        <v>58.391460822388247</v>
      </c>
      <c r="AEF92" s="257">
        <f t="shared" si="390"/>
        <v>60.370572899806653</v>
      </c>
      <c r="AEG92" s="257">
        <f t="shared" si="390"/>
        <v>60.491756170878531</v>
      </c>
      <c r="AEH92" s="257">
        <f t="shared" si="390"/>
        <v>61.452225412547001</v>
      </c>
      <c r="AEI92" s="257">
        <f t="shared" si="390"/>
        <v>61.493481379149131</v>
      </c>
      <c r="AEJ92" s="257">
        <f t="shared" si="390"/>
        <v>60.226118118126259</v>
      </c>
      <c r="AEK92" s="257">
        <f t="shared" si="390"/>
        <v>59.163659900324127</v>
      </c>
      <c r="AEL92" s="257">
        <f t="shared" si="390"/>
        <v>59.19875722993622</v>
      </c>
      <c r="AEM92" s="257">
        <f t="shared" si="390"/>
        <v>62.604893846864599</v>
      </c>
      <c r="AEN92" s="257">
        <f t="shared" si="390"/>
        <v>63.601620738416962</v>
      </c>
      <c r="AEO92" s="257">
        <f t="shared" si="390"/>
        <v>65.875580528710088</v>
      </c>
      <c r="AEP92" s="257">
        <f t="shared" si="390"/>
        <v>68.645384686010516</v>
      </c>
      <c r="AEQ92" s="257">
        <f t="shared" si="390"/>
        <v>69.453689336002284</v>
      </c>
      <c r="AER92" s="257">
        <f t="shared" si="390"/>
        <v>71.459876648168802</v>
      </c>
      <c r="AES92" s="257">
        <f t="shared" si="390"/>
        <v>71.007423484042079</v>
      </c>
      <c r="AET92" s="257">
        <f t="shared" si="390"/>
        <v>72.352086676716794</v>
      </c>
      <c r="AEU92" s="257">
        <f t="shared" si="390"/>
        <v>74.416323129615037</v>
      </c>
      <c r="AEV92" s="257">
        <f t="shared" si="390"/>
        <v>74.370893764720464</v>
      </c>
      <c r="AEW92" s="257">
        <f t="shared" si="390"/>
        <v>76.561314791403291</v>
      </c>
      <c r="AEX92" s="257">
        <f t="shared" si="390"/>
        <v>78.368363891905702</v>
      </c>
      <c r="AEY92" s="257">
        <f t="shared" si="390"/>
        <v>77.592638647102717</v>
      </c>
      <c r="AEZ92" s="257">
        <f t="shared" si="390"/>
        <v>78.306481828400152</v>
      </c>
      <c r="AFA92" s="257">
        <f t="shared" si="390"/>
        <v>82.330899928935978</v>
      </c>
      <c r="AFB92" s="257">
        <f t="shared" si="390"/>
        <v>85.244771895623884</v>
      </c>
      <c r="AFC92" s="257">
        <f t="shared" ref="AFC92:AGU92" si="391">100*AFC59/AFC15</f>
        <v>85.169446820108988</v>
      </c>
      <c r="AFD92" s="257">
        <f t="shared" si="391"/>
        <v>85.980097325363431</v>
      </c>
      <c r="AFE92" s="257">
        <f t="shared" si="391"/>
        <v>89.111768375974606</v>
      </c>
      <c r="AFF92" s="257">
        <f t="shared" si="391"/>
        <v>82.362224407297504</v>
      </c>
      <c r="AFG92" s="257">
        <f t="shared" si="391"/>
        <v>79.673482852773262</v>
      </c>
      <c r="AFH92" s="257">
        <f t="shared" si="391"/>
        <v>68.59453430005577</v>
      </c>
      <c r="AFI92" s="257">
        <f t="shared" si="391"/>
        <v>64.651707970529131</v>
      </c>
      <c r="AFJ92" s="257">
        <f t="shared" si="391"/>
        <v>62.49860755263451</v>
      </c>
      <c r="AFK92" s="257">
        <f t="shared" si="391"/>
        <v>62.417199955091498</v>
      </c>
      <c r="AFL92" s="257">
        <f t="shared" si="391"/>
        <v>65.652664725803575</v>
      </c>
      <c r="AFM92" s="257">
        <f t="shared" si="391"/>
        <v>65.590312815338038</v>
      </c>
      <c r="AFN92" s="257">
        <f t="shared" si="391"/>
        <v>65.484342990927715</v>
      </c>
      <c r="AFO92" s="257">
        <f t="shared" si="391"/>
        <v>65.654594501520975</v>
      </c>
      <c r="AFP92" s="257">
        <f t="shared" si="391"/>
        <v>65.508600068344919</v>
      </c>
      <c r="AFQ92" s="257">
        <f t="shared" si="391"/>
        <v>65.591397849462368</v>
      </c>
      <c r="AFR92" s="257">
        <f t="shared" si="391"/>
        <v>65.351151549616148</v>
      </c>
      <c r="AFS92" s="257">
        <f t="shared" si="391"/>
        <v>64.322723908216133</v>
      </c>
      <c r="AFT92" s="257">
        <f t="shared" si="391"/>
        <v>63.308400368907961</v>
      </c>
      <c r="AFU92" s="257">
        <f t="shared" si="391"/>
        <v>62.837536655296084</v>
      </c>
      <c r="AFV92" s="257">
        <f t="shared" si="391"/>
        <v>62.978085665356751</v>
      </c>
      <c r="AFW92" s="257">
        <f t="shared" si="391"/>
        <v>63.233340086159231</v>
      </c>
      <c r="AFX92" s="257">
        <f t="shared" si="391"/>
        <v>63.161171068517149</v>
      </c>
      <c r="AFY92" s="257">
        <f t="shared" si="391"/>
        <v>62.161235910289399</v>
      </c>
      <c r="AFZ92" s="257">
        <f t="shared" si="391"/>
        <v>58.582862182593821</v>
      </c>
      <c r="AGA92" s="257">
        <f t="shared" si="391"/>
        <v>58.765822197346409</v>
      </c>
      <c r="AGB92" s="257">
        <f t="shared" si="391"/>
        <v>58.640207079730111</v>
      </c>
      <c r="AGC92" s="257">
        <f t="shared" si="391"/>
        <v>58.301261025166333</v>
      </c>
      <c r="AGD92" s="257">
        <f t="shared" si="391"/>
        <v>57.895552288132329</v>
      </c>
      <c r="AGE92" s="257">
        <f t="shared" si="391"/>
        <v>57.486473508412537</v>
      </c>
      <c r="AGF92" s="257">
        <f t="shared" si="391"/>
        <v>56.836403343903207</v>
      </c>
      <c r="AGG92" s="257">
        <f t="shared" si="391"/>
        <v>56.355794412201433</v>
      </c>
      <c r="AGH92" s="257">
        <f t="shared" si="391"/>
        <v>55.807450252632016</v>
      </c>
      <c r="AGI92" s="257">
        <f t="shared" si="391"/>
        <v>55.294639796554073</v>
      </c>
      <c r="AGJ92" s="257">
        <f t="shared" si="391"/>
        <v>55.036597596412385</v>
      </c>
      <c r="AGK92" s="257">
        <f t="shared" si="391"/>
        <v>53.684915239772543</v>
      </c>
      <c r="AGL92" s="257">
        <f t="shared" si="391"/>
        <v>53.721003123047318</v>
      </c>
      <c r="AGM92" s="257">
        <f t="shared" si="391"/>
        <v>54.075031592772419</v>
      </c>
      <c r="AGN92" s="257">
        <f t="shared" si="391"/>
        <v>53.626298997027405</v>
      </c>
      <c r="AGO92" s="257">
        <f t="shared" si="391"/>
        <v>53.250742116244481</v>
      </c>
      <c r="AGP92" s="257">
        <f t="shared" si="391"/>
        <v>52.687462258204157</v>
      </c>
      <c r="AGQ92" s="257">
        <f t="shared" si="391"/>
        <v>52.125911812128507</v>
      </c>
      <c r="AGR92" s="257">
        <f t="shared" si="391"/>
        <v>51.695368432489317</v>
      </c>
      <c r="AGS92" s="257">
        <f t="shared" si="391"/>
        <v>51.12827888384362</v>
      </c>
      <c r="AGT92" s="257">
        <f t="shared" si="391"/>
        <v>49.92992408956664</v>
      </c>
      <c r="AGU92" s="257">
        <f t="shared" si="391"/>
        <v>48.563475409213531</v>
      </c>
      <c r="AGV92" s="159"/>
    </row>
    <row r="93" spans="1:880" x14ac:dyDescent="0.2">
      <c r="A93" s="256" t="s">
        <v>2254</v>
      </c>
      <c r="C93" s="257">
        <f t="shared" ref="C93:BN93" si="392">100*C60/C15</f>
        <v>0</v>
      </c>
      <c r="D93" s="257">
        <f t="shared" si="392"/>
        <v>0</v>
      </c>
      <c r="E93" s="257">
        <f t="shared" si="392"/>
        <v>0</v>
      </c>
      <c r="F93" s="257">
        <f t="shared" si="392"/>
        <v>0</v>
      </c>
      <c r="G93" s="257">
        <f t="shared" si="392"/>
        <v>0</v>
      </c>
      <c r="H93" s="257">
        <f t="shared" si="392"/>
        <v>0</v>
      </c>
      <c r="I93" s="257">
        <f t="shared" si="392"/>
        <v>0</v>
      </c>
      <c r="J93" s="257">
        <f t="shared" si="392"/>
        <v>0</v>
      </c>
      <c r="K93" s="257">
        <f t="shared" si="392"/>
        <v>0</v>
      </c>
      <c r="L93" s="257">
        <f t="shared" si="392"/>
        <v>0</v>
      </c>
      <c r="M93" s="257">
        <f t="shared" si="392"/>
        <v>0</v>
      </c>
      <c r="N93" s="257">
        <f t="shared" si="392"/>
        <v>0</v>
      </c>
      <c r="O93" s="257">
        <f t="shared" si="392"/>
        <v>0</v>
      </c>
      <c r="P93" s="257">
        <f t="shared" si="392"/>
        <v>0</v>
      </c>
      <c r="Q93" s="257">
        <f t="shared" si="392"/>
        <v>0</v>
      </c>
      <c r="R93" s="257">
        <f t="shared" si="392"/>
        <v>0</v>
      </c>
      <c r="S93" s="257">
        <f t="shared" si="392"/>
        <v>0</v>
      </c>
      <c r="T93" s="257">
        <f t="shared" si="392"/>
        <v>0</v>
      </c>
      <c r="U93" s="257">
        <f t="shared" si="392"/>
        <v>0</v>
      </c>
      <c r="V93" s="257">
        <f t="shared" si="392"/>
        <v>0</v>
      </c>
      <c r="W93" s="257">
        <f t="shared" si="392"/>
        <v>0</v>
      </c>
      <c r="X93" s="257">
        <f t="shared" si="392"/>
        <v>0</v>
      </c>
      <c r="Y93" s="257">
        <f t="shared" si="392"/>
        <v>0</v>
      </c>
      <c r="Z93" s="257">
        <f t="shared" si="392"/>
        <v>0</v>
      </c>
      <c r="AA93" s="257">
        <f t="shared" si="392"/>
        <v>0</v>
      </c>
      <c r="AB93" s="257">
        <f t="shared" si="392"/>
        <v>0</v>
      </c>
      <c r="AC93" s="257">
        <f t="shared" si="392"/>
        <v>0</v>
      </c>
      <c r="AD93" s="257">
        <f t="shared" si="392"/>
        <v>0</v>
      </c>
      <c r="AE93" s="257">
        <f t="shared" si="392"/>
        <v>0</v>
      </c>
      <c r="AF93" s="257">
        <f t="shared" si="392"/>
        <v>0</v>
      </c>
      <c r="AG93" s="257">
        <f t="shared" si="392"/>
        <v>0</v>
      </c>
      <c r="AH93" s="257">
        <f t="shared" si="392"/>
        <v>0</v>
      </c>
      <c r="AI93" s="257">
        <f t="shared" si="392"/>
        <v>0</v>
      </c>
      <c r="AJ93" s="257">
        <f t="shared" si="392"/>
        <v>0</v>
      </c>
      <c r="AK93" s="257">
        <f t="shared" si="392"/>
        <v>3.4221181369285501E-3</v>
      </c>
      <c r="AL93" s="257">
        <f t="shared" si="392"/>
        <v>0.7075140640471812</v>
      </c>
      <c r="AM93" s="257">
        <f t="shared" si="392"/>
        <v>2.7125443936746252</v>
      </c>
      <c r="AN93" s="257">
        <f t="shared" si="392"/>
        <v>2.6807719281255529</v>
      </c>
      <c r="AO93" s="257">
        <f t="shared" si="392"/>
        <v>2.6885012753168573</v>
      </c>
      <c r="AP93" s="257">
        <f t="shared" si="392"/>
        <v>4.5603859313715969</v>
      </c>
      <c r="AQ93" s="257">
        <f t="shared" si="392"/>
        <v>4.3185136081363185</v>
      </c>
      <c r="AR93" s="257">
        <f t="shared" si="392"/>
        <v>5.2960672256766861</v>
      </c>
      <c r="AS93" s="257">
        <f t="shared" si="392"/>
        <v>1.2170260036483489</v>
      </c>
      <c r="AT93" s="257">
        <f t="shared" si="392"/>
        <v>0.67494739886980748</v>
      </c>
      <c r="AU93" s="257">
        <f t="shared" si="392"/>
        <v>0.76725310462836105</v>
      </c>
      <c r="AV93" s="257">
        <f t="shared" si="392"/>
        <v>2.1135378919845782</v>
      </c>
      <c r="AW93" s="257">
        <f t="shared" si="392"/>
        <v>7.4280706492713136E-2</v>
      </c>
      <c r="AX93" s="257">
        <f t="shared" si="392"/>
        <v>2.5475126086888764E-4</v>
      </c>
      <c r="AY93" s="257">
        <f t="shared" si="392"/>
        <v>3.1642695975358143E-4</v>
      </c>
      <c r="AZ93" s="257">
        <f t="shared" si="392"/>
        <v>3.1203195207189218E-4</v>
      </c>
      <c r="BA93" s="257">
        <f t="shared" si="392"/>
        <v>3.2584267807365874E-3</v>
      </c>
      <c r="BB93" s="257">
        <f t="shared" si="392"/>
        <v>3.1308718813702467E-3</v>
      </c>
      <c r="BC93" s="257">
        <f t="shared" si="392"/>
        <v>2.8588686680272074E-3</v>
      </c>
      <c r="BD93" s="257">
        <f t="shared" si="392"/>
        <v>2.7204999444694292E-3</v>
      </c>
      <c r="BE93" s="257">
        <f t="shared" si="392"/>
        <v>0.23792730706005566</v>
      </c>
      <c r="BF93" s="257">
        <f t="shared" si="392"/>
        <v>0.21637456720497275</v>
      </c>
      <c r="BG93" s="257">
        <f t="shared" si="392"/>
        <v>0.21983258193901187</v>
      </c>
      <c r="BH93" s="257">
        <f t="shared" si="392"/>
        <v>0.21299349693592795</v>
      </c>
      <c r="BI93" s="257">
        <f t="shared" si="392"/>
        <v>0.13778931985353607</v>
      </c>
      <c r="BJ93" s="257">
        <f t="shared" si="392"/>
        <v>0.13489326795746892</v>
      </c>
      <c r="BK93" s="257">
        <f t="shared" si="392"/>
        <v>0.14780861583701527</v>
      </c>
      <c r="BL93" s="257">
        <f t="shared" si="392"/>
        <v>0.18823330617910383</v>
      </c>
      <c r="BM93" s="257">
        <f t="shared" si="392"/>
        <v>0.18000406165514399</v>
      </c>
      <c r="BN93" s="257">
        <f t="shared" si="392"/>
        <v>0.17300157348798831</v>
      </c>
      <c r="BO93" s="257">
        <f t="shared" ref="BO93:DZ93" si="393">100*BO60/BO15</f>
        <v>0.16919240294622712</v>
      </c>
      <c r="BP93" s="257">
        <f t="shared" si="393"/>
        <v>0.15713899740429538</v>
      </c>
      <c r="BQ93" s="257">
        <f t="shared" si="393"/>
        <v>0.15479897281365015</v>
      </c>
      <c r="BR93" s="257">
        <f t="shared" si="393"/>
        <v>0.14811401289408826</v>
      </c>
      <c r="BS93" s="257">
        <f t="shared" si="393"/>
        <v>0.14446603836011873</v>
      </c>
      <c r="BT93" s="257">
        <f t="shared" si="393"/>
        <v>0.1428708561567173</v>
      </c>
      <c r="BU93" s="257">
        <f t="shared" si="393"/>
        <v>0.14586090568749246</v>
      </c>
      <c r="BV93" s="257">
        <f t="shared" si="393"/>
        <v>0.15426489969669971</v>
      </c>
      <c r="BW93" s="257">
        <f t="shared" si="393"/>
        <v>0.16264830225118745</v>
      </c>
      <c r="BX93" s="257">
        <f t="shared" si="393"/>
        <v>0.16541995606521334</v>
      </c>
      <c r="BY93" s="257">
        <f t="shared" si="393"/>
        <v>0.14695662440648682</v>
      </c>
      <c r="BZ93" s="257">
        <f t="shared" si="393"/>
        <v>0.14695852789392325</v>
      </c>
      <c r="CA93" s="257">
        <f t="shared" si="393"/>
        <v>0.14664398098514889</v>
      </c>
      <c r="CB93" s="257">
        <f t="shared" si="393"/>
        <v>0.14567290869080454</v>
      </c>
      <c r="CC93" s="257">
        <f t="shared" si="393"/>
        <v>0.14165998281005884</v>
      </c>
      <c r="CD93" s="257">
        <f t="shared" si="393"/>
        <v>0.13899533779697831</v>
      </c>
      <c r="CE93" s="257">
        <f t="shared" si="393"/>
        <v>0.14171006450327406</v>
      </c>
      <c r="CF93" s="257">
        <f t="shared" si="393"/>
        <v>0.14320117019225337</v>
      </c>
      <c r="CG93" s="257">
        <f t="shared" si="393"/>
        <v>0.14523195149982479</v>
      </c>
      <c r="CH93" s="257">
        <f t="shared" si="393"/>
        <v>0.13879682504909341</v>
      </c>
      <c r="CI93" s="257">
        <f t="shared" si="393"/>
        <v>0.31377217827444831</v>
      </c>
      <c r="CJ93" s="257">
        <f t="shared" si="393"/>
        <v>0.31876832883463269</v>
      </c>
      <c r="CK93" s="257">
        <f t="shared" si="393"/>
        <v>0.30109882909758034</v>
      </c>
      <c r="CL93" s="257">
        <f t="shared" si="393"/>
        <v>0.28936892489158911</v>
      </c>
      <c r="CM93" s="257">
        <f t="shared" si="393"/>
        <v>0.29666036724008316</v>
      </c>
      <c r="CN93" s="257">
        <f t="shared" si="393"/>
        <v>0.30606650162643895</v>
      </c>
      <c r="CO93" s="257">
        <f t="shared" si="393"/>
        <v>0.3068341251744196</v>
      </c>
      <c r="CP93" s="257">
        <f t="shared" si="393"/>
        <v>0.29045703704543674</v>
      </c>
      <c r="CQ93" s="257">
        <f t="shared" si="393"/>
        <v>0.27580667240412565</v>
      </c>
      <c r="CR93" s="257">
        <f t="shared" si="393"/>
        <v>0.27632470414214266</v>
      </c>
      <c r="CS93" s="257">
        <f t="shared" si="393"/>
        <v>0.27362129436413424</v>
      </c>
      <c r="CT93" s="257">
        <f t="shared" si="393"/>
        <v>0.2885882351637416</v>
      </c>
      <c r="CU93" s="257">
        <f t="shared" si="393"/>
        <v>0.29838488599557544</v>
      </c>
      <c r="CV93" s="257">
        <f t="shared" si="393"/>
        <v>0.32392579047190989</v>
      </c>
      <c r="CW93" s="257">
        <f t="shared" si="393"/>
        <v>0.35993836835080972</v>
      </c>
      <c r="CX93" s="257">
        <f t="shared" si="393"/>
        <v>0.35900153011772334</v>
      </c>
      <c r="CY93" s="257">
        <f t="shared" si="393"/>
        <v>0.34258281537637136</v>
      </c>
      <c r="CZ93" s="257">
        <f t="shared" si="393"/>
        <v>0.33057088018523267</v>
      </c>
      <c r="DA93" s="257">
        <f t="shared" si="393"/>
        <v>0.31043260991278343</v>
      </c>
      <c r="DB93" s="257">
        <f t="shared" si="393"/>
        <v>0.30661922512696937</v>
      </c>
      <c r="DC93" s="257">
        <f t="shared" si="393"/>
        <v>0.30415462397857163</v>
      </c>
      <c r="DD93" s="257">
        <f t="shared" si="393"/>
        <v>0.30186964142625788</v>
      </c>
      <c r="DE93" s="257">
        <f t="shared" si="393"/>
        <v>0.29054931621262303</v>
      </c>
      <c r="DF93" s="257">
        <f t="shared" si="393"/>
        <v>7.1967428372827311E-2</v>
      </c>
      <c r="DG93" s="257">
        <f t="shared" si="393"/>
        <v>6.9486421332891846E-2</v>
      </c>
      <c r="DH93" s="257">
        <f t="shared" si="393"/>
        <v>7.1589440555050385E-2</v>
      </c>
      <c r="DI93" s="257">
        <f t="shared" si="393"/>
        <v>6.9078021145049545E-2</v>
      </c>
      <c r="DJ93" s="257">
        <f t="shared" si="393"/>
        <v>6.6941988042689957E-2</v>
      </c>
      <c r="DK93" s="257">
        <f t="shared" si="393"/>
        <v>6.7616969802790139E-2</v>
      </c>
      <c r="DL93" s="257">
        <f t="shared" si="393"/>
        <v>6.41971180501716E-2</v>
      </c>
      <c r="DM93" s="257">
        <f t="shared" si="393"/>
        <v>6.4055581105922993E-2</v>
      </c>
      <c r="DN93" s="257">
        <f t="shared" si="393"/>
        <v>6.4114242656865203E-2</v>
      </c>
      <c r="DO93" s="257">
        <f t="shared" si="393"/>
        <v>6.5383221255756491E-2</v>
      </c>
      <c r="DP93" s="257">
        <f t="shared" si="393"/>
        <v>6.6698616740888186E-2</v>
      </c>
      <c r="DQ93" s="257">
        <f t="shared" si="393"/>
        <v>5.5419490261474191E-2</v>
      </c>
      <c r="DR93" s="257">
        <f t="shared" si="393"/>
        <v>5.7129442337207688E-2</v>
      </c>
      <c r="DS93" s="257">
        <f t="shared" si="393"/>
        <v>5.5054265606321789E-2</v>
      </c>
      <c r="DT93" s="257">
        <f t="shared" si="393"/>
        <v>5.4363251806577959E-2</v>
      </c>
      <c r="DU93" s="257">
        <f t="shared" si="393"/>
        <v>5.3730391501444819E-2</v>
      </c>
      <c r="DV93" s="257">
        <f t="shared" si="393"/>
        <v>5.3668065513313448E-2</v>
      </c>
      <c r="DW93" s="257">
        <f t="shared" si="393"/>
        <v>5.3811207836521116E-2</v>
      </c>
      <c r="DX93" s="257">
        <f t="shared" si="393"/>
        <v>5.4822335025380711E-2</v>
      </c>
      <c r="DY93" s="257">
        <f t="shared" si="393"/>
        <v>5.4290406156192815E-2</v>
      </c>
      <c r="DZ93" s="257">
        <f t="shared" si="393"/>
        <v>5.5773675586774728E-2</v>
      </c>
      <c r="EA93" s="257">
        <f t="shared" ref="EA93:GL93" si="394">100*EA60/EA15</f>
        <v>5.4513037729722033E-2</v>
      </c>
      <c r="EB93" s="257">
        <f t="shared" si="394"/>
        <v>5.6304596410718867E-2</v>
      </c>
      <c r="EC93" s="257">
        <f t="shared" si="394"/>
        <v>5.9636396900437448E-2</v>
      </c>
      <c r="ED93" s="257">
        <f t="shared" si="394"/>
        <v>6.292759264481082E-2</v>
      </c>
      <c r="EE93" s="257">
        <f t="shared" si="394"/>
        <v>6.4525684373231265E-2</v>
      </c>
      <c r="EF93" s="257">
        <f t="shared" si="394"/>
        <v>6.5864828962680963E-2</v>
      </c>
      <c r="EG93" s="257">
        <f t="shared" si="394"/>
        <v>6.4695137494903784E-2</v>
      </c>
      <c r="EH93" s="257">
        <f t="shared" si="394"/>
        <v>6.1279938322743824E-2</v>
      </c>
      <c r="EI93" s="257">
        <f t="shared" si="394"/>
        <v>6.0657022069064662E-2</v>
      </c>
      <c r="EJ93" s="257">
        <f t="shared" si="394"/>
        <v>6.016137589871709E-2</v>
      </c>
      <c r="EK93" s="257">
        <f t="shared" si="394"/>
        <v>5.9974681401569169E-2</v>
      </c>
      <c r="EL93" s="257">
        <f t="shared" si="394"/>
        <v>6.0125862033499948E-2</v>
      </c>
      <c r="EM93" s="257">
        <f t="shared" si="394"/>
        <v>6.1785506529924289E-2</v>
      </c>
      <c r="EN93" s="257">
        <f t="shared" si="394"/>
        <v>6.6438770106457837E-2</v>
      </c>
      <c r="EO93" s="257">
        <f t="shared" si="394"/>
        <v>7.264359762281368E-2</v>
      </c>
      <c r="EP93" s="257">
        <f t="shared" si="394"/>
        <v>7.4843390540844421E-2</v>
      </c>
      <c r="EQ93" s="257">
        <f t="shared" si="394"/>
        <v>7.8369592468389176E-2</v>
      </c>
      <c r="ER93" s="257">
        <f t="shared" si="394"/>
        <v>7.816191301201228E-2</v>
      </c>
      <c r="ES93" s="257">
        <f t="shared" si="394"/>
        <v>7.2749234622654368E-2</v>
      </c>
      <c r="ET93" s="257">
        <f t="shared" si="394"/>
        <v>7.1383822017256196E-2</v>
      </c>
      <c r="EU93" s="257">
        <f t="shared" si="394"/>
        <v>6.7533909261219646E-2</v>
      </c>
      <c r="EV93" s="257">
        <f t="shared" si="394"/>
        <v>6.6660346087569197E-2</v>
      </c>
      <c r="EW93" s="257">
        <f t="shared" si="394"/>
        <v>6.8387921498703985E-2</v>
      </c>
      <c r="EX93" s="257">
        <f t="shared" si="394"/>
        <v>6.661046724362045E-2</v>
      </c>
      <c r="EY93" s="257">
        <f t="shared" si="394"/>
        <v>6.5786118248755202E-2</v>
      </c>
      <c r="EZ93" s="257">
        <f t="shared" si="394"/>
        <v>6.5421597276035817E-2</v>
      </c>
      <c r="FA93" s="257">
        <f t="shared" si="394"/>
        <v>6.5328864530806149E-2</v>
      </c>
      <c r="FB93" s="257">
        <f t="shared" si="394"/>
        <v>6.5154065390793173E-2</v>
      </c>
      <c r="FC93" s="257">
        <f t="shared" si="394"/>
        <v>6.4517776896913417E-2</v>
      </c>
      <c r="FD93" s="257">
        <f t="shared" si="394"/>
        <v>6.7409217232955537E-2</v>
      </c>
      <c r="FE93" s="257">
        <f t="shared" si="394"/>
        <v>6.555910558732779E-2</v>
      </c>
      <c r="FF93" s="257">
        <f t="shared" si="394"/>
        <v>6.4239464377823574E-2</v>
      </c>
      <c r="FG93" s="257">
        <f t="shared" si="394"/>
        <v>6.4843685081963157E-2</v>
      </c>
      <c r="FH93" s="257">
        <f t="shared" si="394"/>
        <v>6.4773280117296869E-2</v>
      </c>
      <c r="FI93" s="257">
        <f t="shared" si="394"/>
        <v>6.1605364676225759E-2</v>
      </c>
      <c r="FJ93" s="257">
        <f t="shared" si="394"/>
        <v>6.0230010596643492E-2</v>
      </c>
      <c r="FK93" s="257">
        <f t="shared" si="394"/>
        <v>6.200983723476243E-2</v>
      </c>
      <c r="FL93" s="257">
        <f t="shared" si="394"/>
        <v>6.4636131878572339E-2</v>
      </c>
      <c r="FM93" s="257">
        <f t="shared" si="394"/>
        <v>6.1592329297511426E-2</v>
      </c>
      <c r="FN93" s="257">
        <f t="shared" si="394"/>
        <v>6.4260017686462972E-2</v>
      </c>
      <c r="FO93" s="257">
        <f t="shared" si="394"/>
        <v>0</v>
      </c>
      <c r="FP93" s="257">
        <f t="shared" si="394"/>
        <v>0</v>
      </c>
      <c r="FQ93" s="257">
        <f t="shared" si="394"/>
        <v>0</v>
      </c>
      <c r="FR93" s="257">
        <f t="shared" si="394"/>
        <v>0</v>
      </c>
      <c r="FS93" s="257">
        <f t="shared" si="394"/>
        <v>0</v>
      </c>
      <c r="FT93" s="257">
        <f t="shared" si="394"/>
        <v>0</v>
      </c>
      <c r="FU93" s="257">
        <f t="shared" si="394"/>
        <v>0</v>
      </c>
      <c r="FV93" s="257">
        <f t="shared" si="394"/>
        <v>0</v>
      </c>
      <c r="FW93" s="257">
        <f t="shared" si="394"/>
        <v>0</v>
      </c>
      <c r="FX93" s="257">
        <f t="shared" si="394"/>
        <v>0</v>
      </c>
      <c r="FY93" s="257">
        <f t="shared" si="394"/>
        <v>0</v>
      </c>
      <c r="FZ93" s="257">
        <f t="shared" si="394"/>
        <v>0</v>
      </c>
      <c r="GA93" s="257">
        <f t="shared" si="394"/>
        <v>0</v>
      </c>
      <c r="GB93" s="257">
        <f t="shared" si="394"/>
        <v>0</v>
      </c>
      <c r="GC93" s="257">
        <f t="shared" si="394"/>
        <v>0</v>
      </c>
      <c r="GD93" s="257">
        <f t="shared" si="394"/>
        <v>0</v>
      </c>
      <c r="GE93" s="257">
        <f t="shared" si="394"/>
        <v>0</v>
      </c>
      <c r="GF93" s="257">
        <f t="shared" si="394"/>
        <v>0</v>
      </c>
      <c r="GG93" s="257">
        <f t="shared" si="394"/>
        <v>0</v>
      </c>
      <c r="GH93" s="257">
        <f t="shared" si="394"/>
        <v>0</v>
      </c>
      <c r="GI93" s="257">
        <f t="shared" si="394"/>
        <v>0</v>
      </c>
      <c r="GJ93" s="257">
        <f t="shared" si="394"/>
        <v>0</v>
      </c>
      <c r="GK93" s="257">
        <f t="shared" si="394"/>
        <v>0</v>
      </c>
      <c r="GL93" s="257">
        <f t="shared" si="394"/>
        <v>0</v>
      </c>
      <c r="GM93" s="257">
        <f t="shared" ref="GM93:IX93" si="395">100*GM60/GM15</f>
        <v>0</v>
      </c>
      <c r="GN93" s="257">
        <f t="shared" si="395"/>
        <v>0</v>
      </c>
      <c r="GO93" s="257">
        <f t="shared" si="395"/>
        <v>0</v>
      </c>
      <c r="GP93" s="257">
        <f t="shared" si="395"/>
        <v>0</v>
      </c>
      <c r="GQ93" s="257">
        <f t="shared" si="395"/>
        <v>0</v>
      </c>
      <c r="GR93" s="257">
        <f t="shared" si="395"/>
        <v>0</v>
      </c>
      <c r="GS93" s="257">
        <f t="shared" si="395"/>
        <v>0</v>
      </c>
      <c r="GT93" s="257">
        <f t="shared" si="395"/>
        <v>0</v>
      </c>
      <c r="GU93" s="257">
        <f t="shared" si="395"/>
        <v>0</v>
      </c>
      <c r="GV93" s="257">
        <f t="shared" si="395"/>
        <v>0</v>
      </c>
      <c r="GW93" s="257">
        <f t="shared" si="395"/>
        <v>0</v>
      </c>
      <c r="GX93" s="257">
        <f t="shared" si="395"/>
        <v>0</v>
      </c>
      <c r="GY93" s="257">
        <f t="shared" si="395"/>
        <v>0</v>
      </c>
      <c r="GZ93" s="257">
        <f t="shared" si="395"/>
        <v>0</v>
      </c>
      <c r="HA93" s="257">
        <f t="shared" si="395"/>
        <v>0</v>
      </c>
      <c r="HB93" s="257">
        <f t="shared" si="395"/>
        <v>0</v>
      </c>
      <c r="HC93" s="257">
        <f t="shared" si="395"/>
        <v>0</v>
      </c>
      <c r="HD93" s="257">
        <f t="shared" si="395"/>
        <v>0</v>
      </c>
      <c r="HE93" s="257">
        <f t="shared" si="395"/>
        <v>0</v>
      </c>
      <c r="HF93" s="257">
        <f t="shared" si="395"/>
        <v>0</v>
      </c>
      <c r="HG93" s="257">
        <f t="shared" si="395"/>
        <v>0</v>
      </c>
      <c r="HH93" s="257">
        <f t="shared" si="395"/>
        <v>0</v>
      </c>
      <c r="HI93" s="257">
        <f t="shared" si="395"/>
        <v>0</v>
      </c>
      <c r="HJ93" s="257">
        <f t="shared" si="395"/>
        <v>0</v>
      </c>
      <c r="HK93" s="257">
        <f t="shared" si="395"/>
        <v>0</v>
      </c>
      <c r="HL93" s="257">
        <f t="shared" si="395"/>
        <v>0</v>
      </c>
      <c r="HM93" s="257">
        <f t="shared" si="395"/>
        <v>0</v>
      </c>
      <c r="HN93" s="257">
        <f t="shared" si="395"/>
        <v>0</v>
      </c>
      <c r="HO93" s="257">
        <f t="shared" si="395"/>
        <v>0</v>
      </c>
      <c r="HP93" s="257">
        <f t="shared" si="395"/>
        <v>0</v>
      </c>
      <c r="HQ93" s="257">
        <f t="shared" si="395"/>
        <v>0</v>
      </c>
      <c r="HR93" s="257">
        <f t="shared" si="395"/>
        <v>0</v>
      </c>
      <c r="HS93" s="257">
        <f t="shared" si="395"/>
        <v>0</v>
      </c>
      <c r="HT93" s="257">
        <f t="shared" si="395"/>
        <v>0</v>
      </c>
      <c r="HU93" s="257">
        <f t="shared" si="395"/>
        <v>0</v>
      </c>
      <c r="HV93" s="257">
        <f t="shared" si="395"/>
        <v>0</v>
      </c>
      <c r="HW93" s="257">
        <f t="shared" si="395"/>
        <v>0</v>
      </c>
      <c r="HX93" s="257">
        <f t="shared" si="395"/>
        <v>0</v>
      </c>
      <c r="HY93" s="257">
        <f t="shared" si="395"/>
        <v>0</v>
      </c>
      <c r="HZ93" s="257">
        <f t="shared" si="395"/>
        <v>0</v>
      </c>
      <c r="IA93" s="257">
        <f t="shared" si="395"/>
        <v>0</v>
      </c>
      <c r="IB93" s="257">
        <f t="shared" si="395"/>
        <v>0</v>
      </c>
      <c r="IC93" s="257">
        <f t="shared" si="395"/>
        <v>0</v>
      </c>
      <c r="ID93" s="257">
        <f t="shared" si="395"/>
        <v>0</v>
      </c>
      <c r="IE93" s="257">
        <f t="shared" si="395"/>
        <v>0</v>
      </c>
      <c r="IF93" s="257">
        <f t="shared" si="395"/>
        <v>0</v>
      </c>
      <c r="IG93" s="257">
        <f t="shared" si="395"/>
        <v>0</v>
      </c>
      <c r="IH93" s="257">
        <f t="shared" si="395"/>
        <v>0</v>
      </c>
      <c r="II93" s="257">
        <f t="shared" si="395"/>
        <v>0</v>
      </c>
      <c r="IJ93" s="257">
        <f t="shared" si="395"/>
        <v>0</v>
      </c>
      <c r="IK93" s="257">
        <f t="shared" si="395"/>
        <v>0</v>
      </c>
      <c r="IL93" s="257">
        <f t="shared" si="395"/>
        <v>0</v>
      </c>
      <c r="IM93" s="257">
        <f t="shared" si="395"/>
        <v>0</v>
      </c>
      <c r="IN93" s="257">
        <f t="shared" si="395"/>
        <v>0</v>
      </c>
      <c r="IO93" s="257">
        <f t="shared" si="395"/>
        <v>0</v>
      </c>
      <c r="IP93" s="257">
        <f t="shared" si="395"/>
        <v>0</v>
      </c>
      <c r="IQ93" s="257">
        <f t="shared" si="395"/>
        <v>0</v>
      </c>
      <c r="IR93" s="257">
        <f t="shared" si="395"/>
        <v>0</v>
      </c>
      <c r="IS93" s="257">
        <f t="shared" si="395"/>
        <v>0</v>
      </c>
      <c r="IT93" s="257">
        <f t="shared" si="395"/>
        <v>0</v>
      </c>
      <c r="IU93" s="257">
        <f t="shared" si="395"/>
        <v>0</v>
      </c>
      <c r="IV93" s="257">
        <f t="shared" si="395"/>
        <v>0</v>
      </c>
      <c r="IW93" s="257">
        <f t="shared" si="395"/>
        <v>0</v>
      </c>
      <c r="IX93" s="257">
        <f t="shared" si="395"/>
        <v>0</v>
      </c>
      <c r="IY93" s="257">
        <f t="shared" ref="IY93:LJ93" si="396">100*IY60/IY15</f>
        <v>0</v>
      </c>
      <c r="IZ93" s="257">
        <f t="shared" si="396"/>
        <v>0</v>
      </c>
      <c r="JA93" s="257">
        <f t="shared" si="396"/>
        <v>0</v>
      </c>
      <c r="JB93" s="257">
        <f t="shared" si="396"/>
        <v>0</v>
      </c>
      <c r="JC93" s="257">
        <f t="shared" si="396"/>
        <v>0</v>
      </c>
      <c r="JD93" s="257">
        <f t="shared" si="396"/>
        <v>0</v>
      </c>
      <c r="JE93" s="257">
        <f t="shared" si="396"/>
        <v>0</v>
      </c>
      <c r="JF93" s="257">
        <f t="shared" si="396"/>
        <v>0</v>
      </c>
      <c r="JG93" s="257">
        <f t="shared" si="396"/>
        <v>0</v>
      </c>
      <c r="JH93" s="257">
        <f t="shared" si="396"/>
        <v>0</v>
      </c>
      <c r="JI93" s="257">
        <f t="shared" si="396"/>
        <v>0</v>
      </c>
      <c r="JJ93" s="257">
        <f t="shared" si="396"/>
        <v>0</v>
      </c>
      <c r="JK93" s="257">
        <f t="shared" si="396"/>
        <v>0</v>
      </c>
      <c r="JL93" s="257">
        <f t="shared" si="396"/>
        <v>0</v>
      </c>
      <c r="JM93" s="257">
        <f t="shared" si="396"/>
        <v>0</v>
      </c>
      <c r="JN93" s="257">
        <f t="shared" si="396"/>
        <v>0</v>
      </c>
      <c r="JO93" s="257">
        <f t="shared" si="396"/>
        <v>0</v>
      </c>
      <c r="JP93" s="257">
        <f t="shared" si="396"/>
        <v>0</v>
      </c>
      <c r="JQ93" s="257">
        <f t="shared" si="396"/>
        <v>0</v>
      </c>
      <c r="JR93" s="257">
        <f t="shared" si="396"/>
        <v>0</v>
      </c>
      <c r="JS93" s="257">
        <f t="shared" si="396"/>
        <v>0</v>
      </c>
      <c r="JT93" s="257">
        <f t="shared" si="396"/>
        <v>0</v>
      </c>
      <c r="JU93" s="257">
        <f t="shared" si="396"/>
        <v>0</v>
      </c>
      <c r="JV93" s="257">
        <f t="shared" si="396"/>
        <v>0</v>
      </c>
      <c r="JW93" s="257">
        <f t="shared" si="396"/>
        <v>0</v>
      </c>
      <c r="JX93" s="257">
        <f t="shared" si="396"/>
        <v>0</v>
      </c>
      <c r="JY93" s="257">
        <f t="shared" si="396"/>
        <v>0</v>
      </c>
      <c r="JZ93" s="257">
        <f t="shared" si="396"/>
        <v>0</v>
      </c>
      <c r="KA93" s="257">
        <f t="shared" si="396"/>
        <v>0</v>
      </c>
      <c r="KB93" s="257">
        <f t="shared" si="396"/>
        <v>0</v>
      </c>
      <c r="KC93" s="257">
        <f t="shared" si="396"/>
        <v>0</v>
      </c>
      <c r="KD93" s="257">
        <f t="shared" si="396"/>
        <v>0</v>
      </c>
      <c r="KE93" s="257">
        <f t="shared" si="396"/>
        <v>0</v>
      </c>
      <c r="KF93" s="257">
        <f t="shared" si="396"/>
        <v>0</v>
      </c>
      <c r="KG93" s="257">
        <f t="shared" si="396"/>
        <v>0</v>
      </c>
      <c r="KH93" s="257">
        <f t="shared" si="396"/>
        <v>0</v>
      </c>
      <c r="KI93" s="257">
        <f t="shared" si="396"/>
        <v>0</v>
      </c>
      <c r="KJ93" s="257">
        <f t="shared" si="396"/>
        <v>0</v>
      </c>
      <c r="KK93" s="257">
        <f t="shared" si="396"/>
        <v>0</v>
      </c>
      <c r="KL93" s="257">
        <f t="shared" si="396"/>
        <v>0</v>
      </c>
      <c r="KM93" s="257">
        <f t="shared" si="396"/>
        <v>0</v>
      </c>
      <c r="KN93" s="257">
        <f t="shared" si="396"/>
        <v>0</v>
      </c>
      <c r="KO93" s="257">
        <f t="shared" si="396"/>
        <v>0</v>
      </c>
      <c r="KP93" s="257">
        <f t="shared" si="396"/>
        <v>0</v>
      </c>
      <c r="KQ93" s="257">
        <f t="shared" si="396"/>
        <v>0</v>
      </c>
      <c r="KR93" s="257">
        <f t="shared" si="396"/>
        <v>0</v>
      </c>
      <c r="KS93" s="257">
        <f t="shared" si="396"/>
        <v>0</v>
      </c>
      <c r="KT93" s="257">
        <f t="shared" si="396"/>
        <v>0</v>
      </c>
      <c r="KU93" s="257">
        <f t="shared" si="396"/>
        <v>0</v>
      </c>
      <c r="KV93" s="257">
        <f t="shared" si="396"/>
        <v>0</v>
      </c>
      <c r="KW93" s="257">
        <f t="shared" si="396"/>
        <v>0</v>
      </c>
      <c r="KX93" s="257">
        <f t="shared" si="396"/>
        <v>0</v>
      </c>
      <c r="KY93" s="257">
        <f t="shared" si="396"/>
        <v>0</v>
      </c>
      <c r="KZ93" s="257">
        <f t="shared" si="396"/>
        <v>0</v>
      </c>
      <c r="LA93" s="257">
        <f t="shared" si="396"/>
        <v>0</v>
      </c>
      <c r="LB93" s="257">
        <f t="shared" si="396"/>
        <v>0</v>
      </c>
      <c r="LC93" s="257">
        <f t="shared" si="396"/>
        <v>0</v>
      </c>
      <c r="LD93" s="257">
        <f t="shared" si="396"/>
        <v>0</v>
      </c>
      <c r="LE93" s="257">
        <f t="shared" si="396"/>
        <v>0</v>
      </c>
      <c r="LF93" s="257">
        <f t="shared" si="396"/>
        <v>0</v>
      </c>
      <c r="LG93" s="257">
        <f t="shared" si="396"/>
        <v>0</v>
      </c>
      <c r="LH93" s="257">
        <f t="shared" si="396"/>
        <v>0</v>
      </c>
      <c r="LI93" s="257">
        <f t="shared" si="396"/>
        <v>0</v>
      </c>
      <c r="LJ93" s="257">
        <f t="shared" si="396"/>
        <v>0</v>
      </c>
      <c r="LK93" s="257">
        <f t="shared" ref="LK93:NV93" si="397">100*LK60/LK15</f>
        <v>0</v>
      </c>
      <c r="LL93" s="257">
        <f t="shared" si="397"/>
        <v>0</v>
      </c>
      <c r="LM93" s="257">
        <f t="shared" si="397"/>
        <v>0</v>
      </c>
      <c r="LN93" s="257">
        <f t="shared" si="397"/>
        <v>0</v>
      </c>
      <c r="LO93" s="257">
        <f t="shared" si="397"/>
        <v>0</v>
      </c>
      <c r="LP93" s="257">
        <f t="shared" si="397"/>
        <v>0</v>
      </c>
      <c r="LQ93" s="257">
        <f t="shared" si="397"/>
        <v>0</v>
      </c>
      <c r="LR93" s="257">
        <f t="shared" si="397"/>
        <v>0</v>
      </c>
      <c r="LS93" s="257">
        <f t="shared" si="397"/>
        <v>0</v>
      </c>
      <c r="LT93" s="257">
        <f t="shared" si="397"/>
        <v>0</v>
      </c>
      <c r="LU93" s="257">
        <f t="shared" si="397"/>
        <v>0</v>
      </c>
      <c r="LV93" s="257">
        <f t="shared" si="397"/>
        <v>0</v>
      </c>
      <c r="LW93" s="257">
        <f t="shared" si="397"/>
        <v>0</v>
      </c>
      <c r="LX93" s="257">
        <f t="shared" si="397"/>
        <v>0</v>
      </c>
      <c r="LY93" s="257">
        <f t="shared" si="397"/>
        <v>0</v>
      </c>
      <c r="LZ93" s="257">
        <f t="shared" si="397"/>
        <v>0</v>
      </c>
      <c r="MA93" s="257">
        <f t="shared" si="397"/>
        <v>0</v>
      </c>
      <c r="MB93" s="257">
        <f t="shared" si="397"/>
        <v>0</v>
      </c>
      <c r="MC93" s="257">
        <f t="shared" si="397"/>
        <v>0</v>
      </c>
      <c r="MD93" s="257">
        <f t="shared" si="397"/>
        <v>0</v>
      </c>
      <c r="ME93" s="257">
        <f t="shared" si="397"/>
        <v>0</v>
      </c>
      <c r="MF93" s="257">
        <f t="shared" si="397"/>
        <v>0</v>
      </c>
      <c r="MG93" s="257">
        <f t="shared" si="397"/>
        <v>0</v>
      </c>
      <c r="MH93" s="257">
        <f t="shared" si="397"/>
        <v>0</v>
      </c>
      <c r="MI93" s="257">
        <f t="shared" si="397"/>
        <v>0</v>
      </c>
      <c r="MJ93" s="257">
        <f t="shared" si="397"/>
        <v>0</v>
      </c>
      <c r="MK93" s="257">
        <f t="shared" si="397"/>
        <v>0</v>
      </c>
      <c r="ML93" s="257">
        <f t="shared" si="397"/>
        <v>0</v>
      </c>
      <c r="MM93" s="257">
        <f t="shared" si="397"/>
        <v>0</v>
      </c>
      <c r="MN93" s="257">
        <f t="shared" si="397"/>
        <v>0</v>
      </c>
      <c r="MO93" s="257">
        <f t="shared" si="397"/>
        <v>0</v>
      </c>
      <c r="MP93" s="257">
        <f t="shared" si="397"/>
        <v>0</v>
      </c>
      <c r="MQ93" s="257">
        <f t="shared" si="397"/>
        <v>0</v>
      </c>
      <c r="MR93" s="257">
        <f t="shared" si="397"/>
        <v>0</v>
      </c>
      <c r="MS93" s="257">
        <f t="shared" si="397"/>
        <v>0</v>
      </c>
      <c r="MT93" s="257">
        <f t="shared" si="397"/>
        <v>0</v>
      </c>
      <c r="MU93" s="257">
        <f t="shared" si="397"/>
        <v>0</v>
      </c>
      <c r="MV93" s="257">
        <f t="shared" si="397"/>
        <v>0</v>
      </c>
      <c r="MW93" s="257">
        <f t="shared" si="397"/>
        <v>0</v>
      </c>
      <c r="MX93" s="257">
        <f t="shared" si="397"/>
        <v>0</v>
      </c>
      <c r="MY93" s="257">
        <f t="shared" si="397"/>
        <v>0</v>
      </c>
      <c r="MZ93" s="257">
        <f t="shared" si="397"/>
        <v>0</v>
      </c>
      <c r="NA93" s="257">
        <f t="shared" si="397"/>
        <v>0</v>
      </c>
      <c r="NB93" s="257">
        <f t="shared" si="397"/>
        <v>0</v>
      </c>
      <c r="NC93" s="257">
        <f t="shared" si="397"/>
        <v>0</v>
      </c>
      <c r="ND93" s="257">
        <f t="shared" si="397"/>
        <v>0</v>
      </c>
      <c r="NE93" s="257">
        <f t="shared" si="397"/>
        <v>0</v>
      </c>
      <c r="NF93" s="257">
        <f t="shared" si="397"/>
        <v>0</v>
      </c>
      <c r="NG93" s="257">
        <f t="shared" si="397"/>
        <v>0</v>
      </c>
      <c r="NH93" s="257">
        <f t="shared" si="397"/>
        <v>0</v>
      </c>
      <c r="NI93" s="257">
        <f t="shared" si="397"/>
        <v>0</v>
      </c>
      <c r="NJ93" s="257">
        <f t="shared" si="397"/>
        <v>0</v>
      </c>
      <c r="NK93" s="257">
        <f t="shared" si="397"/>
        <v>0</v>
      </c>
      <c r="NL93" s="257">
        <f t="shared" si="397"/>
        <v>0</v>
      </c>
      <c r="NM93" s="257">
        <f t="shared" si="397"/>
        <v>0</v>
      </c>
      <c r="NN93" s="257">
        <f t="shared" si="397"/>
        <v>0</v>
      </c>
      <c r="NO93" s="257">
        <f t="shared" si="397"/>
        <v>0</v>
      </c>
      <c r="NP93" s="257">
        <f t="shared" si="397"/>
        <v>0</v>
      </c>
      <c r="NQ93" s="257">
        <f t="shared" si="397"/>
        <v>0</v>
      </c>
      <c r="NR93" s="257">
        <f t="shared" si="397"/>
        <v>0</v>
      </c>
      <c r="NS93" s="257">
        <f t="shared" si="397"/>
        <v>0</v>
      </c>
      <c r="NT93" s="257">
        <f t="shared" si="397"/>
        <v>0</v>
      </c>
      <c r="NU93" s="257">
        <f t="shared" si="397"/>
        <v>0</v>
      </c>
      <c r="NV93" s="257">
        <f t="shared" si="397"/>
        <v>0</v>
      </c>
      <c r="NW93" s="257">
        <f t="shared" ref="NW93:QH93" si="398">100*NW60/NW15</f>
        <v>0</v>
      </c>
      <c r="NX93" s="257">
        <f t="shared" si="398"/>
        <v>0</v>
      </c>
      <c r="NY93" s="257">
        <f t="shared" si="398"/>
        <v>0</v>
      </c>
      <c r="NZ93" s="257">
        <f t="shared" si="398"/>
        <v>0</v>
      </c>
      <c r="OA93" s="257">
        <f t="shared" si="398"/>
        <v>0</v>
      </c>
      <c r="OB93" s="257">
        <f t="shared" si="398"/>
        <v>0</v>
      </c>
      <c r="OC93" s="257">
        <f t="shared" si="398"/>
        <v>0</v>
      </c>
      <c r="OD93" s="257">
        <f t="shared" si="398"/>
        <v>0</v>
      </c>
      <c r="OE93" s="257">
        <f t="shared" si="398"/>
        <v>0</v>
      </c>
      <c r="OF93" s="257">
        <f t="shared" si="398"/>
        <v>0</v>
      </c>
      <c r="OG93" s="257">
        <f t="shared" si="398"/>
        <v>0</v>
      </c>
      <c r="OH93" s="257">
        <f t="shared" si="398"/>
        <v>0</v>
      </c>
      <c r="OI93" s="257">
        <f t="shared" si="398"/>
        <v>0</v>
      </c>
      <c r="OJ93" s="257">
        <f t="shared" si="398"/>
        <v>0</v>
      </c>
      <c r="OK93" s="257">
        <f t="shared" si="398"/>
        <v>0</v>
      </c>
      <c r="OL93" s="257">
        <f t="shared" si="398"/>
        <v>0</v>
      </c>
      <c r="OM93" s="257">
        <f t="shared" si="398"/>
        <v>0</v>
      </c>
      <c r="ON93" s="257">
        <f t="shared" si="398"/>
        <v>0</v>
      </c>
      <c r="OO93" s="257">
        <f t="shared" si="398"/>
        <v>0</v>
      </c>
      <c r="OP93" s="257">
        <f t="shared" si="398"/>
        <v>0</v>
      </c>
      <c r="OQ93" s="257">
        <f t="shared" si="398"/>
        <v>0</v>
      </c>
      <c r="OR93" s="257">
        <f t="shared" si="398"/>
        <v>0</v>
      </c>
      <c r="OS93" s="257">
        <f t="shared" si="398"/>
        <v>0</v>
      </c>
      <c r="OT93" s="257">
        <f t="shared" si="398"/>
        <v>0</v>
      </c>
      <c r="OU93" s="257">
        <f t="shared" si="398"/>
        <v>0</v>
      </c>
      <c r="OV93" s="257">
        <f t="shared" si="398"/>
        <v>0</v>
      </c>
      <c r="OW93" s="257">
        <f t="shared" si="398"/>
        <v>0</v>
      </c>
      <c r="OX93" s="257">
        <f t="shared" si="398"/>
        <v>0</v>
      </c>
      <c r="OY93" s="257">
        <f t="shared" si="398"/>
        <v>0</v>
      </c>
      <c r="OZ93" s="257">
        <f t="shared" si="398"/>
        <v>0</v>
      </c>
      <c r="PA93" s="257">
        <f t="shared" si="398"/>
        <v>0</v>
      </c>
      <c r="PB93" s="257">
        <f t="shared" si="398"/>
        <v>0</v>
      </c>
      <c r="PC93" s="257">
        <f t="shared" si="398"/>
        <v>0</v>
      </c>
      <c r="PD93" s="257">
        <f t="shared" si="398"/>
        <v>0</v>
      </c>
      <c r="PE93" s="257">
        <f t="shared" si="398"/>
        <v>0</v>
      </c>
      <c r="PF93" s="257">
        <f t="shared" si="398"/>
        <v>0</v>
      </c>
      <c r="PG93" s="257">
        <f t="shared" si="398"/>
        <v>0</v>
      </c>
      <c r="PH93" s="257">
        <f t="shared" si="398"/>
        <v>0</v>
      </c>
      <c r="PI93" s="257">
        <f t="shared" si="398"/>
        <v>0</v>
      </c>
      <c r="PJ93" s="257">
        <f t="shared" si="398"/>
        <v>0</v>
      </c>
      <c r="PK93" s="257">
        <f t="shared" si="398"/>
        <v>0</v>
      </c>
      <c r="PL93" s="257">
        <f t="shared" si="398"/>
        <v>0</v>
      </c>
      <c r="PM93" s="257">
        <f t="shared" si="398"/>
        <v>0</v>
      </c>
      <c r="PN93" s="257">
        <f t="shared" si="398"/>
        <v>0</v>
      </c>
      <c r="PO93" s="257">
        <f t="shared" si="398"/>
        <v>0</v>
      </c>
      <c r="PP93" s="257">
        <f t="shared" si="398"/>
        <v>0</v>
      </c>
      <c r="PQ93" s="257">
        <f t="shared" si="398"/>
        <v>0</v>
      </c>
      <c r="PR93" s="257">
        <f t="shared" si="398"/>
        <v>0</v>
      </c>
      <c r="PS93" s="257">
        <f t="shared" si="398"/>
        <v>1.031416146850622</v>
      </c>
      <c r="PT93" s="257">
        <f t="shared" si="398"/>
        <v>1.0517974427097738</v>
      </c>
      <c r="PU93" s="257">
        <f t="shared" si="398"/>
        <v>1.098795224674922</v>
      </c>
      <c r="PV93" s="257">
        <f t="shared" si="398"/>
        <v>1.024997528504564</v>
      </c>
      <c r="PW93" s="257">
        <f t="shared" si="398"/>
        <v>0.97332465108678989</v>
      </c>
      <c r="PX93" s="257">
        <f t="shared" si="398"/>
        <v>0.97061315754858124</v>
      </c>
      <c r="PY93" s="257">
        <f t="shared" si="398"/>
        <v>0.99606278547262139</v>
      </c>
      <c r="PZ93" s="257">
        <f t="shared" si="398"/>
        <v>0.98861283673943057</v>
      </c>
      <c r="QA93" s="257">
        <f t="shared" si="398"/>
        <v>0.99020014692481639</v>
      </c>
      <c r="QB93" s="257">
        <f t="shared" si="398"/>
        <v>1.4262815952618026</v>
      </c>
      <c r="QC93" s="257">
        <f t="shared" si="398"/>
        <v>1.8692239678108034</v>
      </c>
      <c r="QD93" s="257">
        <f t="shared" si="398"/>
        <v>6.3880849006499671</v>
      </c>
      <c r="QE93" s="257">
        <f t="shared" si="398"/>
        <v>10.825593644255965</v>
      </c>
      <c r="QF93" s="257">
        <f t="shared" si="398"/>
        <v>12.145396999686271</v>
      </c>
      <c r="QG93" s="257">
        <f t="shared" si="398"/>
        <v>12.133238044468609</v>
      </c>
      <c r="QH93" s="257">
        <f t="shared" si="398"/>
        <v>12.153586547721098</v>
      </c>
      <c r="QI93" s="257">
        <f t="shared" ref="QI93:ST93" si="399">100*QI60/QI15</f>
        <v>12.093798682664188</v>
      </c>
      <c r="QJ93" s="257">
        <f t="shared" si="399"/>
        <v>13.349974447314535</v>
      </c>
      <c r="QK93" s="257">
        <f t="shared" si="399"/>
        <v>14.284207094122641</v>
      </c>
      <c r="QL93" s="257">
        <f t="shared" si="399"/>
        <v>19.223264486102881</v>
      </c>
      <c r="QM93" s="257">
        <f t="shared" si="399"/>
        <v>26.349882523440417</v>
      </c>
      <c r="QN93" s="257">
        <f t="shared" si="399"/>
        <v>30.341691699729957</v>
      </c>
      <c r="QO93" s="257">
        <f t="shared" si="399"/>
        <v>38.258907328895148</v>
      </c>
      <c r="QP93" s="257">
        <f t="shared" si="399"/>
        <v>45.247648485798734</v>
      </c>
      <c r="QQ93" s="257">
        <f t="shared" si="399"/>
        <v>46.977460297967873</v>
      </c>
      <c r="QR93" s="257">
        <f t="shared" si="399"/>
        <v>50.902625428370683</v>
      </c>
      <c r="QS93" s="257">
        <f t="shared" si="399"/>
        <v>48.785852837376126</v>
      </c>
      <c r="QT93" s="257">
        <f t="shared" si="399"/>
        <v>44.321402502778305</v>
      </c>
      <c r="QU93" s="257">
        <f t="shared" si="399"/>
        <v>44.795852404325608</v>
      </c>
      <c r="QV93" s="257">
        <f t="shared" si="399"/>
        <v>44.415373416185766</v>
      </c>
      <c r="QW93" s="257">
        <f t="shared" si="399"/>
        <v>45.849199228546603</v>
      </c>
      <c r="QX93" s="257">
        <f t="shared" si="399"/>
        <v>42.08867245754027</v>
      </c>
      <c r="QY93" s="257">
        <f t="shared" si="399"/>
        <v>40.391283948962347</v>
      </c>
      <c r="QZ93" s="257">
        <f t="shared" si="399"/>
        <v>40.423090191333912</v>
      </c>
      <c r="RA93" s="257">
        <f t="shared" si="399"/>
        <v>39.959388869899676</v>
      </c>
      <c r="RB93" s="257">
        <f t="shared" si="399"/>
        <v>37.306618585044333</v>
      </c>
      <c r="RC93" s="257">
        <f t="shared" si="399"/>
        <v>29.02232177834922</v>
      </c>
      <c r="RD93" s="257">
        <f t="shared" si="399"/>
        <v>29.877956192881232</v>
      </c>
      <c r="RE93" s="257">
        <f t="shared" si="399"/>
        <v>27.92268144068937</v>
      </c>
      <c r="RF93" s="257">
        <f t="shared" si="399"/>
        <v>25.519022985977109</v>
      </c>
      <c r="RG93" s="257">
        <f t="shared" si="399"/>
        <v>23.163196394872539</v>
      </c>
      <c r="RH93" s="257">
        <f t="shared" si="399"/>
        <v>23.60414966779345</v>
      </c>
      <c r="RI93" s="257">
        <f t="shared" si="399"/>
        <v>24.877087547708364</v>
      </c>
      <c r="RJ93" s="257">
        <f t="shared" si="399"/>
        <v>25.172946301899586</v>
      </c>
      <c r="RK93" s="257">
        <f t="shared" si="399"/>
        <v>21.436227224008576</v>
      </c>
      <c r="RL93" s="257">
        <f t="shared" si="399"/>
        <v>20.983854188933066</v>
      </c>
      <c r="RM93" s="257">
        <f t="shared" si="399"/>
        <v>22.951300991453238</v>
      </c>
      <c r="RN93" s="257">
        <f t="shared" si="399"/>
        <v>25.290844714213456</v>
      </c>
      <c r="RO93" s="257">
        <f t="shared" si="399"/>
        <v>33.289858063131312</v>
      </c>
      <c r="RP93" s="257">
        <f t="shared" si="399"/>
        <v>33.602258071742419</v>
      </c>
      <c r="RQ93" s="257">
        <f t="shared" si="399"/>
        <v>30.70604899658716</v>
      </c>
      <c r="RR93" s="257">
        <f t="shared" si="399"/>
        <v>28.484659654640808</v>
      </c>
      <c r="RS93" s="257">
        <f t="shared" si="399"/>
        <v>26.205892565798429</v>
      </c>
      <c r="RT93" s="257">
        <f t="shared" si="399"/>
        <v>25.484929504450143</v>
      </c>
      <c r="RU93" s="257">
        <f t="shared" si="399"/>
        <v>25.166602151306599</v>
      </c>
      <c r="RV93" s="257">
        <f t="shared" si="399"/>
        <v>25.231143800888702</v>
      </c>
      <c r="RW93" s="257">
        <f t="shared" si="399"/>
        <v>25.401108770260379</v>
      </c>
      <c r="RX93" s="257">
        <f t="shared" si="399"/>
        <v>28.295482005763493</v>
      </c>
      <c r="RY93" s="257">
        <f t="shared" si="399"/>
        <v>35.10119575378156</v>
      </c>
      <c r="RZ93" s="257">
        <f t="shared" si="399"/>
        <v>39.798479533420554</v>
      </c>
      <c r="SA93" s="257">
        <f t="shared" si="399"/>
        <v>41.401202566370692</v>
      </c>
      <c r="SB93" s="257">
        <f t="shared" si="399"/>
        <v>42.014893255222539</v>
      </c>
      <c r="SC93" s="257">
        <f t="shared" si="399"/>
        <v>39.678875273907565</v>
      </c>
      <c r="SD93" s="257">
        <f t="shared" si="399"/>
        <v>38.560411311053983</v>
      </c>
      <c r="SE93" s="257">
        <f t="shared" si="399"/>
        <v>38.218526936609408</v>
      </c>
      <c r="SF93" s="257">
        <f t="shared" si="399"/>
        <v>40.080532426503552</v>
      </c>
      <c r="SG93" s="257">
        <f t="shared" si="399"/>
        <v>43.481348358797597</v>
      </c>
      <c r="SH93" s="257">
        <f t="shared" si="399"/>
        <v>41.273616779738894</v>
      </c>
      <c r="SI93" s="257">
        <f t="shared" si="399"/>
        <v>42.423865519861344</v>
      </c>
      <c r="SJ93" s="257">
        <f t="shared" si="399"/>
        <v>45.535859489347864</v>
      </c>
      <c r="SK93" s="257">
        <f t="shared" si="399"/>
        <v>41.050509607116176</v>
      </c>
      <c r="SL93" s="257">
        <f t="shared" si="399"/>
        <v>43.688265852082097</v>
      </c>
      <c r="SM93" s="257">
        <f t="shared" si="399"/>
        <v>42.354487717281224</v>
      </c>
      <c r="SN93" s="257">
        <f t="shared" si="399"/>
        <v>44.87282333805387</v>
      </c>
      <c r="SO93" s="257">
        <f t="shared" si="399"/>
        <v>45.651441181814988</v>
      </c>
      <c r="SP93" s="257">
        <f t="shared" si="399"/>
        <v>44.940407180977338</v>
      </c>
      <c r="SQ93" s="257">
        <f t="shared" si="399"/>
        <v>43.229875298497021</v>
      </c>
      <c r="SR93" s="257">
        <f t="shared" si="399"/>
        <v>44.39672682955139</v>
      </c>
      <c r="SS93" s="257">
        <f t="shared" si="399"/>
        <v>40.209471290469544</v>
      </c>
      <c r="ST93" s="257">
        <f t="shared" si="399"/>
        <v>39.937801162458442</v>
      </c>
      <c r="SU93" s="257">
        <f t="shared" ref="SU93:VF93" si="400">100*SU60/SU15</f>
        <v>40.528452833222779</v>
      </c>
      <c r="SV93" s="257">
        <f t="shared" si="400"/>
        <v>40.743725495658417</v>
      </c>
      <c r="SW93" s="257">
        <f t="shared" si="400"/>
        <v>40.852018413974207</v>
      </c>
      <c r="SX93" s="257">
        <f t="shared" si="400"/>
        <v>43.895218773169525</v>
      </c>
      <c r="SY93" s="257">
        <f t="shared" si="400"/>
        <v>41.122661185281686</v>
      </c>
      <c r="SZ93" s="257">
        <f t="shared" si="400"/>
        <v>39.939876535762401</v>
      </c>
      <c r="TA93" s="257">
        <f t="shared" si="400"/>
        <v>39.837710230491737</v>
      </c>
      <c r="TB93" s="257">
        <f t="shared" si="400"/>
        <v>37.938046613745229</v>
      </c>
      <c r="TC93" s="257">
        <f t="shared" si="400"/>
        <v>34.449075271062803</v>
      </c>
      <c r="TD93" s="257">
        <f t="shared" si="400"/>
        <v>35.550659397104539</v>
      </c>
      <c r="TE93" s="257">
        <f t="shared" si="400"/>
        <v>36.903823067580568</v>
      </c>
      <c r="TF93" s="257">
        <f t="shared" si="400"/>
        <v>38.968945692549646</v>
      </c>
      <c r="TG93" s="257">
        <f t="shared" si="400"/>
        <v>41.539699704694705</v>
      </c>
      <c r="TH93" s="257">
        <f t="shared" si="400"/>
        <v>44.16361515459468</v>
      </c>
      <c r="TI93" s="257">
        <f t="shared" si="400"/>
        <v>44.232390999965638</v>
      </c>
      <c r="TJ93" s="257">
        <f t="shared" si="400"/>
        <v>42.335668220697606</v>
      </c>
      <c r="TK93" s="257">
        <f t="shared" si="400"/>
        <v>36.516426100780087</v>
      </c>
      <c r="TL93" s="257">
        <f t="shared" si="400"/>
        <v>34.50923819577838</v>
      </c>
      <c r="TM93" s="257">
        <f t="shared" si="400"/>
        <v>28.788157512078012</v>
      </c>
      <c r="TN93" s="257">
        <f t="shared" si="400"/>
        <v>23.27090915015479</v>
      </c>
      <c r="TO93" s="257">
        <f t="shared" si="400"/>
        <v>21.58386815776344</v>
      </c>
      <c r="TP93" s="257">
        <f t="shared" si="400"/>
        <v>21.457609310812312</v>
      </c>
      <c r="TQ93" s="257">
        <f t="shared" si="400"/>
        <v>25.621964266276514</v>
      </c>
      <c r="TR93" s="257">
        <f t="shared" si="400"/>
        <v>26.316114077500334</v>
      </c>
      <c r="TS93" s="257">
        <f t="shared" si="400"/>
        <v>28.791924264342846</v>
      </c>
      <c r="TT93" s="257">
        <f t="shared" si="400"/>
        <v>29.105717551537932</v>
      </c>
      <c r="TU93" s="257">
        <f t="shared" si="400"/>
        <v>33.176443097404878</v>
      </c>
      <c r="TV93" s="257">
        <f t="shared" si="400"/>
        <v>30.943119687039459</v>
      </c>
      <c r="TW93" s="257">
        <f t="shared" si="400"/>
        <v>34.148250063266843</v>
      </c>
      <c r="TX93" s="257">
        <f t="shared" si="400"/>
        <v>35.513559852675712</v>
      </c>
      <c r="TY93" s="257">
        <f t="shared" si="400"/>
        <v>36.032571670645915</v>
      </c>
      <c r="TZ93" s="257">
        <f t="shared" si="400"/>
        <v>32.695955162622148</v>
      </c>
      <c r="UA93" s="257">
        <f t="shared" si="400"/>
        <v>30.445178307105071</v>
      </c>
      <c r="UB93" s="257">
        <f t="shared" si="400"/>
        <v>29.91959015682361</v>
      </c>
      <c r="UC93" s="257">
        <f t="shared" si="400"/>
        <v>28.935857268382712</v>
      </c>
      <c r="UD93" s="257">
        <f t="shared" si="400"/>
        <v>29.671633553430162</v>
      </c>
      <c r="UE93" s="257">
        <f t="shared" si="400"/>
        <v>26.608024997206368</v>
      </c>
      <c r="UF93" s="257">
        <f t="shared" si="400"/>
        <v>22.731739898390739</v>
      </c>
      <c r="UG93" s="257">
        <f t="shared" si="400"/>
        <v>22.39796988032294</v>
      </c>
      <c r="UH93" s="257">
        <f t="shared" si="400"/>
        <v>22.266340516364529</v>
      </c>
      <c r="UI93" s="257">
        <f t="shared" si="400"/>
        <v>20.532695779502944</v>
      </c>
      <c r="UJ93" s="257">
        <f t="shared" si="400"/>
        <v>19.21879859258658</v>
      </c>
      <c r="UK93" s="257">
        <f t="shared" si="400"/>
        <v>14.397032369590393</v>
      </c>
      <c r="UL93" s="257">
        <f t="shared" si="400"/>
        <v>13.250855863034982</v>
      </c>
      <c r="UM93" s="257">
        <f t="shared" si="400"/>
        <v>12.417904928637313</v>
      </c>
      <c r="UN93" s="257">
        <f t="shared" si="400"/>
        <v>8.9337206997277683</v>
      </c>
      <c r="UO93" s="257">
        <f t="shared" si="400"/>
        <v>7.3133388072705552</v>
      </c>
      <c r="UP93" s="257">
        <f t="shared" si="400"/>
        <v>6.3352646552542184</v>
      </c>
      <c r="UQ93" s="257">
        <f t="shared" si="400"/>
        <v>5.5545807961767188</v>
      </c>
      <c r="UR93" s="257">
        <f t="shared" si="400"/>
        <v>5.7851177671302469</v>
      </c>
      <c r="US93" s="257">
        <f t="shared" si="400"/>
        <v>5.4635544801651452</v>
      </c>
      <c r="UT93" s="257">
        <f t="shared" si="400"/>
        <v>5.245029638161359</v>
      </c>
      <c r="UU93" s="257">
        <f t="shared" si="400"/>
        <v>5.0235741001344962</v>
      </c>
      <c r="UV93" s="257">
        <f t="shared" si="400"/>
        <v>5.2131823767849923</v>
      </c>
      <c r="UW93" s="257">
        <f t="shared" si="400"/>
        <v>4.8496056193046151</v>
      </c>
      <c r="UX93" s="257">
        <f t="shared" si="400"/>
        <v>4.5988921741885642</v>
      </c>
      <c r="UY93" s="257">
        <f t="shared" si="400"/>
        <v>4.4054354825500575</v>
      </c>
      <c r="UZ93" s="257">
        <f t="shared" si="400"/>
        <v>4.4049460088849592</v>
      </c>
      <c r="VA93" s="257">
        <f t="shared" si="400"/>
        <v>4.4864226682408503</v>
      </c>
      <c r="VB93" s="257">
        <f t="shared" si="400"/>
        <v>4.4976817881516808</v>
      </c>
      <c r="VC93" s="257">
        <f t="shared" si="400"/>
        <v>4.8959545524680568</v>
      </c>
      <c r="VD93" s="257">
        <f t="shared" si="400"/>
        <v>10.189198840101145</v>
      </c>
      <c r="VE93" s="257">
        <f t="shared" si="400"/>
        <v>19.52212636476612</v>
      </c>
      <c r="VF93" s="257">
        <f t="shared" si="400"/>
        <v>21.100175406331633</v>
      </c>
      <c r="VG93" s="257">
        <f t="shared" ref="VG93:XR93" si="401">100*VG60/VG15</f>
        <v>23.989986661073171</v>
      </c>
      <c r="VH93" s="257">
        <f t="shared" si="401"/>
        <v>26.287715021010069</v>
      </c>
      <c r="VI93" s="257">
        <f t="shared" si="401"/>
        <v>25.730467292996924</v>
      </c>
      <c r="VJ93" s="257">
        <f t="shared" si="401"/>
        <v>22.472495160850791</v>
      </c>
      <c r="VK93" s="257">
        <f t="shared" si="401"/>
        <v>19.976060482737307</v>
      </c>
      <c r="VL93" s="257">
        <f t="shared" si="401"/>
        <v>18.696327424032937</v>
      </c>
      <c r="VM93" s="257">
        <f t="shared" si="401"/>
        <v>18.158933707909505</v>
      </c>
      <c r="VN93" s="257">
        <f t="shared" si="401"/>
        <v>17.63338501520499</v>
      </c>
      <c r="VO93" s="257">
        <f t="shared" si="401"/>
        <v>19.809047595579685</v>
      </c>
      <c r="VP93" s="257">
        <f t="shared" si="401"/>
        <v>20.074341511238472</v>
      </c>
      <c r="VQ93" s="257">
        <f t="shared" si="401"/>
        <v>24.543010984068431</v>
      </c>
      <c r="VR93" s="257">
        <f t="shared" si="401"/>
        <v>28.776787959266471</v>
      </c>
      <c r="VS93" s="257">
        <f t="shared" si="401"/>
        <v>30.63656764567947</v>
      </c>
      <c r="VT93" s="257">
        <f t="shared" si="401"/>
        <v>31.507094391314162</v>
      </c>
      <c r="VU93" s="257">
        <f t="shared" si="401"/>
        <v>30.893877218170594</v>
      </c>
      <c r="VV93" s="257">
        <f t="shared" si="401"/>
        <v>28.979603906345687</v>
      </c>
      <c r="VW93" s="257">
        <f t="shared" si="401"/>
        <v>27.88631968476248</v>
      </c>
      <c r="VX93" s="257">
        <f t="shared" si="401"/>
        <v>28.202943075773565</v>
      </c>
      <c r="VY93" s="257">
        <f t="shared" si="401"/>
        <v>29.978588209683053</v>
      </c>
      <c r="VZ93" s="257">
        <f t="shared" si="401"/>
        <v>32.716326403831793</v>
      </c>
      <c r="WA93" s="257">
        <f t="shared" si="401"/>
        <v>33.929992809384323</v>
      </c>
      <c r="WB93" s="257">
        <f t="shared" si="401"/>
        <v>35.852098332518182</v>
      </c>
      <c r="WC93" s="257">
        <f t="shared" si="401"/>
        <v>43.25940620870113</v>
      </c>
      <c r="WD93" s="257">
        <f t="shared" si="401"/>
        <v>50.219384443829114</v>
      </c>
      <c r="WE93" s="257">
        <f t="shared" si="401"/>
        <v>51.956196804499989</v>
      </c>
      <c r="WF93" s="257">
        <f t="shared" si="401"/>
        <v>55.023929699818126</v>
      </c>
      <c r="WG93" s="257">
        <f t="shared" si="401"/>
        <v>54.767091915342249</v>
      </c>
      <c r="WH93" s="257">
        <f t="shared" si="401"/>
        <v>54.002626540768645</v>
      </c>
      <c r="WI93" s="257">
        <f t="shared" si="401"/>
        <v>53.717975072221591</v>
      </c>
      <c r="WJ93" s="257">
        <f t="shared" si="401"/>
        <v>54.74649278657769</v>
      </c>
      <c r="WK93" s="257">
        <f t="shared" si="401"/>
        <v>55.940629957340043</v>
      </c>
      <c r="WL93" s="257">
        <f t="shared" si="401"/>
        <v>54.728813514623873</v>
      </c>
      <c r="WM93" s="257">
        <f t="shared" si="401"/>
        <v>55.46352287035787</v>
      </c>
      <c r="WN93" s="257">
        <f t="shared" si="401"/>
        <v>57.295295214683904</v>
      </c>
      <c r="WO93" s="257">
        <f t="shared" si="401"/>
        <v>58.717204213721196</v>
      </c>
      <c r="WP93" s="257">
        <f t="shared" si="401"/>
        <v>59.281938465710816</v>
      </c>
      <c r="WQ93" s="257">
        <f t="shared" si="401"/>
        <v>55.85139913952635</v>
      </c>
      <c r="WR93" s="257">
        <f t="shared" si="401"/>
        <v>55.539037309174681</v>
      </c>
      <c r="WS93" s="257">
        <f t="shared" si="401"/>
        <v>54.053656305149829</v>
      </c>
      <c r="WT93" s="257">
        <f t="shared" si="401"/>
        <v>51.128128650253799</v>
      </c>
      <c r="WU93" s="257">
        <f t="shared" si="401"/>
        <v>49.604605230530666</v>
      </c>
      <c r="WV93" s="257">
        <f t="shared" si="401"/>
        <v>51.628748981889657</v>
      </c>
      <c r="WW93" s="257">
        <f t="shared" si="401"/>
        <v>55.281624392637362</v>
      </c>
      <c r="WX93" s="257">
        <f t="shared" si="401"/>
        <v>52.300916496463849</v>
      </c>
      <c r="WY93" s="257">
        <f t="shared" si="401"/>
        <v>48.761975053176862</v>
      </c>
      <c r="WZ93" s="257">
        <f t="shared" si="401"/>
        <v>49.416191923726728</v>
      </c>
      <c r="XA93" s="257">
        <f t="shared" si="401"/>
        <v>49.267699847743501</v>
      </c>
      <c r="XB93" s="257">
        <f t="shared" si="401"/>
        <v>49.527556899303562</v>
      </c>
      <c r="XC93" s="257">
        <f t="shared" si="401"/>
        <v>47.771410948282622</v>
      </c>
      <c r="XD93" s="257">
        <f t="shared" si="401"/>
        <v>45.051857758956523</v>
      </c>
      <c r="XE93" s="257">
        <f t="shared" si="401"/>
        <v>42.03184452216049</v>
      </c>
      <c r="XF93" s="257">
        <f t="shared" si="401"/>
        <v>38.647172296759415</v>
      </c>
      <c r="XG93" s="257">
        <f t="shared" si="401"/>
        <v>36.463749630527019</v>
      </c>
      <c r="XH93" s="257">
        <f t="shared" si="401"/>
        <v>20.990269406419625</v>
      </c>
      <c r="XI93" s="257">
        <f t="shared" si="401"/>
        <v>19.124063301538452</v>
      </c>
      <c r="XJ93" s="257">
        <f t="shared" si="401"/>
        <v>23.048055659766284</v>
      </c>
      <c r="XK93" s="257">
        <f t="shared" si="401"/>
        <v>26.979526762549945</v>
      </c>
      <c r="XL93" s="257">
        <f t="shared" si="401"/>
        <v>27.880066475323616</v>
      </c>
      <c r="XM93" s="257">
        <f t="shared" si="401"/>
        <v>26.484028590819257</v>
      </c>
      <c r="XN93" s="257">
        <f t="shared" si="401"/>
        <v>24.10478411708706</v>
      </c>
      <c r="XO93" s="257">
        <f t="shared" si="401"/>
        <v>24.816787691811232</v>
      </c>
      <c r="XP93" s="257">
        <f t="shared" si="401"/>
        <v>25.472043123929989</v>
      </c>
      <c r="XQ93" s="257">
        <f t="shared" si="401"/>
        <v>24.84262613809662</v>
      </c>
      <c r="XR93" s="257">
        <f t="shared" si="401"/>
        <v>23.19239424096406</v>
      </c>
      <c r="XS93" s="257">
        <f t="shared" ref="XS93:AAD93" si="402">100*XS60/XS15</f>
        <v>20.532085099070393</v>
      </c>
      <c r="XT93" s="257">
        <f t="shared" si="402"/>
        <v>18.811346260568342</v>
      </c>
      <c r="XU93" s="257">
        <f t="shared" si="402"/>
        <v>18.904574521434643</v>
      </c>
      <c r="XV93" s="257">
        <f t="shared" si="402"/>
        <v>20.75013638199944</v>
      </c>
      <c r="XW93" s="257">
        <f t="shared" si="402"/>
        <v>23.308047075111045</v>
      </c>
      <c r="XX93" s="257">
        <f t="shared" si="402"/>
        <v>30.327065529185887</v>
      </c>
      <c r="XY93" s="257">
        <f t="shared" si="402"/>
        <v>33.512701194089075</v>
      </c>
      <c r="XZ93" s="257">
        <f t="shared" si="402"/>
        <v>33.599026252831464</v>
      </c>
      <c r="YA93" s="257">
        <f t="shared" si="402"/>
        <v>35.68061699614492</v>
      </c>
      <c r="YB93" s="257">
        <f t="shared" si="402"/>
        <v>36.915460483399244</v>
      </c>
      <c r="YC93" s="257">
        <f t="shared" si="402"/>
        <v>36.253364724725479</v>
      </c>
      <c r="YD93" s="257">
        <f t="shared" si="402"/>
        <v>34.22587216378507</v>
      </c>
      <c r="YE93" s="257">
        <f t="shared" si="402"/>
        <v>32.080670834401339</v>
      </c>
      <c r="YF93" s="257">
        <f t="shared" si="402"/>
        <v>31.859573645980401</v>
      </c>
      <c r="YG93" s="257">
        <f t="shared" si="402"/>
        <v>32.031284363189677</v>
      </c>
      <c r="YH93" s="257">
        <f t="shared" si="402"/>
        <v>33.392057408519435</v>
      </c>
      <c r="YI93" s="257">
        <f t="shared" si="402"/>
        <v>31.766809600652834</v>
      </c>
      <c r="YJ93" s="257">
        <f t="shared" si="402"/>
        <v>29.016481374564755</v>
      </c>
      <c r="YK93" s="257">
        <f t="shared" si="402"/>
        <v>27.256117998931781</v>
      </c>
      <c r="YL93" s="257">
        <f t="shared" si="402"/>
        <v>24.308774499084571</v>
      </c>
      <c r="YM93" s="257">
        <f t="shared" si="402"/>
        <v>21.619861869221022</v>
      </c>
      <c r="YN93" s="257">
        <f t="shared" si="402"/>
        <v>20.021112869170356</v>
      </c>
      <c r="YO93" s="257">
        <f t="shared" si="402"/>
        <v>17.110796277616693</v>
      </c>
      <c r="YP93" s="257">
        <f t="shared" si="402"/>
        <v>12.759834523343709</v>
      </c>
      <c r="YQ93" s="257">
        <f t="shared" si="402"/>
        <v>11.777025685467756</v>
      </c>
      <c r="YR93" s="257">
        <f t="shared" si="402"/>
        <v>14.042227365326404</v>
      </c>
      <c r="YS93" s="257">
        <f t="shared" si="402"/>
        <v>16.027088490793631</v>
      </c>
      <c r="YT93" s="257">
        <f t="shared" si="402"/>
        <v>20.763273411423601</v>
      </c>
      <c r="YU93" s="257">
        <f t="shared" si="402"/>
        <v>23.868597700617695</v>
      </c>
      <c r="YV93" s="257">
        <f t="shared" si="402"/>
        <v>25.64148400187079</v>
      </c>
      <c r="YW93" s="257">
        <f t="shared" si="402"/>
        <v>26.940385824529095</v>
      </c>
      <c r="YX93" s="257">
        <f t="shared" si="402"/>
        <v>28.291135784467983</v>
      </c>
      <c r="YY93" s="257">
        <f t="shared" si="402"/>
        <v>27.732620584425941</v>
      </c>
      <c r="YZ93" s="257">
        <f t="shared" si="402"/>
        <v>21.790340063328834</v>
      </c>
      <c r="ZA93" s="257">
        <f t="shared" si="402"/>
        <v>19.564527607246678</v>
      </c>
      <c r="ZB93" s="257">
        <f t="shared" si="402"/>
        <v>18.717681208361906</v>
      </c>
      <c r="ZC93" s="257">
        <f t="shared" si="402"/>
        <v>16.746584497833513</v>
      </c>
      <c r="ZD93" s="257">
        <f t="shared" si="402"/>
        <v>15.563499386579206</v>
      </c>
      <c r="ZE93" s="257">
        <f t="shared" si="402"/>
        <v>15.258290035172442</v>
      </c>
      <c r="ZF93" s="257">
        <f t="shared" si="402"/>
        <v>15.0487985734106</v>
      </c>
      <c r="ZG93" s="257">
        <f t="shared" si="402"/>
        <v>14.613671169641869</v>
      </c>
      <c r="ZH93" s="257">
        <f t="shared" si="402"/>
        <v>13.463682420719197</v>
      </c>
      <c r="ZI93" s="257">
        <f t="shared" si="402"/>
        <v>12.712532787330337</v>
      </c>
      <c r="ZJ93" s="257">
        <f t="shared" si="402"/>
        <v>12.057180878420059</v>
      </c>
      <c r="ZK93" s="257">
        <f t="shared" si="402"/>
        <v>11.39903150025062</v>
      </c>
      <c r="ZL93" s="257">
        <f t="shared" si="402"/>
        <v>11.419777806383056</v>
      </c>
      <c r="ZM93" s="257">
        <f t="shared" si="402"/>
        <v>11.348217111245022</v>
      </c>
      <c r="ZN93" s="257">
        <f t="shared" si="402"/>
        <v>10.869479582130653</v>
      </c>
      <c r="ZO93" s="257">
        <f t="shared" si="402"/>
        <v>11.448721405195096</v>
      </c>
      <c r="ZP93" s="257">
        <f t="shared" si="402"/>
        <v>11.457734375563081</v>
      </c>
      <c r="ZQ93" s="257">
        <f t="shared" si="402"/>
        <v>12.430059104799598</v>
      </c>
      <c r="ZR93" s="257">
        <f t="shared" si="402"/>
        <v>14.173234989646947</v>
      </c>
      <c r="ZS93" s="257">
        <f t="shared" si="402"/>
        <v>18.197248301296526</v>
      </c>
      <c r="ZT93" s="257">
        <f t="shared" si="402"/>
        <v>21.709291807827064</v>
      </c>
      <c r="ZU93" s="257">
        <f t="shared" si="402"/>
        <v>25.236388159064802</v>
      </c>
      <c r="ZV93" s="257">
        <f t="shared" si="402"/>
        <v>25.104420330880206</v>
      </c>
      <c r="ZW93" s="257">
        <f t="shared" si="402"/>
        <v>27.395874447404537</v>
      </c>
      <c r="ZX93" s="257">
        <f t="shared" si="402"/>
        <v>27.132294655498175</v>
      </c>
      <c r="ZY93" s="257">
        <f t="shared" si="402"/>
        <v>26.122909590795704</v>
      </c>
      <c r="ZZ93" s="257">
        <f t="shared" si="402"/>
        <v>27.975116286451254</v>
      </c>
      <c r="AAA93" s="257">
        <f t="shared" si="402"/>
        <v>27.228402482410161</v>
      </c>
      <c r="AAB93" s="257">
        <f t="shared" si="402"/>
        <v>23.960883490204029</v>
      </c>
      <c r="AAC93" s="257">
        <f t="shared" si="402"/>
        <v>22.93115084670788</v>
      </c>
      <c r="AAD93" s="257">
        <f t="shared" si="402"/>
        <v>14.885138779149063</v>
      </c>
      <c r="AAE93" s="257">
        <f t="shared" ref="AAE93:ACP93" si="403">100*AAE60/AAE15</f>
        <v>14.894889809297359</v>
      </c>
      <c r="AAF93" s="257">
        <f t="shared" si="403"/>
        <v>14.801026996053272</v>
      </c>
      <c r="AAG93" s="257">
        <f t="shared" si="403"/>
        <v>14.686199484644696</v>
      </c>
      <c r="AAH93" s="257">
        <f t="shared" si="403"/>
        <v>14.619867531700278</v>
      </c>
      <c r="AAI93" s="257">
        <f t="shared" si="403"/>
        <v>14.547510027791491</v>
      </c>
      <c r="AAJ93" s="257">
        <f t="shared" si="403"/>
        <v>14.4994850007257</v>
      </c>
      <c r="AAK93" s="257">
        <f t="shared" si="403"/>
        <v>14.479543286762658</v>
      </c>
      <c r="AAL93" s="257">
        <f t="shared" si="403"/>
        <v>14.179182087198182</v>
      </c>
      <c r="AAM93" s="257">
        <f t="shared" si="403"/>
        <v>13.871984483792099</v>
      </c>
      <c r="AAN93" s="257">
        <f t="shared" si="403"/>
        <v>13.83576060289424</v>
      </c>
      <c r="AAO93" s="257">
        <f t="shared" si="403"/>
        <v>13.64749833089363</v>
      </c>
      <c r="AAP93" s="257">
        <f t="shared" si="403"/>
        <v>13.543544637885912</v>
      </c>
      <c r="AAQ93" s="257">
        <f t="shared" si="403"/>
        <v>14.022031951011597</v>
      </c>
      <c r="AAR93" s="257">
        <f t="shared" si="403"/>
        <v>14.095240907253269</v>
      </c>
      <c r="AAS93" s="257">
        <f t="shared" si="403"/>
        <v>13.944507610605351</v>
      </c>
      <c r="AAT93" s="257">
        <f t="shared" si="403"/>
        <v>13.987429717766796</v>
      </c>
      <c r="AAU93" s="257">
        <f t="shared" si="403"/>
        <v>13.915390346747159</v>
      </c>
      <c r="AAV93" s="257">
        <f t="shared" si="403"/>
        <v>13.972187498086981</v>
      </c>
      <c r="AAW93" s="257">
        <f t="shared" si="403"/>
        <v>14.107061619991725</v>
      </c>
      <c r="AAX93" s="257">
        <f t="shared" si="403"/>
        <v>13.816762753063648</v>
      </c>
      <c r="AAY93" s="257">
        <f t="shared" si="403"/>
        <v>13.479759053823694</v>
      </c>
      <c r="AAZ93" s="257">
        <f t="shared" si="403"/>
        <v>13.342680609136375</v>
      </c>
      <c r="ABA93" s="257">
        <f t="shared" si="403"/>
        <v>13.453543749298436</v>
      </c>
      <c r="ABB93" s="257">
        <f t="shared" si="403"/>
        <v>13.538161541636786</v>
      </c>
      <c r="ABC93" s="257">
        <f t="shared" si="403"/>
        <v>13.716019886470686</v>
      </c>
      <c r="ABD93" s="257">
        <f t="shared" si="403"/>
        <v>13.961279886228326</v>
      </c>
      <c r="ABE93" s="257">
        <f t="shared" si="403"/>
        <v>14.085437889268428</v>
      </c>
      <c r="ABF93" s="257">
        <f t="shared" si="403"/>
        <v>13.985258829379292</v>
      </c>
      <c r="ABG93" s="257">
        <f t="shared" si="403"/>
        <v>13.92021783582163</v>
      </c>
      <c r="ABH93" s="257">
        <f t="shared" si="403"/>
        <v>14.026939796004443</v>
      </c>
      <c r="ABI93" s="257">
        <f t="shared" si="403"/>
        <v>14.202031540747674</v>
      </c>
      <c r="ABJ93" s="257">
        <f t="shared" si="403"/>
        <v>14.007425329392175</v>
      </c>
      <c r="ABK93" s="257">
        <f t="shared" si="403"/>
        <v>13.839347137598544</v>
      </c>
      <c r="ABL93" s="257">
        <f t="shared" si="403"/>
        <v>13.793977174408001</v>
      </c>
      <c r="ABM93" s="257">
        <f t="shared" si="403"/>
        <v>13.563871348527664</v>
      </c>
      <c r="ABN93" s="257">
        <f t="shared" si="403"/>
        <v>13.44907546490716</v>
      </c>
      <c r="ABO93" s="257">
        <f t="shared" si="403"/>
        <v>12.517963285257046</v>
      </c>
      <c r="ABP93" s="257">
        <f t="shared" si="403"/>
        <v>12.114292773324971</v>
      </c>
      <c r="ABQ93" s="257">
        <f t="shared" si="403"/>
        <v>12.128779228789401</v>
      </c>
      <c r="ABR93" s="257">
        <f t="shared" si="403"/>
        <v>11.987292925154957</v>
      </c>
      <c r="ABS93" s="257">
        <f t="shared" si="403"/>
        <v>12.009280573019716</v>
      </c>
      <c r="ABT93" s="257">
        <f t="shared" si="403"/>
        <v>12.307008901623659</v>
      </c>
      <c r="ABU93" s="257">
        <f t="shared" si="403"/>
        <v>12.78802103494383</v>
      </c>
      <c r="ABV93" s="257">
        <f t="shared" si="403"/>
        <v>12.939880572786828</v>
      </c>
      <c r="ABW93" s="257">
        <f t="shared" si="403"/>
        <v>12.662486967682968</v>
      </c>
      <c r="ABX93" s="257">
        <f t="shared" si="403"/>
        <v>12.528616575706467</v>
      </c>
      <c r="ABY93" s="257">
        <f t="shared" si="403"/>
        <v>12.449637098494563</v>
      </c>
      <c r="ABZ93" s="257">
        <f t="shared" si="403"/>
        <v>12.331401679462404</v>
      </c>
      <c r="ACA93" s="257">
        <f t="shared" si="403"/>
        <v>12.393823525219835</v>
      </c>
      <c r="ACB93" s="257">
        <f t="shared" si="403"/>
        <v>12.59377090360114</v>
      </c>
      <c r="ACC93" s="257">
        <f t="shared" si="403"/>
        <v>12.322149193279945</v>
      </c>
      <c r="ACD93" s="257">
        <f t="shared" si="403"/>
        <v>12.14737490885619</v>
      </c>
      <c r="ACE93" s="257">
        <f t="shared" si="403"/>
        <v>12.116176443050138</v>
      </c>
      <c r="ACF93" s="257">
        <f t="shared" si="403"/>
        <v>12.42507918323159</v>
      </c>
      <c r="ACG93" s="257">
        <f t="shared" si="403"/>
        <v>12.883008231605931</v>
      </c>
      <c r="ACH93" s="257">
        <f t="shared" si="403"/>
        <v>12.520335973163208</v>
      </c>
      <c r="ACI93" s="257">
        <f t="shared" si="403"/>
        <v>12.109175920482988</v>
      </c>
      <c r="ACJ93" s="257">
        <f t="shared" si="403"/>
        <v>11.857745033742455</v>
      </c>
      <c r="ACK93" s="257">
        <f t="shared" si="403"/>
        <v>11.776357707014281</v>
      </c>
      <c r="ACL93" s="257">
        <f t="shared" si="403"/>
        <v>11.637437353875779</v>
      </c>
      <c r="ACM93" s="257">
        <f t="shared" si="403"/>
        <v>11.765703808945968</v>
      </c>
      <c r="ACN93" s="257">
        <f t="shared" si="403"/>
        <v>11.638186686502362</v>
      </c>
      <c r="ACO93" s="257">
        <f t="shared" si="403"/>
        <v>11.674037119101929</v>
      </c>
      <c r="ACP93" s="257">
        <f t="shared" si="403"/>
        <v>11.638976296197891</v>
      </c>
      <c r="ACQ93" s="257">
        <f t="shared" ref="ACQ93:AFB93" si="404">100*ACQ60/ACQ15</f>
        <v>11.543625311109361</v>
      </c>
      <c r="ACR93" s="257">
        <f t="shared" si="404"/>
        <v>12.055670854017167</v>
      </c>
      <c r="ACS93" s="257">
        <f t="shared" si="404"/>
        <v>11.930223279207747</v>
      </c>
      <c r="ACT93" s="257">
        <f t="shared" si="404"/>
        <v>11.658196313301994</v>
      </c>
      <c r="ACU93" s="257">
        <f t="shared" si="404"/>
        <v>11.30222868157367</v>
      </c>
      <c r="ACV93" s="257">
        <f t="shared" si="404"/>
        <v>11.129930968139401</v>
      </c>
      <c r="ACW93" s="257">
        <f t="shared" si="404"/>
        <v>11.361468170311912</v>
      </c>
      <c r="ACX93" s="257">
        <f t="shared" si="404"/>
        <v>11.517047796937376</v>
      </c>
      <c r="ACY93" s="257">
        <f t="shared" si="404"/>
        <v>11.799926056674861</v>
      </c>
      <c r="ACZ93" s="257">
        <f t="shared" si="404"/>
        <v>12.318746712833619</v>
      </c>
      <c r="ADA93" s="257">
        <f t="shared" si="404"/>
        <v>12.367382951449613</v>
      </c>
      <c r="ADB93" s="257">
        <f t="shared" si="404"/>
        <v>12.213925860891734</v>
      </c>
      <c r="ADC93" s="257">
        <f t="shared" si="404"/>
        <v>12.122053104729748</v>
      </c>
      <c r="ADD93" s="257">
        <f t="shared" si="404"/>
        <v>17.132211500287912</v>
      </c>
      <c r="ADE93" s="257">
        <f t="shared" si="404"/>
        <v>17.358634141397495</v>
      </c>
      <c r="ADF93" s="257">
        <f t="shared" si="404"/>
        <v>17.245986377330652</v>
      </c>
      <c r="ADG93" s="257">
        <f t="shared" si="404"/>
        <v>16.754719076297025</v>
      </c>
      <c r="ADH93" s="257">
        <f t="shared" si="404"/>
        <v>16.490003400732284</v>
      </c>
      <c r="ADI93" s="257">
        <f t="shared" si="404"/>
        <v>16.368575563674277</v>
      </c>
      <c r="ADJ93" s="257">
        <f t="shared" si="404"/>
        <v>16.229530571160851</v>
      </c>
      <c r="ADK93" s="257">
        <f t="shared" si="404"/>
        <v>16.39314242628479</v>
      </c>
      <c r="ADL93" s="257">
        <f t="shared" si="404"/>
        <v>16.295184044165847</v>
      </c>
      <c r="ADM93" s="257">
        <f t="shared" si="404"/>
        <v>15.999481641712046</v>
      </c>
      <c r="ADN93" s="257">
        <f t="shared" si="404"/>
        <v>16.019993006703121</v>
      </c>
      <c r="ADO93" s="257">
        <f t="shared" si="404"/>
        <v>16.099216130479508</v>
      </c>
      <c r="ADP93" s="257">
        <f t="shared" si="404"/>
        <v>16.284136431399848</v>
      </c>
      <c r="ADQ93" s="257">
        <f t="shared" si="404"/>
        <v>16.26375149075492</v>
      </c>
      <c r="ADR93" s="257">
        <f t="shared" si="404"/>
        <v>16.80061886802563</v>
      </c>
      <c r="ADS93" s="257">
        <f t="shared" si="404"/>
        <v>16.463388204591453</v>
      </c>
      <c r="ADT93" s="257">
        <f t="shared" si="404"/>
        <v>16.27273846820637</v>
      </c>
      <c r="ADU93" s="257">
        <f t="shared" si="404"/>
        <v>16.123186393900166</v>
      </c>
      <c r="ADV93" s="257">
        <f t="shared" si="404"/>
        <v>16.117766473584027</v>
      </c>
      <c r="ADW93" s="257">
        <f t="shared" si="404"/>
        <v>16.421150230268569</v>
      </c>
      <c r="ADX93" s="257">
        <f t="shared" si="404"/>
        <v>16.446841059174524</v>
      </c>
      <c r="ADY93" s="257">
        <f t="shared" si="404"/>
        <v>16.973981667075119</v>
      </c>
      <c r="ADZ93" s="257">
        <f t="shared" si="404"/>
        <v>16.735075596196811</v>
      </c>
      <c r="AEA93" s="257">
        <f t="shared" si="404"/>
        <v>17.135563473913738</v>
      </c>
      <c r="AEB93" s="257">
        <f t="shared" si="404"/>
        <v>17.54328650767723</v>
      </c>
      <c r="AEC93" s="257">
        <f t="shared" si="404"/>
        <v>17.495655951346656</v>
      </c>
      <c r="AED93" s="257">
        <f t="shared" si="404"/>
        <v>17.164775451494325</v>
      </c>
      <c r="AEE93" s="257">
        <f t="shared" si="404"/>
        <v>17.346943147933761</v>
      </c>
      <c r="AEF93" s="257">
        <f t="shared" si="404"/>
        <v>17.395324003626754</v>
      </c>
      <c r="AEG93" s="257">
        <f t="shared" si="404"/>
        <v>17.250339764174548</v>
      </c>
      <c r="AEH93" s="257">
        <f t="shared" si="404"/>
        <v>17.434100624439072</v>
      </c>
      <c r="AEI93" s="257">
        <f t="shared" si="404"/>
        <v>17.825838130858738</v>
      </c>
      <c r="AEJ93" s="257">
        <f t="shared" si="404"/>
        <v>17.960976431328916</v>
      </c>
      <c r="AEK93" s="257">
        <f t="shared" si="404"/>
        <v>17.90866919610281</v>
      </c>
      <c r="AEL93" s="257">
        <f t="shared" si="404"/>
        <v>17.771505304047576</v>
      </c>
      <c r="AEM93" s="257">
        <f t="shared" si="404"/>
        <v>18.209935612856317</v>
      </c>
      <c r="AEN93" s="257">
        <f t="shared" si="404"/>
        <v>18.559049079957898</v>
      </c>
      <c r="AEO93" s="257">
        <f t="shared" si="404"/>
        <v>19.237144302147239</v>
      </c>
      <c r="AEP93" s="257">
        <f t="shared" si="404"/>
        <v>19.713459619834421</v>
      </c>
      <c r="AEQ93" s="257">
        <f t="shared" si="404"/>
        <v>19.182694375091522</v>
      </c>
      <c r="AER93" s="257">
        <f t="shared" si="404"/>
        <v>19.113172953867512</v>
      </c>
      <c r="AES93" s="257">
        <f t="shared" si="404"/>
        <v>18.823562094197968</v>
      </c>
      <c r="AET93" s="257">
        <f t="shared" si="404"/>
        <v>18.970885145023281</v>
      </c>
      <c r="AEU93" s="257">
        <f t="shared" si="404"/>
        <v>19.581225279413026</v>
      </c>
      <c r="AEV93" s="257">
        <f t="shared" si="404"/>
        <v>19.672740795834883</v>
      </c>
      <c r="AEW93" s="257">
        <f t="shared" si="404"/>
        <v>16.56763590391909</v>
      </c>
      <c r="AEX93" s="257">
        <f t="shared" si="404"/>
        <v>15.185587427330224</v>
      </c>
      <c r="AEY93" s="257">
        <f t="shared" si="404"/>
        <v>16.071872668490425</v>
      </c>
      <c r="AEZ93" s="257">
        <f t="shared" si="404"/>
        <v>17.197452229299362</v>
      </c>
      <c r="AFA93" s="257">
        <f t="shared" si="404"/>
        <v>13.056398992182958</v>
      </c>
      <c r="AFB93" s="257">
        <f t="shared" si="404"/>
        <v>11.233799129699854</v>
      </c>
      <c r="AFC93" s="257">
        <f t="shared" ref="AFC93:AGU93" si="405">100*AFC60/AFC15</f>
        <v>10.636445927821891</v>
      </c>
      <c r="AFD93" s="257">
        <f t="shared" si="405"/>
        <v>8.0536410809325183</v>
      </c>
      <c r="AFE93" s="257">
        <f t="shared" si="405"/>
        <v>2.8293478159164902</v>
      </c>
      <c r="AFF93" s="257">
        <f t="shared" si="405"/>
        <v>2.6888140807016891</v>
      </c>
      <c r="AFG93" s="257">
        <f t="shared" si="405"/>
        <v>2.7621667733254824</v>
      </c>
      <c r="AFH93" s="257">
        <f t="shared" si="405"/>
        <v>2.543223647518126</v>
      </c>
      <c r="AFI93" s="257">
        <f t="shared" si="405"/>
        <v>2.6959142665773612</v>
      </c>
      <c r="AFJ93" s="257">
        <f t="shared" si="405"/>
        <v>2.7403364152835024</v>
      </c>
      <c r="AFK93" s="257">
        <f t="shared" si="405"/>
        <v>2.952733804872572</v>
      </c>
      <c r="AFL93" s="257">
        <f t="shared" si="405"/>
        <v>3.2856039451013013</v>
      </c>
      <c r="AFM93" s="257">
        <f t="shared" si="405"/>
        <v>6.3572149344096873</v>
      </c>
      <c r="AFN93" s="257">
        <f t="shared" si="405"/>
        <v>6.3096283289435178</v>
      </c>
      <c r="AFO93" s="257">
        <f t="shared" si="405"/>
        <v>6.2331401021638069</v>
      </c>
      <c r="AFP93" s="257">
        <f t="shared" si="405"/>
        <v>6.3275999544367236</v>
      </c>
      <c r="AFQ93" s="257">
        <f t="shared" si="405"/>
        <v>6.4516129032258061</v>
      </c>
      <c r="AFR93" s="257">
        <f t="shared" si="405"/>
        <v>6.5567244810918393</v>
      </c>
      <c r="AFS93" s="257">
        <f t="shared" si="405"/>
        <v>6.6902009907191253</v>
      </c>
      <c r="AFT93" s="257">
        <f t="shared" si="405"/>
        <v>10.68498535288299</v>
      </c>
      <c r="AFU93" s="257">
        <f t="shared" si="405"/>
        <v>14.639212978163933</v>
      </c>
      <c r="AFV93" s="257">
        <f t="shared" si="405"/>
        <v>14.654504509788481</v>
      </c>
      <c r="AFW93" s="257">
        <f t="shared" si="405"/>
        <v>14.694554894702803</v>
      </c>
      <c r="AFX93" s="257">
        <f t="shared" si="405"/>
        <v>14.86445631140155</v>
      </c>
      <c r="AFY93" s="257">
        <f t="shared" si="405"/>
        <v>15.053384677452842</v>
      </c>
      <c r="AFZ93" s="257">
        <f t="shared" si="405"/>
        <v>16.460992973425867</v>
      </c>
      <c r="AGA93" s="257">
        <f t="shared" si="405"/>
        <v>16.285652049698772</v>
      </c>
      <c r="AGB93" s="257">
        <f t="shared" si="405"/>
        <v>16.306523630211242</v>
      </c>
      <c r="AGC93" s="257">
        <f t="shared" si="405"/>
        <v>16.422581758024982</v>
      </c>
      <c r="AGD93" s="257">
        <f t="shared" si="405"/>
        <v>16.49489844706736</v>
      </c>
      <c r="AGE93" s="257">
        <f t="shared" si="405"/>
        <v>16.833454792858998</v>
      </c>
      <c r="AGF93" s="257">
        <f t="shared" si="405"/>
        <v>17.127598315654865</v>
      </c>
      <c r="AGG93" s="257">
        <f t="shared" si="405"/>
        <v>20.966781232918787</v>
      </c>
      <c r="AGH93" s="257">
        <f t="shared" si="405"/>
        <v>21.184770781059203</v>
      </c>
      <c r="AGI93" s="257">
        <f t="shared" si="405"/>
        <v>23.431675192203123</v>
      </c>
      <c r="AGJ93" s="257">
        <f t="shared" si="405"/>
        <v>23.496021172900278</v>
      </c>
      <c r="AGK93" s="257">
        <f t="shared" si="405"/>
        <v>23.164012263935032</v>
      </c>
      <c r="AGL93" s="257">
        <f t="shared" si="405"/>
        <v>22.972960440011242</v>
      </c>
      <c r="AGM93" s="257">
        <f t="shared" si="405"/>
        <v>22.607859366882384</v>
      </c>
      <c r="AGN93" s="257">
        <f t="shared" si="405"/>
        <v>22.474145183807618</v>
      </c>
      <c r="AGO93" s="257">
        <f t="shared" si="405"/>
        <v>22.453283412051153</v>
      </c>
      <c r="AGP93" s="257">
        <f t="shared" si="405"/>
        <v>22.384207176757577</v>
      </c>
      <c r="AGQ93" s="257">
        <f t="shared" si="405"/>
        <v>22.392988238195432</v>
      </c>
      <c r="AGR93" s="257">
        <f t="shared" si="405"/>
        <v>22.594169616955043</v>
      </c>
      <c r="AGS93" s="257">
        <f t="shared" si="405"/>
        <v>22.634046159281539</v>
      </c>
      <c r="AGT93" s="257">
        <f t="shared" si="405"/>
        <v>22.680767801916961</v>
      </c>
      <c r="AGU93" s="257">
        <f t="shared" si="405"/>
        <v>22.327453308004731</v>
      </c>
      <c r="AGV93" s="159"/>
    </row>
    <row r="94" spans="1:880" x14ac:dyDescent="0.2">
      <c r="A94" s="255" t="s">
        <v>2257</v>
      </c>
      <c r="B94" s="138"/>
      <c r="C94" s="258">
        <f t="shared" ref="C94:BN94" si="406">100*C34/C15</f>
        <v>0</v>
      </c>
      <c r="D94" s="258">
        <f t="shared" si="406"/>
        <v>9.7579999999999991</v>
      </c>
      <c r="E94" s="258">
        <f t="shared" si="406"/>
        <v>10.529927360774819</v>
      </c>
      <c r="F94" s="258">
        <f t="shared" si="406"/>
        <v>10.329833729216151</v>
      </c>
      <c r="G94" s="258">
        <f t="shared" si="406"/>
        <v>10.208591549295775</v>
      </c>
      <c r="H94" s="258">
        <f t="shared" si="406"/>
        <v>10.16088785046729</v>
      </c>
      <c r="I94" s="258">
        <f t="shared" si="406"/>
        <v>10.137202797202796</v>
      </c>
      <c r="J94" s="258">
        <f t="shared" si="406"/>
        <v>9.495327510917031</v>
      </c>
      <c r="K94" s="258">
        <f t="shared" si="406"/>
        <v>15.25358574610245</v>
      </c>
      <c r="L94" s="258">
        <f t="shared" si="406"/>
        <v>15.152345132743363</v>
      </c>
      <c r="M94" s="258">
        <f t="shared" si="406"/>
        <v>15.019429824561403</v>
      </c>
      <c r="N94" s="258">
        <f t="shared" si="406"/>
        <v>14.553463663408415</v>
      </c>
      <c r="O94" s="258">
        <f t="shared" si="406"/>
        <v>13.903491676816889</v>
      </c>
      <c r="P94" s="258">
        <f t="shared" si="406"/>
        <v>13.108343079922028</v>
      </c>
      <c r="Q94" s="258">
        <f t="shared" si="406"/>
        <v>13.422315369261478</v>
      </c>
      <c r="R94" s="258">
        <f t="shared" si="406"/>
        <v>17.337092337917486</v>
      </c>
      <c r="S94" s="258">
        <f t="shared" si="406"/>
        <v>17.42808219178082</v>
      </c>
      <c r="T94" s="258">
        <f t="shared" si="406"/>
        <v>18.496279069767443</v>
      </c>
      <c r="U94" s="258">
        <f t="shared" si="406"/>
        <v>18.144638783269961</v>
      </c>
      <c r="V94" s="258">
        <f t="shared" si="406"/>
        <v>19.616483126110126</v>
      </c>
      <c r="W94" s="258">
        <f t="shared" si="406"/>
        <v>37.23978682170543</v>
      </c>
      <c r="X94" s="258">
        <f t="shared" si="406"/>
        <v>39.289886497064579</v>
      </c>
      <c r="Y94" s="258">
        <f t="shared" si="406"/>
        <v>38.962660194174759</v>
      </c>
      <c r="Z94" s="258">
        <f t="shared" si="406"/>
        <v>39.499547244094487</v>
      </c>
      <c r="AA94" s="258">
        <f t="shared" si="406"/>
        <v>46.491177570093456</v>
      </c>
      <c r="AB94" s="258">
        <f t="shared" si="406"/>
        <v>47.565105633802816</v>
      </c>
      <c r="AC94" s="258">
        <f t="shared" si="406"/>
        <v>50.306324774668461</v>
      </c>
      <c r="AD94" s="258">
        <f t="shared" si="406"/>
        <v>50.721168166774554</v>
      </c>
      <c r="AE94" s="258">
        <f t="shared" si="406"/>
        <v>48.167488738604895</v>
      </c>
      <c r="AF94" s="258">
        <f t="shared" si="406"/>
        <v>47.748455657259356</v>
      </c>
      <c r="AG94" s="258">
        <f t="shared" si="406"/>
        <v>46.908970699149464</v>
      </c>
      <c r="AH94" s="258">
        <f t="shared" si="406"/>
        <v>42.888044250795708</v>
      </c>
      <c r="AI94" s="258">
        <f t="shared" si="406"/>
        <v>42.632713299550709</v>
      </c>
      <c r="AJ94" s="258">
        <f t="shared" si="406"/>
        <v>40.639746526803769</v>
      </c>
      <c r="AK94" s="258">
        <f t="shared" si="406"/>
        <v>48.34926895170377</v>
      </c>
      <c r="AL94" s="258">
        <f t="shared" si="406"/>
        <v>48.618964973177661</v>
      </c>
      <c r="AM94" s="258">
        <f t="shared" si="406"/>
        <v>48.123112174973677</v>
      </c>
      <c r="AN94" s="258">
        <f t="shared" si="406"/>
        <v>53.239782177081509</v>
      </c>
      <c r="AO94" s="258">
        <f t="shared" si="406"/>
        <v>53.392354913424136</v>
      </c>
      <c r="AP94" s="258">
        <f t="shared" si="406"/>
        <v>47.713909022447687</v>
      </c>
      <c r="AQ94" s="258">
        <f t="shared" si="406"/>
        <v>46.403065156255209</v>
      </c>
      <c r="AR94" s="258">
        <f t="shared" si="406"/>
        <v>45.783148329060644</v>
      </c>
      <c r="AS94" s="258">
        <f t="shared" si="406"/>
        <v>44.888257335464829</v>
      </c>
      <c r="AT94" s="258">
        <f t="shared" si="406"/>
        <v>50.764576893305893</v>
      </c>
      <c r="AU94" s="258">
        <f t="shared" si="406"/>
        <v>50.837533443031546</v>
      </c>
      <c r="AV94" s="258">
        <f t="shared" si="406"/>
        <v>54.273651341244332</v>
      </c>
      <c r="AW94" s="258">
        <f t="shared" si="406"/>
        <v>59.131203943176445</v>
      </c>
      <c r="AX94" s="258">
        <f t="shared" si="406"/>
        <v>59.645560075142633</v>
      </c>
      <c r="AY94" s="258">
        <f t="shared" si="406"/>
        <v>58.579507804977524</v>
      </c>
      <c r="AZ94" s="258">
        <f t="shared" si="406"/>
        <v>57.765868638902113</v>
      </c>
      <c r="BA94" s="258">
        <f t="shared" si="406"/>
        <v>50.562821134473687</v>
      </c>
      <c r="BB94" s="258">
        <f t="shared" si="406"/>
        <v>46.640032106103391</v>
      </c>
      <c r="BC94" s="258">
        <f t="shared" si="406"/>
        <v>46.750426904325522</v>
      </c>
      <c r="BD94" s="258">
        <f t="shared" si="406"/>
        <v>46.232481100929675</v>
      </c>
      <c r="BE94" s="258">
        <f t="shared" si="406"/>
        <v>40.885914649598682</v>
      </c>
      <c r="BF94" s="258">
        <f t="shared" si="406"/>
        <v>37.152206171057934</v>
      </c>
      <c r="BG94" s="258">
        <f t="shared" si="406"/>
        <v>37.752186200984575</v>
      </c>
      <c r="BH94" s="258">
        <f t="shared" si="406"/>
        <v>36.577689611453792</v>
      </c>
      <c r="BI94" s="258">
        <f t="shared" si="406"/>
        <v>38.766110691444638</v>
      </c>
      <c r="BJ94" s="258">
        <f t="shared" si="406"/>
        <v>37.9045909840994</v>
      </c>
      <c r="BK94" s="258">
        <f t="shared" si="406"/>
        <v>40.194142334295897</v>
      </c>
      <c r="BL94" s="258">
        <f t="shared" si="406"/>
        <v>41.504174149182013</v>
      </c>
      <c r="BM94" s="258">
        <f t="shared" si="406"/>
        <v>39.68968124794354</v>
      </c>
      <c r="BN94" s="258">
        <f t="shared" si="406"/>
        <v>38.144384383820814</v>
      </c>
      <c r="BO94" s="258">
        <f t="shared" ref="BO94:DZ94" si="407">100*BO34/BO15</f>
        <v>37.304516500546598</v>
      </c>
      <c r="BP94" s="258">
        <f t="shared" si="407"/>
        <v>34.646912151315391</v>
      </c>
      <c r="BQ94" s="258">
        <f t="shared" si="407"/>
        <v>34.13097003787928</v>
      </c>
      <c r="BR94" s="258">
        <f t="shared" si="407"/>
        <v>32.657031531881188</v>
      </c>
      <c r="BS94" s="258">
        <f t="shared" si="407"/>
        <v>31.852705073799672</v>
      </c>
      <c r="BT94" s="258">
        <f t="shared" si="407"/>
        <v>31.500990104380627</v>
      </c>
      <c r="BU94" s="258">
        <f t="shared" si="407"/>
        <v>32.16025346441284</v>
      </c>
      <c r="BV94" s="258">
        <f t="shared" si="407"/>
        <v>34.013214517791845</v>
      </c>
      <c r="BW94" s="258">
        <f t="shared" si="407"/>
        <v>35.856773348325596</v>
      </c>
      <c r="BX94" s="258">
        <f t="shared" si="407"/>
        <v>36.472745661728609</v>
      </c>
      <c r="BY94" s="258">
        <f t="shared" si="407"/>
        <v>32.401843845073572</v>
      </c>
      <c r="BZ94" s="258">
        <f t="shared" si="407"/>
        <v>32.446510015189553</v>
      </c>
      <c r="CA94" s="258">
        <f t="shared" si="407"/>
        <v>32.377062194963969</v>
      </c>
      <c r="CB94" s="258">
        <f t="shared" si="407"/>
        <v>32.162662204875204</v>
      </c>
      <c r="CC94" s="258">
        <f t="shared" si="407"/>
        <v>31.276660952373451</v>
      </c>
      <c r="CD94" s="258">
        <f t="shared" si="407"/>
        <v>31.108386396013309</v>
      </c>
      <c r="CE94" s="258">
        <f t="shared" si="407"/>
        <v>35.815462858858965</v>
      </c>
      <c r="CF94" s="258">
        <f t="shared" si="407"/>
        <v>38.032828840353538</v>
      </c>
      <c r="CG94" s="258">
        <f t="shared" si="407"/>
        <v>38.397502456620131</v>
      </c>
      <c r="CH94" s="258">
        <f t="shared" si="407"/>
        <v>36.863077889584368</v>
      </c>
      <c r="CI94" s="258">
        <f t="shared" si="407"/>
        <v>39.289986962933924</v>
      </c>
      <c r="CJ94" s="258">
        <f t="shared" si="407"/>
        <v>39.91559593647014</v>
      </c>
      <c r="CK94" s="258">
        <f t="shared" si="407"/>
        <v>38.109588064349531</v>
      </c>
      <c r="CL94" s="258">
        <f t="shared" si="407"/>
        <v>36.819420715812946</v>
      </c>
      <c r="CM94" s="258">
        <f t="shared" si="407"/>
        <v>37.947156206191465</v>
      </c>
      <c r="CN94" s="258">
        <f t="shared" si="407"/>
        <v>39.15033698216147</v>
      </c>
      <c r="CO94" s="258">
        <f t="shared" si="407"/>
        <v>39.248527148086801</v>
      </c>
      <c r="CP94" s="258">
        <f t="shared" si="407"/>
        <v>37.153660458563245</v>
      </c>
      <c r="CQ94" s="258">
        <f t="shared" si="407"/>
        <v>35.279666703706255</v>
      </c>
      <c r="CR94" s="258">
        <f t="shared" si="407"/>
        <v>35.345930463389351</v>
      </c>
      <c r="CS94" s="258">
        <f t="shared" si="407"/>
        <v>34.514919034820245</v>
      </c>
      <c r="CT94" s="258">
        <f t="shared" si="407"/>
        <v>35.361164950993704</v>
      </c>
      <c r="CU94" s="258">
        <f t="shared" si="407"/>
        <v>34.406477184935611</v>
      </c>
      <c r="CV94" s="258">
        <f t="shared" si="407"/>
        <v>36.047325848748386</v>
      </c>
      <c r="CW94" s="258">
        <f t="shared" si="407"/>
        <v>36.000591114643875</v>
      </c>
      <c r="CX94" s="258">
        <f t="shared" si="407"/>
        <v>35.906889711471884</v>
      </c>
      <c r="CY94" s="258">
        <f t="shared" si="407"/>
        <v>34.264710138508725</v>
      </c>
      <c r="CZ94" s="258">
        <f t="shared" si="407"/>
        <v>31.157585712847048</v>
      </c>
      <c r="DA94" s="258">
        <f t="shared" si="407"/>
        <v>29.259475746927713</v>
      </c>
      <c r="DB94" s="258">
        <f t="shared" si="407"/>
        <v>28.900049462151838</v>
      </c>
      <c r="DC94" s="258">
        <f t="shared" si="407"/>
        <v>29.054058144588176</v>
      </c>
      <c r="DD94" s="258">
        <f t="shared" si="407"/>
        <v>31.174706107089605</v>
      </c>
      <c r="DE94" s="258">
        <f t="shared" si="407"/>
        <v>30.00563256294538</v>
      </c>
      <c r="DF94" s="258">
        <f t="shared" si="407"/>
        <v>32.037154233460768</v>
      </c>
      <c r="DG94" s="258">
        <f t="shared" si="407"/>
        <v>30.919909198660839</v>
      </c>
      <c r="DH94" s="258">
        <f t="shared" si="407"/>
        <v>31.855705893106528</v>
      </c>
      <c r="DI94" s="258">
        <f t="shared" si="407"/>
        <v>30.750900339267943</v>
      </c>
      <c r="DJ94" s="258">
        <f t="shared" si="407"/>
        <v>29.800019871599183</v>
      </c>
      <c r="DK94" s="258">
        <f t="shared" si="407"/>
        <v>30.100496007012502</v>
      </c>
      <c r="DL94" s="258">
        <f t="shared" si="407"/>
        <v>29.096456667985823</v>
      </c>
      <c r="DM94" s="258">
        <f t="shared" si="407"/>
        <v>29.032307003790145</v>
      </c>
      <c r="DN94" s="258">
        <f t="shared" si="407"/>
        <v>29.058894541157994</v>
      </c>
      <c r="DO94" s="258">
        <f t="shared" si="407"/>
        <v>29.63404155611255</v>
      </c>
      <c r="DP94" s="258">
        <f t="shared" si="407"/>
        <v>30.230226383358016</v>
      </c>
      <c r="DQ94" s="258">
        <f t="shared" si="407"/>
        <v>45.200010121443562</v>
      </c>
      <c r="DR94" s="258">
        <f t="shared" si="407"/>
        <v>46.586762675966881</v>
      </c>
      <c r="DS94" s="258">
        <f t="shared" si="407"/>
        <v>44.877072812655186</v>
      </c>
      <c r="DT94" s="258">
        <f t="shared" si="407"/>
        <v>44.313798082457119</v>
      </c>
      <c r="DU94" s="258">
        <f t="shared" si="407"/>
        <v>42.732043102305866</v>
      </c>
      <c r="DV94" s="258">
        <f t="shared" si="407"/>
        <v>42.682474939171378</v>
      </c>
      <c r="DW94" s="258">
        <f t="shared" si="407"/>
        <v>42.79631672878331</v>
      </c>
      <c r="DX94" s="258">
        <f t="shared" si="407"/>
        <v>43.600471126487633</v>
      </c>
      <c r="DY94" s="258">
        <f t="shared" si="407"/>
        <v>43.177425495694365</v>
      </c>
      <c r="DZ94" s="258">
        <f t="shared" si="407"/>
        <v>44.337843298628819</v>
      </c>
      <c r="EA94" s="258">
        <f t="shared" ref="EA94:GL94" si="408">100*EA34/EA15</f>
        <v>43.335686579096148</v>
      </c>
      <c r="EB94" s="258">
        <f t="shared" si="408"/>
        <v>44.223148408260244</v>
      </c>
      <c r="EC94" s="258">
        <f t="shared" si="408"/>
        <v>46.840034362805312</v>
      </c>
      <c r="ED94" s="258">
        <f t="shared" si="408"/>
        <v>49.425028255352785</v>
      </c>
      <c r="EE94" s="258">
        <f t="shared" si="408"/>
        <v>50.680212595196416</v>
      </c>
      <c r="EF94" s="258">
        <f t="shared" si="408"/>
        <v>51.732012868967288</v>
      </c>
      <c r="EG94" s="258">
        <f t="shared" si="408"/>
        <v>50.81330564666424</v>
      </c>
      <c r="EH94" s="258">
        <f t="shared" si="408"/>
        <v>48.134237640033412</v>
      </c>
      <c r="EI94" s="258">
        <f t="shared" si="408"/>
        <v>47.644948652395769</v>
      </c>
      <c r="EJ94" s="258">
        <f t="shared" si="408"/>
        <v>47.255636217961616</v>
      </c>
      <c r="EK94" s="258">
        <f t="shared" si="408"/>
        <v>47.108982906678023</v>
      </c>
      <c r="EL94" s="258">
        <f t="shared" si="408"/>
        <v>47.227732446300614</v>
      </c>
      <c r="EM94" s="258">
        <f t="shared" si="408"/>
        <v>48.531351946831563</v>
      </c>
      <c r="EN94" s="258">
        <f t="shared" si="408"/>
        <v>52.186402864391773</v>
      </c>
      <c r="EO94" s="258">
        <f t="shared" si="408"/>
        <v>57.060178040448726</v>
      </c>
      <c r="EP94" s="258">
        <f t="shared" si="408"/>
        <v>58.788073955057619</v>
      </c>
      <c r="EQ94" s="258">
        <f t="shared" si="408"/>
        <v>61.557839170114775</v>
      </c>
      <c r="ER94" s="258">
        <f t="shared" si="408"/>
        <v>61.394700085332239</v>
      </c>
      <c r="ES94" s="258">
        <f t="shared" si="408"/>
        <v>57.143143878898066</v>
      </c>
      <c r="ET94" s="258">
        <f t="shared" si="408"/>
        <v>56.07064802408911</v>
      </c>
      <c r="EU94" s="258">
        <f t="shared" si="408"/>
        <v>53.046614048785962</v>
      </c>
      <c r="EV94" s="258">
        <f t="shared" si="408"/>
        <v>52.360446625238367</v>
      </c>
      <c r="EW94" s="258">
        <f t="shared" si="408"/>
        <v>53.717434014240801</v>
      </c>
      <c r="EX94" s="258">
        <f t="shared" si="408"/>
        <v>52.321267732544406</v>
      </c>
      <c r="EY94" s="258">
        <f t="shared" si="408"/>
        <v>51.67375711972057</v>
      </c>
      <c r="EZ94" s="258">
        <f t="shared" si="408"/>
        <v>51.383886749480176</v>
      </c>
      <c r="FA94" s="258">
        <f t="shared" si="408"/>
        <v>51.311051950617887</v>
      </c>
      <c r="FB94" s="258">
        <f t="shared" si="408"/>
        <v>51.173759992177381</v>
      </c>
      <c r="FC94" s="258">
        <f t="shared" si="408"/>
        <v>50.674001850052484</v>
      </c>
      <c r="FD94" s="258">
        <f t="shared" si="408"/>
        <v>52.945017064541759</v>
      </c>
      <c r="FE94" s="258">
        <f t="shared" si="408"/>
        <v>51.49188948540737</v>
      </c>
      <c r="FF94" s="258">
        <f t="shared" si="408"/>
        <v>50.455407692200673</v>
      </c>
      <c r="FG94" s="258">
        <f t="shared" si="408"/>
        <v>50.929978927479453</v>
      </c>
      <c r="FH94" s="258">
        <f t="shared" si="408"/>
        <v>50.874680969593328</v>
      </c>
      <c r="FI94" s="258">
        <f t="shared" si="408"/>
        <v>48.386514751805883</v>
      </c>
      <c r="FJ94" s="258">
        <f t="shared" si="408"/>
        <v>47.306274568009918</v>
      </c>
      <c r="FK94" s="258">
        <f t="shared" si="408"/>
        <v>48.704198406844576</v>
      </c>
      <c r="FL94" s="258">
        <f t="shared" si="408"/>
        <v>50.766961044370817</v>
      </c>
      <c r="FM94" s="258">
        <f t="shared" si="408"/>
        <v>48.376276413833672</v>
      </c>
      <c r="FN94" s="258">
        <f t="shared" si="408"/>
        <v>50.471550815074878</v>
      </c>
      <c r="FO94" s="258">
        <f t="shared" si="408"/>
        <v>51.763550794473453</v>
      </c>
      <c r="FP94" s="258">
        <f t="shared" si="408"/>
        <v>53.056216201307429</v>
      </c>
      <c r="FQ94" s="258">
        <f t="shared" si="408"/>
        <v>53.195351879799553</v>
      </c>
      <c r="FR94" s="258">
        <f t="shared" si="408"/>
        <v>49.145946194152778</v>
      </c>
      <c r="FS94" s="258">
        <f t="shared" si="408"/>
        <v>49.349044844559629</v>
      </c>
      <c r="FT94" s="258">
        <f t="shared" si="408"/>
        <v>47.808852015519953</v>
      </c>
      <c r="FU94" s="258">
        <f t="shared" si="408"/>
        <v>48.450779082024596</v>
      </c>
      <c r="FV94" s="258">
        <f t="shared" si="408"/>
        <v>49.725750702161513</v>
      </c>
      <c r="FW94" s="258">
        <f t="shared" si="408"/>
        <v>47.724869472158922</v>
      </c>
      <c r="FX94" s="258">
        <f t="shared" si="408"/>
        <v>48.454681898306504</v>
      </c>
      <c r="FY94" s="258">
        <f t="shared" si="408"/>
        <v>48.230708660309311</v>
      </c>
      <c r="FZ94" s="258">
        <f t="shared" si="408"/>
        <v>49.691123532692423</v>
      </c>
      <c r="GA94" s="258">
        <f t="shared" si="408"/>
        <v>51.628400925596011</v>
      </c>
      <c r="GB94" s="258">
        <f t="shared" si="408"/>
        <v>53.08005424360821</v>
      </c>
      <c r="GC94" s="258">
        <f t="shared" si="408"/>
        <v>51.952903903169492</v>
      </c>
      <c r="GD94" s="258">
        <f t="shared" si="408"/>
        <v>44.919257690859588</v>
      </c>
      <c r="GE94" s="258">
        <f t="shared" si="408"/>
        <v>44.298443575891234</v>
      </c>
      <c r="GF94" s="258">
        <f t="shared" si="408"/>
        <v>46.861105353984797</v>
      </c>
      <c r="GG94" s="258">
        <f t="shared" si="408"/>
        <v>48.364879742906226</v>
      </c>
      <c r="GH94" s="258">
        <f t="shared" si="408"/>
        <v>43.170320427738453</v>
      </c>
      <c r="GI94" s="258">
        <f t="shared" si="408"/>
        <v>38.618749971383139</v>
      </c>
      <c r="GJ94" s="258">
        <f t="shared" si="408"/>
        <v>37.838314242859745</v>
      </c>
      <c r="GK94" s="258">
        <f t="shared" si="408"/>
        <v>36.411914961873393</v>
      </c>
      <c r="GL94" s="258">
        <f t="shared" si="408"/>
        <v>40.45477353289494</v>
      </c>
      <c r="GM94" s="258">
        <f t="shared" ref="GM94:IX94" si="409">100*GM34/GM15</f>
        <v>41.939973848505495</v>
      </c>
      <c r="GN94" s="258">
        <f t="shared" si="409"/>
        <v>42.807990829726997</v>
      </c>
      <c r="GO94" s="258">
        <f t="shared" si="409"/>
        <v>43.489062836759722</v>
      </c>
      <c r="GP94" s="258">
        <f t="shared" si="409"/>
        <v>41.056509208468682</v>
      </c>
      <c r="GQ94" s="258">
        <f t="shared" si="409"/>
        <v>40.462773728437966</v>
      </c>
      <c r="GR94" s="258">
        <f t="shared" si="409"/>
        <v>39.885355412128774</v>
      </c>
      <c r="GS94" s="258">
        <f t="shared" si="409"/>
        <v>42.235962700433539</v>
      </c>
      <c r="GT94" s="258">
        <f t="shared" si="409"/>
        <v>43.771663321799167</v>
      </c>
      <c r="GU94" s="258">
        <f t="shared" si="409"/>
        <v>44.562660388493541</v>
      </c>
      <c r="GV94" s="258">
        <f t="shared" si="409"/>
        <v>47.277911313743495</v>
      </c>
      <c r="GW94" s="258">
        <f t="shared" si="409"/>
        <v>49.339367853590907</v>
      </c>
      <c r="GX94" s="258">
        <f t="shared" si="409"/>
        <v>49.147524019913412</v>
      </c>
      <c r="GY94" s="258">
        <f t="shared" si="409"/>
        <v>52.514915335691889</v>
      </c>
      <c r="GZ94" s="258">
        <f t="shared" si="409"/>
        <v>52.911958012671093</v>
      </c>
      <c r="HA94" s="258">
        <f t="shared" si="409"/>
        <v>52.969033476801009</v>
      </c>
      <c r="HB94" s="258">
        <f t="shared" si="409"/>
        <v>50.743778574803876</v>
      </c>
      <c r="HC94" s="258">
        <f t="shared" si="409"/>
        <v>49.009561385236829</v>
      </c>
      <c r="HD94" s="258">
        <f t="shared" si="409"/>
        <v>47.091469198200066</v>
      </c>
      <c r="HE94" s="258">
        <f t="shared" si="409"/>
        <v>45.007911180522477</v>
      </c>
      <c r="HF94" s="258">
        <f t="shared" si="409"/>
        <v>44.176749243659465</v>
      </c>
      <c r="HG94" s="258">
        <f t="shared" si="409"/>
        <v>43.641991859232427</v>
      </c>
      <c r="HH94" s="258">
        <f t="shared" si="409"/>
        <v>43.483683343444959</v>
      </c>
      <c r="HI94" s="258">
        <f t="shared" si="409"/>
        <v>42.164530701396835</v>
      </c>
      <c r="HJ94" s="258">
        <f t="shared" si="409"/>
        <v>45.164776752741133</v>
      </c>
      <c r="HK94" s="258">
        <f t="shared" si="409"/>
        <v>48.528948729810914</v>
      </c>
      <c r="HL94" s="258">
        <f t="shared" si="409"/>
        <v>46.542116130324054</v>
      </c>
      <c r="HM94" s="258">
        <f t="shared" si="409"/>
        <v>45.789670675827843</v>
      </c>
      <c r="HN94" s="258">
        <f t="shared" si="409"/>
        <v>43.965582349765057</v>
      </c>
      <c r="HO94" s="258">
        <f t="shared" si="409"/>
        <v>43.107774491283202</v>
      </c>
      <c r="HP94" s="258">
        <f t="shared" si="409"/>
        <v>43.616926982486277</v>
      </c>
      <c r="HQ94" s="258">
        <f t="shared" si="409"/>
        <v>44.524178547676065</v>
      </c>
      <c r="HR94" s="258">
        <f t="shared" si="409"/>
        <v>44.244718421693911</v>
      </c>
      <c r="HS94" s="258">
        <f t="shared" si="409"/>
        <v>41.507882142344712</v>
      </c>
      <c r="HT94" s="258">
        <f t="shared" si="409"/>
        <v>41.858866399016172</v>
      </c>
      <c r="HU94" s="258">
        <f t="shared" si="409"/>
        <v>42.468033945109923</v>
      </c>
      <c r="HV94" s="258">
        <f t="shared" si="409"/>
        <v>45.26198185981022</v>
      </c>
      <c r="HW94" s="258">
        <f t="shared" si="409"/>
        <v>44.713745864202004</v>
      </c>
      <c r="HX94" s="258">
        <f t="shared" si="409"/>
        <v>46.612460129468893</v>
      </c>
      <c r="HY94" s="258">
        <f t="shared" si="409"/>
        <v>46.060381313673055</v>
      </c>
      <c r="HZ94" s="258">
        <f t="shared" si="409"/>
        <v>43.675532451641743</v>
      </c>
      <c r="IA94" s="258">
        <f t="shared" si="409"/>
        <v>41.959856602493133</v>
      </c>
      <c r="IB94" s="258">
        <f t="shared" si="409"/>
        <v>37.76585677795655</v>
      </c>
      <c r="IC94" s="258">
        <f t="shared" si="409"/>
        <v>44.232086204029279</v>
      </c>
      <c r="ID94" s="258">
        <f t="shared" si="409"/>
        <v>44.800716653941194</v>
      </c>
      <c r="IE94" s="258">
        <f t="shared" si="409"/>
        <v>45.832397073891435</v>
      </c>
      <c r="IF94" s="258">
        <f t="shared" si="409"/>
        <v>45.636194969040197</v>
      </c>
      <c r="IG94" s="258">
        <f t="shared" si="409"/>
        <v>44.80503507321464</v>
      </c>
      <c r="IH94" s="258">
        <f t="shared" si="409"/>
        <v>43.662919306622257</v>
      </c>
      <c r="II94" s="258">
        <f t="shared" si="409"/>
        <v>43.143163911470751</v>
      </c>
      <c r="IJ94" s="258">
        <f t="shared" si="409"/>
        <v>42.253741183575848</v>
      </c>
      <c r="IK94" s="258">
        <f t="shared" si="409"/>
        <v>40.892541564225112</v>
      </c>
      <c r="IL94" s="258">
        <f t="shared" si="409"/>
        <v>40.238600280718046</v>
      </c>
      <c r="IM94" s="258">
        <f t="shared" si="409"/>
        <v>39.24437913885356</v>
      </c>
      <c r="IN94" s="258">
        <f t="shared" si="409"/>
        <v>39.245058087788038</v>
      </c>
      <c r="IO94" s="258">
        <f t="shared" si="409"/>
        <v>39.269026295798426</v>
      </c>
      <c r="IP94" s="258">
        <f t="shared" si="409"/>
        <v>37.931632429503154</v>
      </c>
      <c r="IQ94" s="258">
        <f t="shared" si="409"/>
        <v>36.913029285460553</v>
      </c>
      <c r="IR94" s="258">
        <f t="shared" si="409"/>
        <v>37.125403155036111</v>
      </c>
      <c r="IS94" s="258">
        <f t="shared" si="409"/>
        <v>39.042161198277483</v>
      </c>
      <c r="IT94" s="258">
        <f t="shared" si="409"/>
        <v>41.608125849673087</v>
      </c>
      <c r="IU94" s="258">
        <f t="shared" si="409"/>
        <v>41.361009609029665</v>
      </c>
      <c r="IV94" s="258">
        <f t="shared" si="409"/>
        <v>44.948042094015101</v>
      </c>
      <c r="IW94" s="258">
        <f t="shared" si="409"/>
        <v>45.824701704889897</v>
      </c>
      <c r="IX94" s="258">
        <f t="shared" si="409"/>
        <v>46.116724416367539</v>
      </c>
      <c r="IY94" s="258">
        <f t="shared" ref="IY94:LJ94" si="410">100*IY34/IY15</f>
        <v>44.323751948630218</v>
      </c>
      <c r="IZ94" s="258">
        <f t="shared" si="410"/>
        <v>43.515239952234744</v>
      </c>
      <c r="JA94" s="258">
        <f t="shared" si="410"/>
        <v>41.672386031255485</v>
      </c>
      <c r="JB94" s="258">
        <f t="shared" si="410"/>
        <v>41.420188618671482</v>
      </c>
      <c r="JC94" s="258">
        <f t="shared" si="410"/>
        <v>41.174746587770464</v>
      </c>
      <c r="JD94" s="258">
        <f t="shared" si="410"/>
        <v>44.824703744960438</v>
      </c>
      <c r="JE94" s="258">
        <f t="shared" si="410"/>
        <v>49.549443352979701</v>
      </c>
      <c r="JF94" s="258">
        <f t="shared" si="410"/>
        <v>48.956300626934386</v>
      </c>
      <c r="JG94" s="258">
        <f t="shared" si="410"/>
        <v>47.034693809238725</v>
      </c>
      <c r="JH94" s="258">
        <f t="shared" si="410"/>
        <v>48.61271268618821</v>
      </c>
      <c r="JI94" s="258">
        <f t="shared" si="410"/>
        <v>45.312851823613833</v>
      </c>
      <c r="JJ94" s="258">
        <f t="shared" si="410"/>
        <v>43.395474568027886</v>
      </c>
      <c r="JK94" s="258">
        <f t="shared" si="410"/>
        <v>41.206790302146729</v>
      </c>
      <c r="JL94" s="258">
        <f t="shared" si="410"/>
        <v>40.073169600373319</v>
      </c>
      <c r="JM94" s="258">
        <f t="shared" si="410"/>
        <v>39.984695191503867</v>
      </c>
      <c r="JN94" s="258">
        <f t="shared" si="410"/>
        <v>38.432022175789221</v>
      </c>
      <c r="JO94" s="258">
        <f t="shared" si="410"/>
        <v>38.064443356365281</v>
      </c>
      <c r="JP94" s="258">
        <f t="shared" si="410"/>
        <v>39.112717816048061</v>
      </c>
      <c r="JQ94" s="258">
        <f t="shared" si="410"/>
        <v>40.078194120364074</v>
      </c>
      <c r="JR94" s="258">
        <f t="shared" si="410"/>
        <v>41.282279071474768</v>
      </c>
      <c r="JS94" s="258">
        <f t="shared" si="410"/>
        <v>41.159288693950373</v>
      </c>
      <c r="JT94" s="258">
        <f t="shared" si="410"/>
        <v>46.08865045041626</v>
      </c>
      <c r="JU94" s="258">
        <f t="shared" si="410"/>
        <v>44.318068668094952</v>
      </c>
      <c r="JV94" s="258">
        <f t="shared" si="410"/>
        <v>40.367362340801726</v>
      </c>
      <c r="JW94" s="258">
        <f t="shared" si="410"/>
        <v>41.367354205802819</v>
      </c>
      <c r="JX94" s="258">
        <f t="shared" si="410"/>
        <v>41.769372841891077</v>
      </c>
      <c r="JY94" s="258">
        <f t="shared" si="410"/>
        <v>38.588544590406691</v>
      </c>
      <c r="JZ94" s="258">
        <f t="shared" si="410"/>
        <v>38.181388267226986</v>
      </c>
      <c r="KA94" s="258">
        <f t="shared" si="410"/>
        <v>38.367083129015846</v>
      </c>
      <c r="KB94" s="258">
        <f t="shared" si="410"/>
        <v>39.479354527482542</v>
      </c>
      <c r="KC94" s="258">
        <f t="shared" si="410"/>
        <v>38.929624077245357</v>
      </c>
      <c r="KD94" s="258">
        <f t="shared" si="410"/>
        <v>41.218428317291263</v>
      </c>
      <c r="KE94" s="258">
        <f t="shared" si="410"/>
        <v>42.182819995257923</v>
      </c>
      <c r="KF94" s="258">
        <f t="shared" si="410"/>
        <v>43.539631624018462</v>
      </c>
      <c r="KG94" s="258">
        <f t="shared" si="410"/>
        <v>42.343086205780693</v>
      </c>
      <c r="KH94" s="258">
        <f t="shared" si="410"/>
        <v>43.535983983808492</v>
      </c>
      <c r="KI94" s="258">
        <f t="shared" si="410"/>
        <v>42.059278941526493</v>
      </c>
      <c r="KJ94" s="258">
        <f t="shared" si="410"/>
        <v>41.534874756377661</v>
      </c>
      <c r="KK94" s="258">
        <f t="shared" si="410"/>
        <v>41.941852818466295</v>
      </c>
      <c r="KL94" s="258">
        <f t="shared" si="410"/>
        <v>41.283716009597121</v>
      </c>
      <c r="KM94" s="258">
        <f t="shared" si="410"/>
        <v>40.872637234552684</v>
      </c>
      <c r="KN94" s="258">
        <f t="shared" si="410"/>
        <v>41.628855632603177</v>
      </c>
      <c r="KO94" s="258">
        <f t="shared" si="410"/>
        <v>42.55348501826515</v>
      </c>
      <c r="KP94" s="258">
        <f t="shared" si="410"/>
        <v>42.626253999647304</v>
      </c>
      <c r="KQ94" s="258">
        <f t="shared" si="410"/>
        <v>43.232117177143259</v>
      </c>
      <c r="KR94" s="258">
        <f t="shared" si="410"/>
        <v>42.801475636922774</v>
      </c>
      <c r="KS94" s="258">
        <f t="shared" si="410"/>
        <v>43.150007746394692</v>
      </c>
      <c r="KT94" s="258">
        <f t="shared" si="410"/>
        <v>42.616599919544008</v>
      </c>
      <c r="KU94" s="258">
        <f t="shared" si="410"/>
        <v>38.765254984817304</v>
      </c>
      <c r="KV94" s="258">
        <f t="shared" si="410"/>
        <v>38.313746813334696</v>
      </c>
      <c r="KW94" s="258">
        <f t="shared" si="410"/>
        <v>35.745612375601276</v>
      </c>
      <c r="KX94" s="258">
        <f t="shared" si="410"/>
        <v>33.740000887491448</v>
      </c>
      <c r="KY94" s="258">
        <f t="shared" si="410"/>
        <v>32.235535350479587</v>
      </c>
      <c r="KZ94" s="258">
        <f t="shared" si="410"/>
        <v>33.907438916094627</v>
      </c>
      <c r="LA94" s="258">
        <f t="shared" si="410"/>
        <v>35.131255018463143</v>
      </c>
      <c r="LB94" s="258">
        <f t="shared" si="410"/>
        <v>36.468819489883032</v>
      </c>
      <c r="LC94" s="258">
        <f t="shared" si="410"/>
        <v>36.524989574187565</v>
      </c>
      <c r="LD94" s="258">
        <f t="shared" si="410"/>
        <v>36.268968460311086</v>
      </c>
      <c r="LE94" s="258">
        <f t="shared" si="410"/>
        <v>35.235684856509955</v>
      </c>
      <c r="LF94" s="258">
        <f t="shared" si="410"/>
        <v>33.630895477132938</v>
      </c>
      <c r="LG94" s="258">
        <f t="shared" si="410"/>
        <v>32.948765470065084</v>
      </c>
      <c r="LH94" s="258">
        <f t="shared" si="410"/>
        <v>33.625899809620073</v>
      </c>
      <c r="LI94" s="258">
        <f t="shared" si="410"/>
        <v>35.11631676590509</v>
      </c>
      <c r="LJ94" s="258">
        <f t="shared" si="410"/>
        <v>35.545416940845442</v>
      </c>
      <c r="LK94" s="258">
        <f t="shared" ref="LK94:NV94" si="411">100*LK34/LK15</f>
        <v>38.369893070661263</v>
      </c>
      <c r="LL94" s="258">
        <f t="shared" si="411"/>
        <v>39.261351715741355</v>
      </c>
      <c r="LM94" s="258">
        <f t="shared" si="411"/>
        <v>38.942833826544621</v>
      </c>
      <c r="LN94" s="258">
        <f t="shared" si="411"/>
        <v>40.115178179511524</v>
      </c>
      <c r="LO94" s="258">
        <f t="shared" si="411"/>
        <v>38.010381175250295</v>
      </c>
      <c r="LP94" s="258">
        <f t="shared" si="411"/>
        <v>37.800200634167254</v>
      </c>
      <c r="LQ94" s="258">
        <f t="shared" si="411"/>
        <v>37.814218113724714</v>
      </c>
      <c r="LR94" s="258">
        <f t="shared" si="411"/>
        <v>36.828178652903205</v>
      </c>
      <c r="LS94" s="258">
        <f t="shared" si="411"/>
        <v>36.265304154024285</v>
      </c>
      <c r="LT94" s="258">
        <f t="shared" si="411"/>
        <v>37.146282915719205</v>
      </c>
      <c r="LU94" s="258">
        <f t="shared" si="411"/>
        <v>37.17910970812251</v>
      </c>
      <c r="LV94" s="258">
        <f t="shared" si="411"/>
        <v>36.079774330561371</v>
      </c>
      <c r="LW94" s="258">
        <f t="shared" si="411"/>
        <v>35.997625475840017</v>
      </c>
      <c r="LX94" s="258">
        <f t="shared" si="411"/>
        <v>38.793576273013244</v>
      </c>
      <c r="LY94" s="258">
        <f t="shared" si="411"/>
        <v>36.833744485027403</v>
      </c>
      <c r="LZ94" s="258">
        <f t="shared" si="411"/>
        <v>36.647289812911247</v>
      </c>
      <c r="MA94" s="258">
        <f t="shared" si="411"/>
        <v>38.042616684907578</v>
      </c>
      <c r="MB94" s="258">
        <f t="shared" si="411"/>
        <v>34.444022345566943</v>
      </c>
      <c r="MC94" s="258">
        <f t="shared" si="411"/>
        <v>34.000327423262227</v>
      </c>
      <c r="MD94" s="258">
        <f t="shared" si="411"/>
        <v>33.452477158153137</v>
      </c>
      <c r="ME94" s="258">
        <f t="shared" si="411"/>
        <v>31.274414281507504</v>
      </c>
      <c r="MF94" s="258">
        <f t="shared" si="411"/>
        <v>29.268632008806154</v>
      </c>
      <c r="MG94" s="258">
        <f t="shared" si="411"/>
        <v>26.11972183096438</v>
      </c>
      <c r="MH94" s="258">
        <f t="shared" si="411"/>
        <v>23.386380613198511</v>
      </c>
      <c r="MI94" s="258">
        <f t="shared" si="411"/>
        <v>22.604342480240078</v>
      </c>
      <c r="MJ94" s="258">
        <f t="shared" si="411"/>
        <v>22.188763199776041</v>
      </c>
      <c r="MK94" s="258">
        <f t="shared" si="411"/>
        <v>22.487966983523883</v>
      </c>
      <c r="ML94" s="258">
        <f t="shared" si="411"/>
        <v>25.973401287886645</v>
      </c>
      <c r="MM94" s="258">
        <f t="shared" si="411"/>
        <v>27.247464612237803</v>
      </c>
      <c r="MN94" s="258">
        <f t="shared" si="411"/>
        <v>27.22172257370023</v>
      </c>
      <c r="MO94" s="258">
        <f t="shared" si="411"/>
        <v>26.737555351068313</v>
      </c>
      <c r="MP94" s="258">
        <f t="shared" si="411"/>
        <v>26.105552603865334</v>
      </c>
      <c r="MQ94" s="258">
        <f t="shared" si="411"/>
        <v>25.886853122996367</v>
      </c>
      <c r="MR94" s="258">
        <f t="shared" si="411"/>
        <v>25.992931478174668</v>
      </c>
      <c r="MS94" s="258">
        <f t="shared" si="411"/>
        <v>26.674031243882236</v>
      </c>
      <c r="MT94" s="258">
        <f t="shared" si="411"/>
        <v>26.933717449405513</v>
      </c>
      <c r="MU94" s="258">
        <f t="shared" si="411"/>
        <v>27.052814641177154</v>
      </c>
      <c r="MV94" s="258">
        <f t="shared" si="411"/>
        <v>28.168987547831222</v>
      </c>
      <c r="MW94" s="258">
        <f t="shared" si="411"/>
        <v>30.940342763063953</v>
      </c>
      <c r="MX94" s="258">
        <f t="shared" si="411"/>
        <v>31.739811765385166</v>
      </c>
      <c r="MY94" s="258">
        <f t="shared" si="411"/>
        <v>33.227547206635904</v>
      </c>
      <c r="MZ94" s="258">
        <f t="shared" si="411"/>
        <v>33.391569622069625</v>
      </c>
      <c r="NA94" s="258">
        <f t="shared" si="411"/>
        <v>31.650076125356534</v>
      </c>
      <c r="NB94" s="258">
        <f t="shared" si="411"/>
        <v>29.885522199722367</v>
      </c>
      <c r="NC94" s="258">
        <f t="shared" si="411"/>
        <v>28.109052724220469</v>
      </c>
      <c r="ND94" s="258">
        <f t="shared" si="411"/>
        <v>27.524477087403874</v>
      </c>
      <c r="NE94" s="258">
        <f t="shared" si="411"/>
        <v>27.617119023569138</v>
      </c>
      <c r="NF94" s="258">
        <f t="shared" si="411"/>
        <v>27.642462644191941</v>
      </c>
      <c r="NG94" s="258">
        <f t="shared" si="411"/>
        <v>27.749614809331181</v>
      </c>
      <c r="NH94" s="258">
        <f t="shared" si="411"/>
        <v>30.709098810402445</v>
      </c>
      <c r="NI94" s="258">
        <f t="shared" si="411"/>
        <v>30.059797014832949</v>
      </c>
      <c r="NJ94" s="258">
        <f t="shared" si="411"/>
        <v>30.933803362164152</v>
      </c>
      <c r="NK94" s="258">
        <f t="shared" si="411"/>
        <v>30.300941374496151</v>
      </c>
      <c r="NL94" s="258">
        <f t="shared" si="411"/>
        <v>33.036016071195917</v>
      </c>
      <c r="NM94" s="258">
        <f t="shared" si="411"/>
        <v>32.007131188828872</v>
      </c>
      <c r="NN94" s="258">
        <f t="shared" si="411"/>
        <v>30.200735036814603</v>
      </c>
      <c r="NO94" s="258">
        <f t="shared" si="411"/>
        <v>29.579330525835825</v>
      </c>
      <c r="NP94" s="258">
        <f t="shared" si="411"/>
        <v>28.267568863817047</v>
      </c>
      <c r="NQ94" s="258">
        <f t="shared" si="411"/>
        <v>27.603816703825142</v>
      </c>
      <c r="NR94" s="258">
        <f t="shared" si="411"/>
        <v>27.981588184928288</v>
      </c>
      <c r="NS94" s="258">
        <f t="shared" si="411"/>
        <v>27.007676391860858</v>
      </c>
      <c r="NT94" s="258">
        <f t="shared" si="411"/>
        <v>26.548800170947725</v>
      </c>
      <c r="NU94" s="258">
        <f t="shared" si="411"/>
        <v>26.21583298679279</v>
      </c>
      <c r="NV94" s="258">
        <f t="shared" si="411"/>
        <v>26.491928993748949</v>
      </c>
      <c r="NW94" s="258">
        <f t="shared" ref="NW94:QH94" si="412">100*NW34/NW15</f>
        <v>26.305724937935754</v>
      </c>
      <c r="NX94" s="258">
        <f t="shared" si="412"/>
        <v>26.107255196428866</v>
      </c>
      <c r="NY94" s="258">
        <f t="shared" si="412"/>
        <v>25.696210311661144</v>
      </c>
      <c r="NZ94" s="258">
        <f t="shared" si="412"/>
        <v>25.478849091722822</v>
      </c>
      <c r="OA94" s="258">
        <f t="shared" si="412"/>
        <v>25.643818104872157</v>
      </c>
      <c r="OB94" s="258">
        <f t="shared" si="412"/>
        <v>25.340189269357928</v>
      </c>
      <c r="OC94" s="258">
        <f t="shared" si="412"/>
        <v>25.616218140028813</v>
      </c>
      <c r="OD94" s="258">
        <f t="shared" si="412"/>
        <v>25.150598245491121</v>
      </c>
      <c r="OE94" s="258">
        <f t="shared" si="412"/>
        <v>24.725405824267146</v>
      </c>
      <c r="OF94" s="258">
        <f t="shared" si="412"/>
        <v>25.438402648926306</v>
      </c>
      <c r="OG94" s="258">
        <f t="shared" si="412"/>
        <v>27.118631657575342</v>
      </c>
      <c r="OH94" s="258">
        <f t="shared" si="412"/>
        <v>26.359365667137094</v>
      </c>
      <c r="OI94" s="258">
        <f t="shared" si="412"/>
        <v>26.058623009265744</v>
      </c>
      <c r="OJ94" s="258">
        <f t="shared" si="412"/>
        <v>26.003708193797706</v>
      </c>
      <c r="OK94" s="258">
        <f t="shared" si="412"/>
        <v>26.513941502721714</v>
      </c>
      <c r="OL94" s="258">
        <f t="shared" si="412"/>
        <v>25.926513953666014</v>
      </c>
      <c r="OM94" s="258">
        <f t="shared" si="412"/>
        <v>24.669601187680946</v>
      </c>
      <c r="ON94" s="258">
        <f t="shared" si="412"/>
        <v>25.366552228637108</v>
      </c>
      <c r="OO94" s="258">
        <f t="shared" si="412"/>
        <v>26.339170686188734</v>
      </c>
      <c r="OP94" s="258">
        <f t="shared" si="412"/>
        <v>26.681507810694569</v>
      </c>
      <c r="OQ94" s="258">
        <f t="shared" si="412"/>
        <v>28.181730594280481</v>
      </c>
      <c r="OR94" s="258">
        <f t="shared" si="412"/>
        <v>28.729205778412894</v>
      </c>
      <c r="OS94" s="258">
        <f t="shared" si="412"/>
        <v>29.500770265111623</v>
      </c>
      <c r="OT94" s="258">
        <f t="shared" si="412"/>
        <v>30.776666885437475</v>
      </c>
      <c r="OU94" s="258">
        <f t="shared" si="412"/>
        <v>30.839569897480402</v>
      </c>
      <c r="OV94" s="258">
        <f t="shared" si="412"/>
        <v>30.86584561459609</v>
      </c>
      <c r="OW94" s="258">
        <f t="shared" si="412"/>
        <v>29.754322280222489</v>
      </c>
      <c r="OX94" s="258">
        <f t="shared" si="412"/>
        <v>28.793433139290787</v>
      </c>
      <c r="OY94" s="258">
        <f t="shared" si="412"/>
        <v>27.036212032033585</v>
      </c>
      <c r="OZ94" s="258">
        <f t="shared" si="412"/>
        <v>28.336892210854248</v>
      </c>
      <c r="PA94" s="258">
        <f t="shared" si="412"/>
        <v>29.74828285939082</v>
      </c>
      <c r="PB94" s="258">
        <f t="shared" si="412"/>
        <v>31.8964551754929</v>
      </c>
      <c r="PC94" s="258">
        <f t="shared" si="412"/>
        <v>32.609197860404549</v>
      </c>
      <c r="PD94" s="258">
        <f t="shared" si="412"/>
        <v>39.594676991696971</v>
      </c>
      <c r="PE94" s="258">
        <f t="shared" si="412"/>
        <v>41.208600272487892</v>
      </c>
      <c r="PF94" s="258">
        <f t="shared" si="412"/>
        <v>42.411526644865148</v>
      </c>
      <c r="PG94" s="258">
        <f t="shared" si="412"/>
        <v>42.099378414971859</v>
      </c>
      <c r="PH94" s="258">
        <f t="shared" si="412"/>
        <v>41.825203513185151</v>
      </c>
      <c r="PI94" s="258">
        <f t="shared" si="412"/>
        <v>43.741405656637262</v>
      </c>
      <c r="PJ94" s="258">
        <f t="shared" si="412"/>
        <v>42.750751569306125</v>
      </c>
      <c r="PK94" s="258">
        <f t="shared" si="412"/>
        <v>40.385380936522949</v>
      </c>
      <c r="PL94" s="258">
        <f t="shared" si="412"/>
        <v>40.654286372769356</v>
      </c>
      <c r="PM94" s="258">
        <f t="shared" si="412"/>
        <v>40.419227647154663</v>
      </c>
      <c r="PN94" s="258">
        <f t="shared" si="412"/>
        <v>40.666093897980183</v>
      </c>
      <c r="PO94" s="258">
        <f t="shared" si="412"/>
        <v>40.574739054582913</v>
      </c>
      <c r="PP94" s="258">
        <f t="shared" si="412"/>
        <v>42.028849668712667</v>
      </c>
      <c r="PQ94" s="258">
        <f t="shared" si="412"/>
        <v>41.121331617997178</v>
      </c>
      <c r="PR94" s="258">
        <f t="shared" si="412"/>
        <v>40.77082172595906</v>
      </c>
      <c r="PS94" s="258">
        <f t="shared" si="412"/>
        <v>40.381096806907465</v>
      </c>
      <c r="PT94" s="258">
        <f t="shared" si="412"/>
        <v>41.179047356403593</v>
      </c>
      <c r="PU94" s="258">
        <f t="shared" si="412"/>
        <v>43.019063133778687</v>
      </c>
      <c r="PV94" s="258">
        <f t="shared" si="412"/>
        <v>40.129800713094902</v>
      </c>
      <c r="PW94" s="258">
        <f t="shared" si="412"/>
        <v>38.106749715037573</v>
      </c>
      <c r="PX94" s="258">
        <f t="shared" si="412"/>
        <v>38.000591707532998</v>
      </c>
      <c r="PY94" s="258">
        <f t="shared" si="412"/>
        <v>38.996973131304983</v>
      </c>
      <c r="PZ94" s="258">
        <f t="shared" si="412"/>
        <v>38.705299298274483</v>
      </c>
      <c r="QA94" s="258">
        <f t="shared" si="412"/>
        <v>38.767444269006589</v>
      </c>
      <c r="QB94" s="258">
        <f t="shared" si="412"/>
        <v>39.68709644402233</v>
      </c>
      <c r="QC94" s="258">
        <f t="shared" si="412"/>
        <v>38.955990575605846</v>
      </c>
      <c r="QD94" s="258">
        <f t="shared" si="412"/>
        <v>38.104690712822546</v>
      </c>
      <c r="QE94" s="258">
        <f t="shared" si="412"/>
        <v>35.45685535710205</v>
      </c>
      <c r="QF94" s="258">
        <f t="shared" si="412"/>
        <v>35.689492185183667</v>
      </c>
      <c r="QG94" s="258">
        <f t="shared" si="412"/>
        <v>35.39703316066651</v>
      </c>
      <c r="QH94" s="258">
        <f t="shared" si="412"/>
        <v>34.311137577974463</v>
      </c>
      <c r="QI94" s="258">
        <f t="shared" ref="QI94:ST94" si="413">100*QI34/QI15</f>
        <v>34.163254666703111</v>
      </c>
      <c r="QJ94" s="258">
        <f t="shared" si="413"/>
        <v>34.765539683146699</v>
      </c>
      <c r="QK94" s="258">
        <f t="shared" si="413"/>
        <v>36.194502193306583</v>
      </c>
      <c r="QL94" s="258">
        <f t="shared" si="413"/>
        <v>36.133936288609135</v>
      </c>
      <c r="QM94" s="258">
        <f t="shared" si="413"/>
        <v>36.597039297922016</v>
      </c>
      <c r="QN94" s="258">
        <f t="shared" si="413"/>
        <v>38.075975013922488</v>
      </c>
      <c r="QO94" s="258">
        <f t="shared" si="413"/>
        <v>36.797810823456338</v>
      </c>
      <c r="QP94" s="258">
        <f t="shared" si="413"/>
        <v>36.667621980960547</v>
      </c>
      <c r="QQ94" s="258">
        <f t="shared" si="413"/>
        <v>34.798051746505593</v>
      </c>
      <c r="QR94" s="258">
        <f t="shared" si="413"/>
        <v>35.846899958417573</v>
      </c>
      <c r="QS94" s="258">
        <f t="shared" si="413"/>
        <v>34.910007798725402</v>
      </c>
      <c r="QT94" s="258">
        <f t="shared" si="413"/>
        <v>32.879360956395367</v>
      </c>
      <c r="QU94" s="258">
        <f t="shared" si="413"/>
        <v>32.48428441955425</v>
      </c>
      <c r="QV94" s="258">
        <f t="shared" si="413"/>
        <v>35.166547452006427</v>
      </c>
      <c r="QW94" s="258">
        <f t="shared" si="413"/>
        <v>35.322938728797396</v>
      </c>
      <c r="QX94" s="258">
        <f t="shared" si="413"/>
        <v>35.338916649586182</v>
      </c>
      <c r="QY94" s="258">
        <f t="shared" si="413"/>
        <v>35.276211473946738</v>
      </c>
      <c r="QZ94" s="258">
        <f t="shared" si="413"/>
        <v>35.634179881936056</v>
      </c>
      <c r="RA94" s="258">
        <f t="shared" si="413"/>
        <v>34.052866593140813</v>
      </c>
      <c r="RB94" s="258">
        <f t="shared" si="413"/>
        <v>35.582260056148122</v>
      </c>
      <c r="RC94" s="258">
        <f t="shared" si="413"/>
        <v>33.482984273033793</v>
      </c>
      <c r="RD94" s="258">
        <f t="shared" si="413"/>
        <v>34.974914840845429</v>
      </c>
      <c r="RE94" s="258">
        <f t="shared" si="413"/>
        <v>34.389524229960536</v>
      </c>
      <c r="RF94" s="258">
        <f t="shared" si="413"/>
        <v>31.427351238552582</v>
      </c>
      <c r="RG94" s="258">
        <f t="shared" si="413"/>
        <v>31.557471235349436</v>
      </c>
      <c r="RH94" s="258">
        <f t="shared" si="413"/>
        <v>32.378788644105114</v>
      </c>
      <c r="RI94" s="258">
        <f t="shared" si="413"/>
        <v>32.732992255369851</v>
      </c>
      <c r="RJ94" s="258">
        <f t="shared" si="413"/>
        <v>31.387696644025663</v>
      </c>
      <c r="RK94" s="258">
        <f t="shared" si="413"/>
        <v>32.677158000679682</v>
      </c>
      <c r="RL94" s="258">
        <f t="shared" si="413"/>
        <v>35.626218773602382</v>
      </c>
      <c r="RM94" s="258">
        <f t="shared" si="413"/>
        <v>35.8054424301883</v>
      </c>
      <c r="RN94" s="258">
        <f t="shared" si="413"/>
        <v>36.129758653081872</v>
      </c>
      <c r="RO94" s="258">
        <f t="shared" si="413"/>
        <v>31.584288507218176</v>
      </c>
      <c r="RP94" s="258">
        <f t="shared" si="413"/>
        <v>32.002133263355297</v>
      </c>
      <c r="RQ94" s="258">
        <f t="shared" si="413"/>
        <v>31.688371945635399</v>
      </c>
      <c r="RR94" s="258">
        <f t="shared" si="413"/>
        <v>29.771121725414872</v>
      </c>
      <c r="RS94" s="258">
        <f t="shared" si="413"/>
        <v>28.408488836040235</v>
      </c>
      <c r="RT94" s="258">
        <f t="shared" si="413"/>
        <v>28.108426402023067</v>
      </c>
      <c r="RU94" s="258">
        <f t="shared" si="413"/>
        <v>28.859461072938199</v>
      </c>
      <c r="RV94" s="258">
        <f t="shared" si="413"/>
        <v>29.106895188517022</v>
      </c>
      <c r="RW94" s="258">
        <f t="shared" si="413"/>
        <v>29.189671229257989</v>
      </c>
      <c r="RX94" s="258">
        <f t="shared" si="413"/>
        <v>29.634016585960602</v>
      </c>
      <c r="RY94" s="258">
        <f t="shared" si="413"/>
        <v>31.128015292704124</v>
      </c>
      <c r="RZ94" s="258">
        <f t="shared" si="413"/>
        <v>30.441095671818754</v>
      </c>
      <c r="SA94" s="258">
        <f t="shared" si="413"/>
        <v>27.992684387911634</v>
      </c>
      <c r="SB94" s="258">
        <f t="shared" si="413"/>
        <v>29.462932436347621</v>
      </c>
      <c r="SC94" s="258">
        <f t="shared" si="413"/>
        <v>28.461110658477516</v>
      </c>
      <c r="SD94" s="258">
        <f t="shared" si="413"/>
        <v>27.347794672646721</v>
      </c>
      <c r="SE94" s="258">
        <f t="shared" si="413"/>
        <v>26.614558703763834</v>
      </c>
      <c r="SF94" s="258">
        <f t="shared" si="413"/>
        <v>26.525817857720742</v>
      </c>
      <c r="SG94" s="258">
        <f t="shared" si="413"/>
        <v>27.312389999289877</v>
      </c>
      <c r="SH94" s="258">
        <f t="shared" si="413"/>
        <v>27.029203989512663</v>
      </c>
      <c r="SI94" s="258">
        <f t="shared" si="413"/>
        <v>27.038777954731653</v>
      </c>
      <c r="SJ94" s="258">
        <f t="shared" si="413"/>
        <v>29.040711033152892</v>
      </c>
      <c r="SK94" s="258">
        <f t="shared" si="413"/>
        <v>28.194016098791884</v>
      </c>
      <c r="SL94" s="258">
        <f t="shared" si="413"/>
        <v>26.819056022356378</v>
      </c>
      <c r="SM94" s="258">
        <f t="shared" si="413"/>
        <v>26.170012426052011</v>
      </c>
      <c r="SN94" s="258">
        <f t="shared" si="413"/>
        <v>27.69264290128001</v>
      </c>
      <c r="SO94" s="258">
        <f t="shared" si="413"/>
        <v>26.84038470880985</v>
      </c>
      <c r="SP94" s="258">
        <f t="shared" si="413"/>
        <v>24.597344875069709</v>
      </c>
      <c r="SQ94" s="258">
        <f t="shared" si="413"/>
        <v>23.520473730821323</v>
      </c>
      <c r="SR94" s="258">
        <f t="shared" si="413"/>
        <v>24.181210705511386</v>
      </c>
      <c r="SS94" s="258">
        <f t="shared" si="413"/>
        <v>25.026993128284733</v>
      </c>
      <c r="ST94" s="258">
        <f t="shared" si="413"/>
        <v>25.349294711262253</v>
      </c>
      <c r="SU94" s="258">
        <f t="shared" ref="SU94:VF94" si="414">100*SU34/SU15</f>
        <v>25.126119620494883</v>
      </c>
      <c r="SV94" s="258">
        <f t="shared" si="414"/>
        <v>25.782410799288296</v>
      </c>
      <c r="SW94" s="258">
        <f t="shared" si="414"/>
        <v>26.579047725363868</v>
      </c>
      <c r="SX94" s="258">
        <f t="shared" si="414"/>
        <v>26.50263031459686</v>
      </c>
      <c r="SY94" s="258">
        <f t="shared" si="414"/>
        <v>25.525826828562099</v>
      </c>
      <c r="SZ94" s="258">
        <f t="shared" si="414"/>
        <v>25.135213951056684</v>
      </c>
      <c r="TA94" s="258">
        <f t="shared" si="414"/>
        <v>24.882316160702327</v>
      </c>
      <c r="TB94" s="258">
        <f t="shared" si="414"/>
        <v>24.179748965710679</v>
      </c>
      <c r="TC94" s="258">
        <f t="shared" si="414"/>
        <v>24.048872240754161</v>
      </c>
      <c r="TD94" s="258">
        <f t="shared" si="414"/>
        <v>22.836547607690509</v>
      </c>
      <c r="TE94" s="258">
        <f t="shared" si="414"/>
        <v>23.401270221633549</v>
      </c>
      <c r="TF94" s="258">
        <f t="shared" si="414"/>
        <v>24.048411305779901</v>
      </c>
      <c r="TG94" s="258">
        <f t="shared" si="414"/>
        <v>25.232638364698065</v>
      </c>
      <c r="TH94" s="258">
        <f t="shared" si="414"/>
        <v>25.146788737627379</v>
      </c>
      <c r="TI94" s="258">
        <f t="shared" si="414"/>
        <v>24.694785803053815</v>
      </c>
      <c r="TJ94" s="258">
        <f t="shared" si="414"/>
        <v>23.456173025961132</v>
      </c>
      <c r="TK94" s="258">
        <f t="shared" si="414"/>
        <v>22.393103941387722</v>
      </c>
      <c r="TL94" s="258">
        <f t="shared" si="414"/>
        <v>22.852526056749937</v>
      </c>
      <c r="TM94" s="258">
        <f t="shared" si="414"/>
        <v>23.314137705401745</v>
      </c>
      <c r="TN94" s="258">
        <f t="shared" si="414"/>
        <v>21.95023004347388</v>
      </c>
      <c r="TO94" s="258">
        <f t="shared" si="414"/>
        <v>21.140721608690548</v>
      </c>
      <c r="TP94" s="258">
        <f t="shared" si="414"/>
        <v>21.883766347469514</v>
      </c>
      <c r="TQ94" s="258">
        <f t="shared" si="414"/>
        <v>22.520215479393322</v>
      </c>
      <c r="TR94" s="258">
        <f t="shared" si="414"/>
        <v>22.111964634635353</v>
      </c>
      <c r="TS94" s="258">
        <f t="shared" si="414"/>
        <v>22.661086220097619</v>
      </c>
      <c r="TT94" s="258">
        <f t="shared" si="414"/>
        <v>21.924363601428141</v>
      </c>
      <c r="TU94" s="258">
        <f t="shared" si="414"/>
        <v>22.395239826497711</v>
      </c>
      <c r="TV94" s="258">
        <f t="shared" si="414"/>
        <v>21.985088341958711</v>
      </c>
      <c r="TW94" s="258">
        <f t="shared" si="414"/>
        <v>21.298369315030868</v>
      </c>
      <c r="TX94" s="258">
        <f t="shared" si="414"/>
        <v>21.637133244037557</v>
      </c>
      <c r="TY94" s="258">
        <f t="shared" si="414"/>
        <v>21.707922994574862</v>
      </c>
      <c r="TZ94" s="258">
        <f t="shared" si="414"/>
        <v>20.810522854888124</v>
      </c>
      <c r="UA94" s="258">
        <f t="shared" si="414"/>
        <v>19.87206911413984</v>
      </c>
      <c r="UB94" s="258">
        <f t="shared" si="414"/>
        <v>19.316834288264772</v>
      </c>
      <c r="UC94" s="258">
        <f t="shared" si="414"/>
        <v>18.959714954182733</v>
      </c>
      <c r="UD94" s="258">
        <f t="shared" si="414"/>
        <v>19.742448173873889</v>
      </c>
      <c r="UE94" s="258">
        <f t="shared" si="414"/>
        <v>21.084002083100529</v>
      </c>
      <c r="UF94" s="258">
        <f t="shared" si="414"/>
        <v>23.10970346236466</v>
      </c>
      <c r="UG94" s="258">
        <f t="shared" si="414"/>
        <v>23.914020345724701</v>
      </c>
      <c r="UH94" s="258">
        <f t="shared" si="414"/>
        <v>23.443236889172212</v>
      </c>
      <c r="UI94" s="258">
        <f t="shared" si="414"/>
        <v>21.328755980759702</v>
      </c>
      <c r="UJ94" s="258">
        <f t="shared" si="414"/>
        <v>21.615456901668349</v>
      </c>
      <c r="UK94" s="258">
        <f t="shared" si="414"/>
        <v>22.315817389612324</v>
      </c>
      <c r="UL94" s="258">
        <f t="shared" si="414"/>
        <v>22.147932945590739</v>
      </c>
      <c r="UM94" s="258">
        <f t="shared" si="414"/>
        <v>20.790571254622566</v>
      </c>
      <c r="UN94" s="258">
        <f t="shared" si="414"/>
        <v>22.418321966397272</v>
      </c>
      <c r="UO94" s="258">
        <f t="shared" si="414"/>
        <v>22.809643443452838</v>
      </c>
      <c r="UP94" s="258">
        <f t="shared" si="414"/>
        <v>22.596344679992256</v>
      </c>
      <c r="UQ94" s="258">
        <f t="shared" si="414"/>
        <v>22.964620949952955</v>
      </c>
      <c r="UR94" s="258">
        <f t="shared" si="414"/>
        <v>23.769861691181884</v>
      </c>
      <c r="US94" s="258">
        <f t="shared" si="414"/>
        <v>23.693495189056897</v>
      </c>
      <c r="UT94" s="258">
        <f t="shared" si="414"/>
        <v>22.802388364491314</v>
      </c>
      <c r="UU94" s="258">
        <f t="shared" si="414"/>
        <v>21.983831960070393</v>
      </c>
      <c r="UV94" s="258">
        <f t="shared" si="414"/>
        <v>22.909564616662355</v>
      </c>
      <c r="UW94" s="258">
        <f t="shared" si="414"/>
        <v>21.380213239092722</v>
      </c>
      <c r="UX94" s="258">
        <f t="shared" si="414"/>
        <v>20.286086515316761</v>
      </c>
      <c r="UY94" s="258">
        <f t="shared" si="414"/>
        <v>19.404429798921583</v>
      </c>
      <c r="UZ94" s="258">
        <f t="shared" si="414"/>
        <v>19.329110377890981</v>
      </c>
      <c r="VA94" s="258">
        <f t="shared" si="414"/>
        <v>19.677281778827233</v>
      </c>
      <c r="VB94" s="258">
        <f t="shared" si="414"/>
        <v>19.802552797966079</v>
      </c>
      <c r="VC94" s="258">
        <f t="shared" si="414"/>
        <v>21.491353524134173</v>
      </c>
      <c r="VD94" s="258">
        <f t="shared" si="414"/>
        <v>20.725125486298491</v>
      </c>
      <c r="VE94" s="258">
        <f t="shared" si="414"/>
        <v>19.288368380414049</v>
      </c>
      <c r="VF94" s="258">
        <f t="shared" si="414"/>
        <v>19.775224003970866</v>
      </c>
      <c r="VG94" s="258">
        <f t="shared" ref="VG94:XR94" si="415">100*VG34/VG15</f>
        <v>18.37949655774818</v>
      </c>
      <c r="VH94" s="258">
        <f t="shared" si="415"/>
        <v>18.923460408664837</v>
      </c>
      <c r="VI94" s="258">
        <f t="shared" si="415"/>
        <v>18.417567967677002</v>
      </c>
      <c r="VJ94" s="258">
        <f t="shared" si="415"/>
        <v>17.558587066759188</v>
      </c>
      <c r="VK94" s="258">
        <f t="shared" si="415"/>
        <v>16.902013128882416</v>
      </c>
      <c r="VL94" s="258">
        <f t="shared" si="415"/>
        <v>17.224421762930856</v>
      </c>
      <c r="VM94" s="258">
        <f t="shared" si="415"/>
        <v>17.826537941047839</v>
      </c>
      <c r="VN94" s="258">
        <f t="shared" si="415"/>
        <v>18.743755174860727</v>
      </c>
      <c r="VO94" s="258">
        <f t="shared" si="415"/>
        <v>19.194793524613711</v>
      </c>
      <c r="VP94" s="258">
        <f t="shared" si="415"/>
        <v>20.032163014140338</v>
      </c>
      <c r="VQ94" s="258">
        <f t="shared" si="415"/>
        <v>19.56213846214278</v>
      </c>
      <c r="VR94" s="258">
        <f t="shared" si="415"/>
        <v>18.685917731689809</v>
      </c>
      <c r="VS94" s="258">
        <f t="shared" si="415"/>
        <v>18.184922448947006</v>
      </c>
      <c r="VT94" s="258">
        <f t="shared" si="415"/>
        <v>18.286271181342215</v>
      </c>
      <c r="VU94" s="258">
        <f t="shared" si="415"/>
        <v>18.150046771788286</v>
      </c>
      <c r="VV94" s="258">
        <f t="shared" si="415"/>
        <v>17.177189061941434</v>
      </c>
      <c r="VW94" s="258">
        <f t="shared" si="415"/>
        <v>16.585643157671321</v>
      </c>
      <c r="VX94" s="258">
        <f t="shared" si="415"/>
        <v>16.752604951901823</v>
      </c>
      <c r="VY94" s="258">
        <f t="shared" si="415"/>
        <v>17.756438354850893</v>
      </c>
      <c r="VZ94" s="258">
        <f t="shared" si="415"/>
        <v>17.665971159950853</v>
      </c>
      <c r="WA94" s="258">
        <f t="shared" si="415"/>
        <v>17.227767637843254</v>
      </c>
      <c r="WB94" s="258">
        <f t="shared" si="415"/>
        <v>17.80099824313843</v>
      </c>
      <c r="WC94" s="258">
        <f t="shared" si="415"/>
        <v>18.281663140101472</v>
      </c>
      <c r="WD94" s="258">
        <f t="shared" si="415"/>
        <v>17.486437904882294</v>
      </c>
      <c r="WE94" s="258">
        <f t="shared" si="415"/>
        <v>16.296586761986976</v>
      </c>
      <c r="WF94" s="258">
        <f t="shared" si="415"/>
        <v>17.142162101275023</v>
      </c>
      <c r="WG94" s="258">
        <f t="shared" si="415"/>
        <v>16.980764883854349</v>
      </c>
      <c r="WH94" s="258">
        <f t="shared" si="415"/>
        <v>15.595082265935799</v>
      </c>
      <c r="WI94" s="258">
        <f t="shared" si="415"/>
        <v>15.016671592888443</v>
      </c>
      <c r="WJ94" s="258">
        <f t="shared" si="415"/>
        <v>14.671386835816698</v>
      </c>
      <c r="WK94" s="258">
        <f t="shared" si="415"/>
        <v>14.63535385161779</v>
      </c>
      <c r="WL94" s="258">
        <f t="shared" si="415"/>
        <v>15.199943778417593</v>
      </c>
      <c r="WM94" s="258">
        <f t="shared" si="415"/>
        <v>14.866507683156552</v>
      </c>
      <c r="WN94" s="258">
        <f t="shared" si="415"/>
        <v>15.220324861419439</v>
      </c>
      <c r="WO94" s="258">
        <f t="shared" si="415"/>
        <v>14.760036800924427</v>
      </c>
      <c r="WP94" s="258">
        <f t="shared" si="415"/>
        <v>14.806880417525823</v>
      </c>
      <c r="WQ94" s="258">
        <f t="shared" si="415"/>
        <v>14.497405137048103</v>
      </c>
      <c r="WR94" s="258">
        <f t="shared" si="415"/>
        <v>15.051822059039646</v>
      </c>
      <c r="WS94" s="258">
        <f t="shared" si="415"/>
        <v>15.094672098638302</v>
      </c>
      <c r="WT94" s="258">
        <f t="shared" si="415"/>
        <v>14.60173739742347</v>
      </c>
      <c r="WU94" s="258">
        <f t="shared" si="415"/>
        <v>14.306464536147294</v>
      </c>
      <c r="WV94" s="258">
        <f t="shared" si="415"/>
        <v>14.873230185046584</v>
      </c>
      <c r="WW94" s="258">
        <f t="shared" si="415"/>
        <v>16.181360462369678</v>
      </c>
      <c r="WX94" s="258">
        <f t="shared" si="415"/>
        <v>16.153821879609168</v>
      </c>
      <c r="WY94" s="258">
        <f t="shared" si="415"/>
        <v>15.433762542128504</v>
      </c>
      <c r="WZ94" s="258">
        <f t="shared" si="415"/>
        <v>15.487578626123261</v>
      </c>
      <c r="XA94" s="258">
        <f t="shared" si="415"/>
        <v>15.638659017419084</v>
      </c>
      <c r="XB94" s="258">
        <f t="shared" si="415"/>
        <v>15.342577737488829</v>
      </c>
      <c r="XC94" s="258">
        <f t="shared" si="415"/>
        <v>15.124559244582912</v>
      </c>
      <c r="XD94" s="258">
        <f t="shared" si="415"/>
        <v>15.276986582215439</v>
      </c>
      <c r="XE94" s="258">
        <f t="shared" si="415"/>
        <v>14.977100113888177</v>
      </c>
      <c r="XF94" s="258">
        <f t="shared" si="415"/>
        <v>14.232652225360706</v>
      </c>
      <c r="XG94" s="258">
        <f t="shared" si="415"/>
        <v>13.254628982852477</v>
      </c>
      <c r="XH94" s="258">
        <f t="shared" si="415"/>
        <v>15.200529136785198</v>
      </c>
      <c r="XI94" s="258">
        <f t="shared" si="415"/>
        <v>16.522777731252365</v>
      </c>
      <c r="XJ94" s="258">
        <f t="shared" si="415"/>
        <v>16.45215204053931</v>
      </c>
      <c r="XK94" s="258">
        <f t="shared" si="415"/>
        <v>16.342914339352692</v>
      </c>
      <c r="XL94" s="258">
        <f t="shared" si="415"/>
        <v>16.438491676176202</v>
      </c>
      <c r="XM94" s="258">
        <f t="shared" si="415"/>
        <v>16.594908611249593</v>
      </c>
      <c r="XN94" s="258">
        <f t="shared" si="415"/>
        <v>16.793523077239442</v>
      </c>
      <c r="XO94" s="258">
        <f t="shared" si="415"/>
        <v>16.225865401522277</v>
      </c>
      <c r="XP94" s="258">
        <f t="shared" si="415"/>
        <v>16.599090790950591</v>
      </c>
      <c r="XQ94" s="258">
        <f t="shared" si="415"/>
        <v>16.131407484210872</v>
      </c>
      <c r="XR94" s="258">
        <f t="shared" si="415"/>
        <v>15.042373411026231</v>
      </c>
      <c r="XS94" s="258">
        <f t="shared" ref="XS94:AAD94" si="416">100*XS34/XS15</f>
        <v>14.692683622904489</v>
      </c>
      <c r="XT94" s="258">
        <f t="shared" si="416"/>
        <v>15.058000324033284</v>
      </c>
      <c r="XU94" s="258">
        <f t="shared" si="416"/>
        <v>15.672641903800724</v>
      </c>
      <c r="XV94" s="258">
        <f t="shared" si="416"/>
        <v>15.726698084851998</v>
      </c>
      <c r="XW94" s="258">
        <f t="shared" si="416"/>
        <v>16.11310665778619</v>
      </c>
      <c r="XX94" s="258">
        <f t="shared" si="416"/>
        <v>16.039793916125337</v>
      </c>
      <c r="XY94" s="258">
        <f t="shared" si="416"/>
        <v>16.021387474373174</v>
      </c>
      <c r="XZ94" s="258">
        <f t="shared" si="416"/>
        <v>15.6230408793802</v>
      </c>
      <c r="YA94" s="258">
        <f t="shared" si="416"/>
        <v>14.763745253564066</v>
      </c>
      <c r="YB94" s="258">
        <f t="shared" si="416"/>
        <v>15.274393982172681</v>
      </c>
      <c r="YC94" s="258">
        <f t="shared" si="416"/>
        <v>15.08045529035061</v>
      </c>
      <c r="YD94" s="258">
        <f t="shared" si="416"/>
        <v>14.00658867485736</v>
      </c>
      <c r="YE94" s="258">
        <f t="shared" si="416"/>
        <v>13.248645560423508</v>
      </c>
      <c r="YF94" s="258">
        <f t="shared" si="416"/>
        <v>13.511522304789153</v>
      </c>
      <c r="YG94" s="258">
        <f t="shared" si="416"/>
        <v>13.976758510931557</v>
      </c>
      <c r="YH94" s="258">
        <f t="shared" si="416"/>
        <v>13.639667705052856</v>
      </c>
      <c r="YI94" s="258">
        <f t="shared" si="416"/>
        <v>13.070912062855854</v>
      </c>
      <c r="YJ94" s="258">
        <f t="shared" si="416"/>
        <v>12.17036633224064</v>
      </c>
      <c r="YK94" s="258">
        <f t="shared" si="416"/>
        <v>11.85353114690645</v>
      </c>
      <c r="YL94" s="258">
        <f t="shared" si="416"/>
        <v>11.525872933348635</v>
      </c>
      <c r="YM94" s="258">
        <f t="shared" si="416"/>
        <v>11.577394516029539</v>
      </c>
      <c r="YN94" s="258">
        <f t="shared" si="416"/>
        <v>12.088459842891401</v>
      </c>
      <c r="YO94" s="258">
        <f t="shared" si="416"/>
        <v>11.324079784821079</v>
      </c>
      <c r="YP94" s="258">
        <f t="shared" si="416"/>
        <v>10.71965757879155</v>
      </c>
      <c r="YQ94" s="258">
        <f t="shared" si="416"/>
        <v>10.06925805573427</v>
      </c>
      <c r="YR94" s="258">
        <f t="shared" si="416"/>
        <v>9.5099773267753136</v>
      </c>
      <c r="YS94" s="258">
        <f t="shared" si="416"/>
        <v>9.2225947440321168</v>
      </c>
      <c r="YT94" s="258">
        <f t="shared" si="416"/>
        <v>8.7131740278178249</v>
      </c>
      <c r="YU94" s="258">
        <f t="shared" si="416"/>
        <v>8.8553602139767893</v>
      </c>
      <c r="YV94" s="258">
        <f t="shared" si="416"/>
        <v>9.2331222406851214</v>
      </c>
      <c r="YW94" s="258">
        <f t="shared" si="416"/>
        <v>9.5404937210838092</v>
      </c>
      <c r="YX94" s="258">
        <f t="shared" si="416"/>
        <v>9.6655237420308016</v>
      </c>
      <c r="YY94" s="258">
        <f t="shared" si="416"/>
        <v>10.020661221724346</v>
      </c>
      <c r="YZ94" s="258">
        <f t="shared" si="416"/>
        <v>9.4374724858598888</v>
      </c>
      <c r="ZA94" s="258">
        <f t="shared" si="416"/>
        <v>8.9662542474704772</v>
      </c>
      <c r="ZB94" s="258">
        <f t="shared" si="416"/>
        <v>8.7117926344748611</v>
      </c>
      <c r="ZC94" s="258">
        <f t="shared" si="416"/>
        <v>8.236664444498512</v>
      </c>
      <c r="ZD94" s="258">
        <f t="shared" si="416"/>
        <v>7.6097032651073402</v>
      </c>
      <c r="ZE94" s="258">
        <f t="shared" si="416"/>
        <v>7.4413666426070284</v>
      </c>
      <c r="ZF94" s="258">
        <f t="shared" si="416"/>
        <v>7.329782998072897</v>
      </c>
      <c r="ZG94" s="258">
        <f t="shared" si="416"/>
        <v>7.1043961339310346</v>
      </c>
      <c r="ZH94" s="258">
        <f t="shared" si="416"/>
        <v>8.6070281817249743</v>
      </c>
      <c r="ZI94" s="258">
        <f t="shared" si="416"/>
        <v>10.738691674701599</v>
      </c>
      <c r="ZJ94" s="258">
        <f t="shared" si="416"/>
        <v>10.615017339012816</v>
      </c>
      <c r="ZK94" s="258">
        <f t="shared" si="416"/>
        <v>10.477970714048988</v>
      </c>
      <c r="ZL94" s="258">
        <f t="shared" si="416"/>
        <v>10.460529078190774</v>
      </c>
      <c r="ZM94" s="258">
        <f t="shared" si="416"/>
        <v>10.362404801254325</v>
      </c>
      <c r="ZN94" s="258">
        <f t="shared" si="416"/>
        <v>9.8793855396628825</v>
      </c>
      <c r="ZO94" s="258">
        <f t="shared" si="416"/>
        <v>9.6221081335950913</v>
      </c>
      <c r="ZP94" s="258">
        <f t="shared" si="416"/>
        <v>9.5191399229236513</v>
      </c>
      <c r="ZQ94" s="258">
        <f t="shared" si="416"/>
        <v>9.9090251818654647</v>
      </c>
      <c r="ZR94" s="258">
        <f t="shared" si="416"/>
        <v>9.7152976918307417</v>
      </c>
      <c r="ZS94" s="258">
        <f t="shared" si="416"/>
        <v>9.47851804241769</v>
      </c>
      <c r="ZT94" s="258">
        <f t="shared" si="416"/>
        <v>9.3105368827558284</v>
      </c>
      <c r="ZU94" s="258">
        <f t="shared" si="416"/>
        <v>8.4232618181657042</v>
      </c>
      <c r="ZV94" s="258">
        <f t="shared" si="416"/>
        <v>8.520843109238287</v>
      </c>
      <c r="ZW94" s="258">
        <f t="shared" si="416"/>
        <v>11.222197357213766</v>
      </c>
      <c r="ZX94" s="258">
        <f t="shared" si="416"/>
        <v>13.919203640533325</v>
      </c>
      <c r="ZY94" s="258">
        <f t="shared" si="416"/>
        <v>18.677115510370022</v>
      </c>
      <c r="ZZ94" s="258">
        <f t="shared" si="416"/>
        <v>21.628893393303137</v>
      </c>
      <c r="AAA94" s="258">
        <f t="shared" si="416"/>
        <v>24.097701234103337</v>
      </c>
      <c r="AAB94" s="258">
        <f t="shared" si="416"/>
        <v>27.764979429706237</v>
      </c>
      <c r="AAC94" s="258">
        <f t="shared" si="416"/>
        <v>29.907777105866195</v>
      </c>
      <c r="AAD94" s="258">
        <f t="shared" si="416"/>
        <v>42.655748051905078</v>
      </c>
      <c r="AAE94" s="258">
        <f t="shared" ref="AAE94:ACP94" si="417">100*AAE34/AAE15</f>
        <v>42.488396124087956</v>
      </c>
      <c r="AAF94" s="258">
        <f t="shared" si="417"/>
        <v>42.17549620180047</v>
      </c>
      <c r="AAG94" s="258">
        <f t="shared" si="417"/>
        <v>41.656295300905754</v>
      </c>
      <c r="AAH94" s="258">
        <f t="shared" si="417"/>
        <v>41.355980971068604</v>
      </c>
      <c r="AAI94" s="258">
        <f t="shared" si="417"/>
        <v>40.986058274110974</v>
      </c>
      <c r="AAJ94" s="258">
        <f t="shared" si="417"/>
        <v>40.677420249366079</v>
      </c>
      <c r="AAK94" s="258">
        <f t="shared" si="417"/>
        <v>40.519110480019016</v>
      </c>
      <c r="AAL94" s="258">
        <f t="shared" si="417"/>
        <v>39.003602547212722</v>
      </c>
      <c r="AAM94" s="258">
        <f t="shared" si="417"/>
        <v>38.759752593469258</v>
      </c>
      <c r="AAN94" s="258">
        <f t="shared" si="417"/>
        <v>38.018791978537621</v>
      </c>
      <c r="AAO94" s="258">
        <f t="shared" si="417"/>
        <v>37.518120199400087</v>
      </c>
      <c r="AAP94" s="258">
        <f t="shared" si="417"/>
        <v>37.314334165397909</v>
      </c>
      <c r="AAQ94" s="258">
        <f t="shared" si="417"/>
        <v>37.121775938483879</v>
      </c>
      <c r="AAR94" s="258">
        <f t="shared" si="417"/>
        <v>39.644025674970237</v>
      </c>
      <c r="AAS94" s="258">
        <f t="shared" si="417"/>
        <v>39.791117411966134</v>
      </c>
      <c r="AAT94" s="258">
        <f t="shared" si="417"/>
        <v>38.764963265372707</v>
      </c>
      <c r="AAU94" s="258">
        <f t="shared" si="417"/>
        <v>37.238268206311922</v>
      </c>
      <c r="AAV94" s="258">
        <f t="shared" si="417"/>
        <v>37.42651829314535</v>
      </c>
      <c r="AAW94" s="258">
        <f t="shared" si="417"/>
        <v>37.802402780290677</v>
      </c>
      <c r="AAX94" s="258">
        <f t="shared" si="417"/>
        <v>36.998355298363109</v>
      </c>
      <c r="AAY94" s="258">
        <f t="shared" si="417"/>
        <v>36.113298757179926</v>
      </c>
      <c r="AAZ94" s="258">
        <f t="shared" si="417"/>
        <v>34.993019250298353</v>
      </c>
      <c r="ABA94" s="258">
        <f t="shared" si="417"/>
        <v>33.703671643297511</v>
      </c>
      <c r="ABB94" s="258">
        <f t="shared" si="417"/>
        <v>32.495753370691133</v>
      </c>
      <c r="ABC94" s="258">
        <f t="shared" si="417"/>
        <v>32.385751564382588</v>
      </c>
      <c r="ABD94" s="258">
        <f t="shared" si="417"/>
        <v>32.966207736534081</v>
      </c>
      <c r="ABE94" s="258">
        <f t="shared" si="417"/>
        <v>33.267103780855798</v>
      </c>
      <c r="ABF94" s="258">
        <f t="shared" si="417"/>
        <v>33.029303292920787</v>
      </c>
      <c r="ABG94" s="258">
        <f t="shared" si="417"/>
        <v>32.902272927536423</v>
      </c>
      <c r="ABH94" s="258">
        <f t="shared" si="417"/>
        <v>33.196912044978475</v>
      </c>
      <c r="ABI94" s="258">
        <f t="shared" si="417"/>
        <v>33.580178993752014</v>
      </c>
      <c r="ABJ94" s="258">
        <f t="shared" si="417"/>
        <v>33.11998599945867</v>
      </c>
      <c r="ABK94" s="258">
        <f t="shared" si="417"/>
        <v>32.730429966092132</v>
      </c>
      <c r="ABL94" s="258">
        <f t="shared" si="417"/>
        <v>32.623307943524239</v>
      </c>
      <c r="ABM94" s="258">
        <f t="shared" si="417"/>
        <v>32.061861440653736</v>
      </c>
      <c r="ABN94" s="258">
        <f t="shared" si="417"/>
        <v>31.790950366811664</v>
      </c>
      <c r="ABO94" s="258">
        <f t="shared" si="417"/>
        <v>32.241370373044205</v>
      </c>
      <c r="ABP94" s="258">
        <f t="shared" si="417"/>
        <v>31.342098333196521</v>
      </c>
      <c r="ABQ94" s="258">
        <f t="shared" si="417"/>
        <v>31.257552290217543</v>
      </c>
      <c r="ABR94" s="258">
        <f t="shared" si="417"/>
        <v>30.897223243527431</v>
      </c>
      <c r="ABS94" s="258">
        <f t="shared" si="417"/>
        <v>30.953602900819288</v>
      </c>
      <c r="ABT94" s="258">
        <f t="shared" si="417"/>
        <v>31.724561894168072</v>
      </c>
      <c r="ABU94" s="258">
        <f t="shared" si="417"/>
        <v>32.966108868476653</v>
      </c>
      <c r="ABV94" s="258">
        <f t="shared" si="417"/>
        <v>33.337341066215494</v>
      </c>
      <c r="ABW94" s="258">
        <f t="shared" si="417"/>
        <v>32.542986602860587</v>
      </c>
      <c r="ABX94" s="258">
        <f t="shared" si="417"/>
        <v>32.188407832020623</v>
      </c>
      <c r="ABY94" s="258">
        <f t="shared" si="417"/>
        <v>31.973257271240239</v>
      </c>
      <c r="ABZ94" s="258">
        <f t="shared" si="417"/>
        <v>31.565832937800536</v>
      </c>
      <c r="ACA94" s="258">
        <f t="shared" si="417"/>
        <v>31.726453720747156</v>
      </c>
      <c r="ACB94" s="258">
        <f t="shared" si="417"/>
        <v>32.236732362522915</v>
      </c>
      <c r="ACC94" s="258">
        <f t="shared" si="417"/>
        <v>31.541443793226932</v>
      </c>
      <c r="ACD94" s="258">
        <f t="shared" si="417"/>
        <v>31.094060174761651</v>
      </c>
      <c r="ACE94" s="258">
        <f t="shared" si="417"/>
        <v>31.014195646309538</v>
      </c>
      <c r="ACF94" s="258">
        <f t="shared" si="417"/>
        <v>31.80490466781475</v>
      </c>
      <c r="ACG94" s="258">
        <f t="shared" si="417"/>
        <v>32.996045662601958</v>
      </c>
      <c r="ACH94" s="258">
        <f t="shared" si="417"/>
        <v>32.080047405832353</v>
      </c>
      <c r="ACI94" s="258">
        <f t="shared" si="417"/>
        <v>31.026551633735483</v>
      </c>
      <c r="ACJ94" s="258">
        <f t="shared" si="417"/>
        <v>30.344704580683036</v>
      </c>
      <c r="ACK94" s="258">
        <f t="shared" si="417"/>
        <v>30.136340513212375</v>
      </c>
      <c r="ACL94" s="258">
        <f t="shared" si="417"/>
        <v>29.7807522317588</v>
      </c>
      <c r="ACM94" s="258">
        <f t="shared" si="417"/>
        <v>30.108963146714192</v>
      </c>
      <c r="ACN94" s="258">
        <f t="shared" si="417"/>
        <v>29.782481379233328</v>
      </c>
      <c r="ACO94" s="258">
        <f t="shared" si="417"/>
        <v>29.873264946639285</v>
      </c>
      <c r="ACP94" s="258">
        <f t="shared" si="417"/>
        <v>29.783303082742716</v>
      </c>
      <c r="ACQ94" s="258">
        <f t="shared" ref="ACQ94:AFB94" si="418">100*ACQ34/ACQ15</f>
        <v>29.539260447461327</v>
      </c>
      <c r="ACR94" s="258">
        <f t="shared" si="418"/>
        <v>30.849462477416559</v>
      </c>
      <c r="ACS94" s="258">
        <f t="shared" si="418"/>
        <v>30.553958008160009</v>
      </c>
      <c r="ACT94" s="258">
        <f t="shared" si="418"/>
        <v>29.88120942166649</v>
      </c>
      <c r="ACU94" s="258">
        <f t="shared" si="418"/>
        <v>29.020926442875712</v>
      </c>
      <c r="ACV94" s="258">
        <f t="shared" si="418"/>
        <v>28.613724063255276</v>
      </c>
      <c r="ACW94" s="258">
        <f t="shared" si="418"/>
        <v>29.220027619210764</v>
      </c>
      <c r="ACX94" s="258">
        <f t="shared" si="418"/>
        <v>27.14315185824621</v>
      </c>
      <c r="ACY94" s="258">
        <f t="shared" si="418"/>
        <v>27.106565019039081</v>
      </c>
      <c r="ACZ94" s="258">
        <f t="shared" si="418"/>
        <v>27.467050713432268</v>
      </c>
      <c r="ADA94" s="258">
        <f t="shared" si="418"/>
        <v>27.57540055886389</v>
      </c>
      <c r="ADB94" s="258">
        <f t="shared" si="418"/>
        <v>27.233221004932957</v>
      </c>
      <c r="ADC94" s="258">
        <f t="shared" si="418"/>
        <v>27.027267544622024</v>
      </c>
      <c r="ADD94" s="258">
        <f t="shared" si="418"/>
        <v>21.56633196596546</v>
      </c>
      <c r="ADE94" s="258">
        <f t="shared" si="418"/>
        <v>20.684797923841959</v>
      </c>
      <c r="ADF94" s="258">
        <f t="shared" si="418"/>
        <v>20.550553573940761</v>
      </c>
      <c r="ADG94" s="258">
        <f t="shared" si="418"/>
        <v>19.95641636135516</v>
      </c>
      <c r="ADH94" s="258">
        <f t="shared" si="418"/>
        <v>19.740143239889882</v>
      </c>
      <c r="ADI94" s="258">
        <f t="shared" si="418"/>
        <v>19.991477768483726</v>
      </c>
      <c r="ADJ94" s="258">
        <f t="shared" si="418"/>
        <v>20.038667399489697</v>
      </c>
      <c r="ADK94" s="258">
        <f t="shared" si="418"/>
        <v>20.320733501663597</v>
      </c>
      <c r="ADL94" s="258">
        <f t="shared" si="418"/>
        <v>20.21663316667334</v>
      </c>
      <c r="ADM94" s="258">
        <f t="shared" si="418"/>
        <v>20.370026234120264</v>
      </c>
      <c r="ADN94" s="258">
        <f t="shared" si="418"/>
        <v>20.395067957962365</v>
      </c>
      <c r="ADO94" s="258">
        <f t="shared" si="418"/>
        <v>20.532399082751589</v>
      </c>
      <c r="ADP94" s="258">
        <f t="shared" si="418"/>
        <v>21.324256724669887</v>
      </c>
      <c r="ADQ94" s="258">
        <f t="shared" si="418"/>
        <v>21.638077687684039</v>
      </c>
      <c r="ADR94" s="258">
        <f t="shared" si="418"/>
        <v>23.617063594292414</v>
      </c>
      <c r="ADS94" s="258">
        <f t="shared" si="418"/>
        <v>23.635719807524001</v>
      </c>
      <c r="ADT94" s="258">
        <f t="shared" si="418"/>
        <v>23.292179918266946</v>
      </c>
      <c r="ADU94" s="258">
        <f t="shared" si="418"/>
        <v>22.938196317511476</v>
      </c>
      <c r="ADV94" s="258">
        <f t="shared" si="418"/>
        <v>22.920159853467869</v>
      </c>
      <c r="ADW94" s="258">
        <f t="shared" si="418"/>
        <v>23.097105460282091</v>
      </c>
      <c r="ADX94" s="258">
        <f t="shared" si="418"/>
        <v>22.884346127893387</v>
      </c>
      <c r="ADY94" s="258">
        <f t="shared" si="418"/>
        <v>22.80156074443299</v>
      </c>
      <c r="ADZ94" s="258">
        <f t="shared" si="418"/>
        <v>22.48142567672884</v>
      </c>
      <c r="AEA94" s="258">
        <f t="shared" si="418"/>
        <v>22.991012072541615</v>
      </c>
      <c r="AEB94" s="258">
        <f t="shared" si="418"/>
        <v>23.538059457693564</v>
      </c>
      <c r="AEC94" s="258">
        <f t="shared" si="418"/>
        <v>23.474152910512597</v>
      </c>
      <c r="AED94" s="258">
        <f t="shared" si="418"/>
        <v>23.024878802407969</v>
      </c>
      <c r="AEE94" s="258">
        <f t="shared" si="418"/>
        <v>23.254644491657473</v>
      </c>
      <c r="AEF94" s="258">
        <f t="shared" si="418"/>
        <v>21.131289864906048</v>
      </c>
      <c r="AEG94" s="258">
        <f t="shared" si="418"/>
        <v>20.968097091898112</v>
      </c>
      <c r="AEH94" s="258">
        <f t="shared" si="418"/>
        <v>19.649274462590114</v>
      </c>
      <c r="AEI94" s="258">
        <f t="shared" si="418"/>
        <v>20.090754770625704</v>
      </c>
      <c r="AEJ94" s="258">
        <f t="shared" si="418"/>
        <v>20.806441482655625</v>
      </c>
      <c r="AEK94" s="258">
        <f t="shared" si="418"/>
        <v>21.558254463378667</v>
      </c>
      <c r="AEL94" s="258">
        <f t="shared" si="418"/>
        <v>21.411198494465335</v>
      </c>
      <c r="AEM94" s="258">
        <f t="shared" si="418"/>
        <v>19.099183935979408</v>
      </c>
      <c r="AEN94" s="258">
        <f t="shared" si="418"/>
        <v>17.667788427336401</v>
      </c>
      <c r="AEO94" s="258">
        <f t="shared" si="418"/>
        <v>14.519704340293007</v>
      </c>
      <c r="AEP94" s="258">
        <f t="shared" si="418"/>
        <v>11.195542268699118</v>
      </c>
      <c r="AEQ94" s="258">
        <f t="shared" si="418"/>
        <v>10.930032065807659</v>
      </c>
      <c r="AER94" s="258">
        <f t="shared" si="418"/>
        <v>8.6965734605425578</v>
      </c>
      <c r="AES94" s="258">
        <f t="shared" si="418"/>
        <v>9.093513516712278</v>
      </c>
      <c r="AET94" s="258">
        <f t="shared" si="418"/>
        <v>7.4838678090597144</v>
      </c>
      <c r="AEU94" s="258">
        <f t="shared" si="418"/>
        <v>5.2575576941550013</v>
      </c>
      <c r="AEV94" s="258">
        <f t="shared" si="418"/>
        <v>5.9563654394446512</v>
      </c>
      <c r="AEW94" s="258">
        <f t="shared" si="418"/>
        <v>6.2389380530973453</v>
      </c>
      <c r="AEX94" s="258">
        <f t="shared" si="418"/>
        <v>6.4460486807640711</v>
      </c>
      <c r="AEY94" s="258">
        <f t="shared" si="418"/>
        <v>6.3354886844068643</v>
      </c>
      <c r="AEZ94" s="258">
        <f t="shared" si="418"/>
        <v>4.4960659423004872</v>
      </c>
      <c r="AFA94" s="258">
        <f t="shared" si="418"/>
        <v>4.6127010788810647</v>
      </c>
      <c r="AFB94" s="258">
        <f t="shared" si="418"/>
        <v>3.5214289746762573</v>
      </c>
      <c r="AFC94" s="258">
        <f t="shared" ref="AFC94:AGU94" si="419">100*AFC34/AFC15</f>
        <v>4.1941072520691289</v>
      </c>
      <c r="AFD94" s="258">
        <f t="shared" si="419"/>
        <v>5.9662615937040551</v>
      </c>
      <c r="AFE94" s="258">
        <f t="shared" si="419"/>
        <v>6.3780565516737369</v>
      </c>
      <c r="AFF94" s="258">
        <f t="shared" si="419"/>
        <v>14.948961512000814</v>
      </c>
      <c r="AFG94" s="258">
        <f t="shared" si="419"/>
        <v>17.564350373901256</v>
      </c>
      <c r="AFH94" s="258">
        <f t="shared" si="419"/>
        <v>27.46793084216397</v>
      </c>
      <c r="AFI94" s="258">
        <f t="shared" si="419"/>
        <v>30.698816700156286</v>
      </c>
      <c r="AFJ94" s="258">
        <f t="shared" si="419"/>
        <v>33.090119193494488</v>
      </c>
      <c r="AFK94" s="258">
        <f t="shared" si="419"/>
        <v>32.524980352531713</v>
      </c>
      <c r="AFL94" s="258">
        <f t="shared" si="419"/>
        <v>31.061731329095121</v>
      </c>
      <c r="AFM94" s="258">
        <f t="shared" si="419"/>
        <v>28.052472250252272</v>
      </c>
      <c r="AFN94" s="258">
        <f t="shared" si="419"/>
        <v>28.206028680128767</v>
      </c>
      <c r="AFO94" s="258">
        <f t="shared" si="419"/>
        <v>28.112265396315216</v>
      </c>
      <c r="AFP94" s="258">
        <f t="shared" si="419"/>
        <v>28.16379997721836</v>
      </c>
      <c r="AFQ94" s="258">
        <f t="shared" si="419"/>
        <v>27.956989247311828</v>
      </c>
      <c r="AFR94" s="258">
        <f t="shared" si="419"/>
        <v>28.092123969292011</v>
      </c>
      <c r="AFS94" s="258">
        <f t="shared" si="419"/>
        <v>28.98707510106474</v>
      </c>
      <c r="AFT94" s="258">
        <f t="shared" si="419"/>
        <v>26.006614278209049</v>
      </c>
      <c r="AFU94" s="258">
        <f t="shared" si="419"/>
        <v>22.523250366539983</v>
      </c>
      <c r="AFV94" s="258">
        <f t="shared" si="419"/>
        <v>22.367409824854768</v>
      </c>
      <c r="AFW94" s="258">
        <f t="shared" si="419"/>
        <v>22.072105019137965</v>
      </c>
      <c r="AFX94" s="258">
        <f t="shared" si="419"/>
        <v>21.974372620081301</v>
      </c>
      <c r="AFY94" s="258">
        <f t="shared" si="419"/>
        <v>22.785379412257761</v>
      </c>
      <c r="AFZ94" s="258">
        <f t="shared" si="419"/>
        <v>24.956144843980312</v>
      </c>
      <c r="AGA94" s="258">
        <f t="shared" si="419"/>
        <v>24.948525752954815</v>
      </c>
      <c r="AGB94" s="258">
        <f t="shared" si="419"/>
        <v>25.053269290058644</v>
      </c>
      <c r="AGC94" s="258">
        <f t="shared" si="419"/>
        <v>25.276157216808684</v>
      </c>
      <c r="AGD94" s="258">
        <f t="shared" si="419"/>
        <v>25.609549264800311</v>
      </c>
      <c r="AGE94" s="258">
        <f t="shared" si="419"/>
        <v>25.680071698728465</v>
      </c>
      <c r="AGF94" s="258">
        <f t="shared" si="419"/>
        <v>26.035998340441928</v>
      </c>
      <c r="AGG94" s="258">
        <f t="shared" si="419"/>
        <v>22.677424354879783</v>
      </c>
      <c r="AGH94" s="258">
        <f t="shared" si="419"/>
        <v>23.007778966308781</v>
      </c>
      <c r="AGI94" s="258">
        <f t="shared" si="419"/>
        <v>16.616915827599655</v>
      </c>
      <c r="AGJ94" s="258">
        <f t="shared" si="419"/>
        <v>16.654687037184996</v>
      </c>
      <c r="AGK94" s="258">
        <f t="shared" si="419"/>
        <v>16.634689896903151</v>
      </c>
      <c r="AGL94" s="258">
        <f t="shared" si="419"/>
        <v>16.685232764068701</v>
      </c>
      <c r="AGM94" s="258">
        <f t="shared" si="419"/>
        <v>16.674339918787044</v>
      </c>
      <c r="AGN94" s="258">
        <f t="shared" si="419"/>
        <v>17.039566299733966</v>
      </c>
      <c r="AGO94" s="258">
        <f t="shared" si="419"/>
        <v>17.273322908326385</v>
      </c>
      <c r="AGP94" s="258">
        <f t="shared" si="419"/>
        <v>17.689436575182746</v>
      </c>
      <c r="AGQ94" s="258">
        <f t="shared" si="419"/>
        <v>17.896554394720567</v>
      </c>
      <c r="AGR94" s="258">
        <f t="shared" si="419"/>
        <v>17.966860427657462</v>
      </c>
      <c r="AGS94" s="258">
        <f t="shared" si="419"/>
        <v>18.419754376477506</v>
      </c>
      <c r="AGT94" s="258">
        <f t="shared" si="419"/>
        <v>19.43680718956556</v>
      </c>
      <c r="AGU94" s="258">
        <f t="shared" si="419"/>
        <v>19.288911086139471</v>
      </c>
      <c r="AGV94" s="159"/>
    </row>
    <row r="95" spans="1:880" x14ac:dyDescent="0.2">
      <c r="A95" s="256" t="s">
        <v>2256</v>
      </c>
      <c r="C95" s="257">
        <f t="shared" ref="C95:BN95" si="420">100*C35/C15</f>
        <v>0</v>
      </c>
      <c r="D95" s="257">
        <f t="shared" si="420"/>
        <v>0</v>
      </c>
      <c r="E95" s="257">
        <f t="shared" si="420"/>
        <v>0</v>
      </c>
      <c r="F95" s="257">
        <f t="shared" si="420"/>
        <v>0</v>
      </c>
      <c r="G95" s="257">
        <f t="shared" si="420"/>
        <v>0</v>
      </c>
      <c r="H95" s="257">
        <f t="shared" si="420"/>
        <v>0</v>
      </c>
      <c r="I95" s="257">
        <f t="shared" si="420"/>
        <v>0</v>
      </c>
      <c r="J95" s="257">
        <f t="shared" si="420"/>
        <v>0</v>
      </c>
      <c r="K95" s="257">
        <f t="shared" si="420"/>
        <v>0</v>
      </c>
      <c r="L95" s="257">
        <f t="shared" si="420"/>
        <v>0</v>
      </c>
      <c r="M95" s="257">
        <f t="shared" si="420"/>
        <v>0</v>
      </c>
      <c r="N95" s="257">
        <f t="shared" si="420"/>
        <v>0</v>
      </c>
      <c r="O95" s="257">
        <f t="shared" si="420"/>
        <v>0</v>
      </c>
      <c r="P95" s="257">
        <f t="shared" si="420"/>
        <v>0</v>
      </c>
      <c r="Q95" s="257">
        <f t="shared" si="420"/>
        <v>0</v>
      </c>
      <c r="R95" s="257">
        <f t="shared" si="420"/>
        <v>0</v>
      </c>
      <c r="S95" s="257">
        <f t="shared" si="420"/>
        <v>0</v>
      </c>
      <c r="T95" s="257">
        <f t="shared" si="420"/>
        <v>0</v>
      </c>
      <c r="U95" s="257">
        <f t="shared" si="420"/>
        <v>0</v>
      </c>
      <c r="V95" s="257">
        <f t="shared" si="420"/>
        <v>0</v>
      </c>
      <c r="W95" s="257">
        <f t="shared" si="420"/>
        <v>0</v>
      </c>
      <c r="X95" s="257">
        <f t="shared" si="420"/>
        <v>0</v>
      </c>
      <c r="Y95" s="257">
        <f t="shared" si="420"/>
        <v>0</v>
      </c>
      <c r="Z95" s="257">
        <f t="shared" si="420"/>
        <v>0</v>
      </c>
      <c r="AA95" s="257">
        <f t="shared" si="420"/>
        <v>0</v>
      </c>
      <c r="AB95" s="257">
        <f t="shared" si="420"/>
        <v>0</v>
      </c>
      <c r="AC95" s="257">
        <f t="shared" si="420"/>
        <v>0</v>
      </c>
      <c r="AD95" s="257">
        <f t="shared" si="420"/>
        <v>0</v>
      </c>
      <c r="AE95" s="257">
        <f t="shared" si="420"/>
        <v>0</v>
      </c>
      <c r="AF95" s="257">
        <f t="shared" si="420"/>
        <v>0</v>
      </c>
      <c r="AG95" s="257">
        <f t="shared" si="420"/>
        <v>0</v>
      </c>
      <c r="AH95" s="257">
        <f t="shared" si="420"/>
        <v>0</v>
      </c>
      <c r="AI95" s="257">
        <f t="shared" si="420"/>
        <v>0</v>
      </c>
      <c r="AJ95" s="257">
        <f t="shared" si="420"/>
        <v>0</v>
      </c>
      <c r="AK95" s="257">
        <f t="shared" si="420"/>
        <v>0</v>
      </c>
      <c r="AL95" s="257">
        <f t="shared" si="420"/>
        <v>0</v>
      </c>
      <c r="AM95" s="257">
        <f t="shared" si="420"/>
        <v>0</v>
      </c>
      <c r="AN95" s="257">
        <f t="shared" si="420"/>
        <v>0</v>
      </c>
      <c r="AO95" s="257">
        <f t="shared" si="420"/>
        <v>0</v>
      </c>
      <c r="AP95" s="257">
        <f t="shared" si="420"/>
        <v>0</v>
      </c>
      <c r="AQ95" s="257">
        <f t="shared" si="420"/>
        <v>0</v>
      </c>
      <c r="AR95" s="257">
        <f t="shared" si="420"/>
        <v>0</v>
      </c>
      <c r="AS95" s="257">
        <f t="shared" si="420"/>
        <v>0</v>
      </c>
      <c r="AT95" s="257">
        <f t="shared" si="420"/>
        <v>0</v>
      </c>
      <c r="AU95" s="257">
        <f t="shared" si="420"/>
        <v>0</v>
      </c>
      <c r="AV95" s="257">
        <f t="shared" si="420"/>
        <v>0</v>
      </c>
      <c r="AW95" s="257">
        <f t="shared" si="420"/>
        <v>0</v>
      </c>
      <c r="AX95" s="257">
        <f t="shared" si="420"/>
        <v>0</v>
      </c>
      <c r="AY95" s="257">
        <f t="shared" si="420"/>
        <v>0</v>
      </c>
      <c r="AZ95" s="257">
        <f t="shared" si="420"/>
        <v>0</v>
      </c>
      <c r="BA95" s="257">
        <f t="shared" si="420"/>
        <v>0</v>
      </c>
      <c r="BB95" s="257">
        <f t="shared" si="420"/>
        <v>0</v>
      </c>
      <c r="BC95" s="257">
        <f t="shared" si="420"/>
        <v>0</v>
      </c>
      <c r="BD95" s="257">
        <f t="shared" si="420"/>
        <v>0</v>
      </c>
      <c r="BE95" s="257">
        <f t="shared" si="420"/>
        <v>0</v>
      </c>
      <c r="BF95" s="257">
        <f t="shared" si="420"/>
        <v>0</v>
      </c>
      <c r="BG95" s="257">
        <f t="shared" si="420"/>
        <v>0</v>
      </c>
      <c r="BH95" s="257">
        <f t="shared" si="420"/>
        <v>0</v>
      </c>
      <c r="BI95" s="257">
        <f t="shared" si="420"/>
        <v>0</v>
      </c>
      <c r="BJ95" s="257">
        <f t="shared" si="420"/>
        <v>0</v>
      </c>
      <c r="BK95" s="257">
        <f t="shared" si="420"/>
        <v>0</v>
      </c>
      <c r="BL95" s="257">
        <f t="shared" si="420"/>
        <v>0</v>
      </c>
      <c r="BM95" s="257">
        <f t="shared" si="420"/>
        <v>0</v>
      </c>
      <c r="BN95" s="257">
        <f t="shared" si="420"/>
        <v>0</v>
      </c>
      <c r="BO95" s="257">
        <f t="shared" ref="BO95:DZ95" si="421">100*BO35/BO15</f>
        <v>0</v>
      </c>
      <c r="BP95" s="257">
        <f t="shared" si="421"/>
        <v>0</v>
      </c>
      <c r="BQ95" s="257">
        <f t="shared" si="421"/>
        <v>0</v>
      </c>
      <c r="BR95" s="257">
        <f t="shared" si="421"/>
        <v>0</v>
      </c>
      <c r="BS95" s="257">
        <f t="shared" si="421"/>
        <v>0</v>
      </c>
      <c r="BT95" s="257">
        <f t="shared" si="421"/>
        <v>0</v>
      </c>
      <c r="BU95" s="257">
        <f t="shared" si="421"/>
        <v>0</v>
      </c>
      <c r="BV95" s="257">
        <f t="shared" si="421"/>
        <v>0</v>
      </c>
      <c r="BW95" s="257">
        <f t="shared" si="421"/>
        <v>0</v>
      </c>
      <c r="BX95" s="257">
        <f t="shared" si="421"/>
        <v>0</v>
      </c>
      <c r="BY95" s="257">
        <f t="shared" si="421"/>
        <v>0</v>
      </c>
      <c r="BZ95" s="257">
        <f t="shared" si="421"/>
        <v>0</v>
      </c>
      <c r="CA95" s="257">
        <f t="shared" si="421"/>
        <v>0</v>
      </c>
      <c r="CB95" s="257">
        <f t="shared" si="421"/>
        <v>0</v>
      </c>
      <c r="CC95" s="257">
        <f t="shared" si="421"/>
        <v>0</v>
      </c>
      <c r="CD95" s="257">
        <f t="shared" si="421"/>
        <v>0</v>
      </c>
      <c r="CE95" s="257">
        <f t="shared" si="421"/>
        <v>0</v>
      </c>
      <c r="CF95" s="257">
        <f t="shared" si="421"/>
        <v>0</v>
      </c>
      <c r="CG95" s="257">
        <f t="shared" si="421"/>
        <v>0</v>
      </c>
      <c r="CH95" s="257">
        <f t="shared" si="421"/>
        <v>0</v>
      </c>
      <c r="CI95" s="257">
        <f t="shared" si="421"/>
        <v>0</v>
      </c>
      <c r="CJ95" s="257">
        <f t="shared" si="421"/>
        <v>0</v>
      </c>
      <c r="CK95" s="257">
        <f t="shared" si="421"/>
        <v>0</v>
      </c>
      <c r="CL95" s="257">
        <f t="shared" si="421"/>
        <v>0</v>
      </c>
      <c r="CM95" s="257">
        <f t="shared" si="421"/>
        <v>0</v>
      </c>
      <c r="CN95" s="257">
        <f t="shared" si="421"/>
        <v>0</v>
      </c>
      <c r="CO95" s="257">
        <f t="shared" si="421"/>
        <v>0</v>
      </c>
      <c r="CP95" s="257">
        <f t="shared" si="421"/>
        <v>0</v>
      </c>
      <c r="CQ95" s="257">
        <f t="shared" si="421"/>
        <v>0</v>
      </c>
      <c r="CR95" s="257">
        <f t="shared" si="421"/>
        <v>0</v>
      </c>
      <c r="CS95" s="257">
        <f t="shared" si="421"/>
        <v>0</v>
      </c>
      <c r="CT95" s="257">
        <f t="shared" si="421"/>
        <v>0</v>
      </c>
      <c r="CU95" s="257">
        <f t="shared" si="421"/>
        <v>0</v>
      </c>
      <c r="CV95" s="257">
        <f t="shared" si="421"/>
        <v>0</v>
      </c>
      <c r="CW95" s="257">
        <f t="shared" si="421"/>
        <v>0</v>
      </c>
      <c r="CX95" s="257">
        <f t="shared" si="421"/>
        <v>0</v>
      </c>
      <c r="CY95" s="257">
        <f t="shared" si="421"/>
        <v>0</v>
      </c>
      <c r="CZ95" s="257">
        <f t="shared" si="421"/>
        <v>0</v>
      </c>
      <c r="DA95" s="257">
        <f t="shared" si="421"/>
        <v>0</v>
      </c>
      <c r="DB95" s="257">
        <f t="shared" si="421"/>
        <v>0</v>
      </c>
      <c r="DC95" s="257">
        <f t="shared" si="421"/>
        <v>0</v>
      </c>
      <c r="DD95" s="257">
        <f t="shared" si="421"/>
        <v>0</v>
      </c>
      <c r="DE95" s="257">
        <f t="shared" si="421"/>
        <v>0</v>
      </c>
      <c r="DF95" s="257">
        <f t="shared" si="421"/>
        <v>0</v>
      </c>
      <c r="DG95" s="257">
        <f t="shared" si="421"/>
        <v>0</v>
      </c>
      <c r="DH95" s="257">
        <f t="shared" si="421"/>
        <v>0</v>
      </c>
      <c r="DI95" s="257">
        <f t="shared" si="421"/>
        <v>0</v>
      </c>
      <c r="DJ95" s="257">
        <f t="shared" si="421"/>
        <v>0</v>
      </c>
      <c r="DK95" s="257">
        <f t="shared" si="421"/>
        <v>0</v>
      </c>
      <c r="DL95" s="257">
        <f t="shared" si="421"/>
        <v>0</v>
      </c>
      <c r="DM95" s="257">
        <f t="shared" si="421"/>
        <v>0</v>
      </c>
      <c r="DN95" s="257">
        <f t="shared" si="421"/>
        <v>0</v>
      </c>
      <c r="DO95" s="257">
        <f t="shared" si="421"/>
        <v>0</v>
      </c>
      <c r="DP95" s="257">
        <f t="shared" si="421"/>
        <v>0</v>
      </c>
      <c r="DQ95" s="257">
        <f t="shared" si="421"/>
        <v>0</v>
      </c>
      <c r="DR95" s="257">
        <f t="shared" si="421"/>
        <v>0</v>
      </c>
      <c r="DS95" s="257">
        <f t="shared" si="421"/>
        <v>0</v>
      </c>
      <c r="DT95" s="257">
        <f t="shared" si="421"/>
        <v>0</v>
      </c>
      <c r="DU95" s="257">
        <f t="shared" si="421"/>
        <v>0</v>
      </c>
      <c r="DV95" s="257">
        <f t="shared" si="421"/>
        <v>0</v>
      </c>
      <c r="DW95" s="257">
        <f t="shared" si="421"/>
        <v>0</v>
      </c>
      <c r="DX95" s="257">
        <f t="shared" si="421"/>
        <v>0</v>
      </c>
      <c r="DY95" s="257">
        <f t="shared" si="421"/>
        <v>0</v>
      </c>
      <c r="DZ95" s="257">
        <f t="shared" si="421"/>
        <v>0</v>
      </c>
      <c r="EA95" s="257">
        <f t="shared" ref="EA95:GL95" si="422">100*EA35/EA15</f>
        <v>0</v>
      </c>
      <c r="EB95" s="257">
        <f t="shared" si="422"/>
        <v>0</v>
      </c>
      <c r="EC95" s="257">
        <f t="shared" si="422"/>
        <v>0</v>
      </c>
      <c r="ED95" s="257">
        <f t="shared" si="422"/>
        <v>0</v>
      </c>
      <c r="EE95" s="257">
        <f t="shared" si="422"/>
        <v>0</v>
      </c>
      <c r="EF95" s="257">
        <f t="shared" si="422"/>
        <v>0</v>
      </c>
      <c r="EG95" s="257">
        <f t="shared" si="422"/>
        <v>0</v>
      </c>
      <c r="EH95" s="257">
        <f t="shared" si="422"/>
        <v>0</v>
      </c>
      <c r="EI95" s="257">
        <f t="shared" si="422"/>
        <v>0</v>
      </c>
      <c r="EJ95" s="257">
        <f t="shared" si="422"/>
        <v>0</v>
      </c>
      <c r="EK95" s="257">
        <f t="shared" si="422"/>
        <v>0</v>
      </c>
      <c r="EL95" s="257">
        <f t="shared" si="422"/>
        <v>0</v>
      </c>
      <c r="EM95" s="257">
        <f t="shared" si="422"/>
        <v>0</v>
      </c>
      <c r="EN95" s="257">
        <f t="shared" si="422"/>
        <v>0</v>
      </c>
      <c r="EO95" s="257">
        <f t="shared" si="422"/>
        <v>0</v>
      </c>
      <c r="EP95" s="257">
        <f t="shared" si="422"/>
        <v>0</v>
      </c>
      <c r="EQ95" s="257">
        <f t="shared" si="422"/>
        <v>0</v>
      </c>
      <c r="ER95" s="257">
        <f t="shared" si="422"/>
        <v>0</v>
      </c>
      <c r="ES95" s="257">
        <f t="shared" si="422"/>
        <v>0</v>
      </c>
      <c r="ET95" s="257">
        <f t="shared" si="422"/>
        <v>0</v>
      </c>
      <c r="EU95" s="257">
        <f t="shared" si="422"/>
        <v>0</v>
      </c>
      <c r="EV95" s="257">
        <f t="shared" si="422"/>
        <v>0</v>
      </c>
      <c r="EW95" s="257">
        <f t="shared" si="422"/>
        <v>0</v>
      </c>
      <c r="EX95" s="257">
        <f t="shared" si="422"/>
        <v>0</v>
      </c>
      <c r="EY95" s="257">
        <f t="shared" si="422"/>
        <v>0</v>
      </c>
      <c r="EZ95" s="257">
        <f t="shared" si="422"/>
        <v>0</v>
      </c>
      <c r="FA95" s="257">
        <f t="shared" si="422"/>
        <v>0</v>
      </c>
      <c r="FB95" s="257">
        <f t="shared" si="422"/>
        <v>0</v>
      </c>
      <c r="FC95" s="257">
        <f t="shared" si="422"/>
        <v>0</v>
      </c>
      <c r="FD95" s="257">
        <f t="shared" si="422"/>
        <v>0</v>
      </c>
      <c r="FE95" s="257">
        <f t="shared" si="422"/>
        <v>0</v>
      </c>
      <c r="FF95" s="257">
        <f t="shared" si="422"/>
        <v>0</v>
      </c>
      <c r="FG95" s="257">
        <f t="shared" si="422"/>
        <v>0</v>
      </c>
      <c r="FH95" s="257">
        <f t="shared" si="422"/>
        <v>0</v>
      </c>
      <c r="FI95" s="257">
        <f t="shared" si="422"/>
        <v>0</v>
      </c>
      <c r="FJ95" s="257">
        <f t="shared" si="422"/>
        <v>0</v>
      </c>
      <c r="FK95" s="257">
        <f t="shared" si="422"/>
        <v>0</v>
      </c>
      <c r="FL95" s="257">
        <f t="shared" si="422"/>
        <v>0</v>
      </c>
      <c r="FM95" s="257">
        <f t="shared" si="422"/>
        <v>0</v>
      </c>
      <c r="FN95" s="257">
        <f t="shared" si="422"/>
        <v>0</v>
      </c>
      <c r="FO95" s="257">
        <f t="shared" si="422"/>
        <v>0</v>
      </c>
      <c r="FP95" s="257">
        <f t="shared" si="422"/>
        <v>0</v>
      </c>
      <c r="FQ95" s="257">
        <f t="shared" si="422"/>
        <v>0</v>
      </c>
      <c r="FR95" s="257">
        <f t="shared" si="422"/>
        <v>0</v>
      </c>
      <c r="FS95" s="257">
        <f t="shared" si="422"/>
        <v>0</v>
      </c>
      <c r="FT95" s="257">
        <f t="shared" si="422"/>
        <v>0</v>
      </c>
      <c r="FU95" s="257">
        <f t="shared" si="422"/>
        <v>0</v>
      </c>
      <c r="FV95" s="257">
        <f t="shared" si="422"/>
        <v>0</v>
      </c>
      <c r="FW95" s="257">
        <f t="shared" si="422"/>
        <v>0</v>
      </c>
      <c r="FX95" s="257">
        <f t="shared" si="422"/>
        <v>0</v>
      </c>
      <c r="FY95" s="257">
        <f t="shared" si="422"/>
        <v>0</v>
      </c>
      <c r="FZ95" s="257">
        <f t="shared" si="422"/>
        <v>0</v>
      </c>
      <c r="GA95" s="257">
        <f t="shared" si="422"/>
        <v>0</v>
      </c>
      <c r="GB95" s="257">
        <f t="shared" si="422"/>
        <v>0</v>
      </c>
      <c r="GC95" s="257">
        <f t="shared" si="422"/>
        <v>0</v>
      </c>
      <c r="GD95" s="257">
        <f t="shared" si="422"/>
        <v>0</v>
      </c>
      <c r="GE95" s="257">
        <f t="shared" si="422"/>
        <v>0</v>
      </c>
      <c r="GF95" s="257">
        <f t="shared" si="422"/>
        <v>0</v>
      </c>
      <c r="GG95" s="257">
        <f t="shared" si="422"/>
        <v>0</v>
      </c>
      <c r="GH95" s="257">
        <f t="shared" si="422"/>
        <v>0</v>
      </c>
      <c r="GI95" s="257">
        <f t="shared" si="422"/>
        <v>0</v>
      </c>
      <c r="GJ95" s="257">
        <f t="shared" si="422"/>
        <v>0</v>
      </c>
      <c r="GK95" s="257">
        <f t="shared" si="422"/>
        <v>0</v>
      </c>
      <c r="GL95" s="257">
        <f t="shared" si="422"/>
        <v>0</v>
      </c>
      <c r="GM95" s="257">
        <f t="shared" ref="GM95:IX95" si="423">100*GM35/GM15</f>
        <v>0</v>
      </c>
      <c r="GN95" s="257">
        <f t="shared" si="423"/>
        <v>0</v>
      </c>
      <c r="GO95" s="257">
        <f t="shared" si="423"/>
        <v>0</v>
      </c>
      <c r="GP95" s="257">
        <f t="shared" si="423"/>
        <v>0</v>
      </c>
      <c r="GQ95" s="257">
        <f t="shared" si="423"/>
        <v>0</v>
      </c>
      <c r="GR95" s="257">
        <f t="shared" si="423"/>
        <v>0</v>
      </c>
      <c r="GS95" s="257">
        <f t="shared" si="423"/>
        <v>0</v>
      </c>
      <c r="GT95" s="257">
        <f t="shared" si="423"/>
        <v>0</v>
      </c>
      <c r="GU95" s="257">
        <f t="shared" si="423"/>
        <v>0</v>
      </c>
      <c r="GV95" s="257">
        <f t="shared" si="423"/>
        <v>0</v>
      </c>
      <c r="GW95" s="257">
        <f t="shared" si="423"/>
        <v>0</v>
      </c>
      <c r="GX95" s="257">
        <f t="shared" si="423"/>
        <v>0</v>
      </c>
      <c r="GY95" s="257">
        <f t="shared" si="423"/>
        <v>0</v>
      </c>
      <c r="GZ95" s="257">
        <f t="shared" si="423"/>
        <v>0</v>
      </c>
      <c r="HA95" s="257">
        <f t="shared" si="423"/>
        <v>0</v>
      </c>
      <c r="HB95" s="257">
        <f t="shared" si="423"/>
        <v>0</v>
      </c>
      <c r="HC95" s="257">
        <f t="shared" si="423"/>
        <v>0</v>
      </c>
      <c r="HD95" s="257">
        <f t="shared" si="423"/>
        <v>0</v>
      </c>
      <c r="HE95" s="257">
        <f t="shared" si="423"/>
        <v>0</v>
      </c>
      <c r="HF95" s="257">
        <f t="shared" si="423"/>
        <v>0</v>
      </c>
      <c r="HG95" s="257">
        <f t="shared" si="423"/>
        <v>0</v>
      </c>
      <c r="HH95" s="257">
        <f t="shared" si="423"/>
        <v>0</v>
      </c>
      <c r="HI95" s="257">
        <f t="shared" si="423"/>
        <v>0</v>
      </c>
      <c r="HJ95" s="257">
        <f t="shared" si="423"/>
        <v>0</v>
      </c>
      <c r="HK95" s="257">
        <f t="shared" si="423"/>
        <v>0</v>
      </c>
      <c r="HL95" s="257">
        <f t="shared" si="423"/>
        <v>0</v>
      </c>
      <c r="HM95" s="257">
        <f t="shared" si="423"/>
        <v>0</v>
      </c>
      <c r="HN95" s="257">
        <f t="shared" si="423"/>
        <v>0</v>
      </c>
      <c r="HO95" s="257">
        <f t="shared" si="423"/>
        <v>0</v>
      </c>
      <c r="HP95" s="257">
        <f t="shared" si="423"/>
        <v>0</v>
      </c>
      <c r="HQ95" s="257">
        <f t="shared" si="423"/>
        <v>0</v>
      </c>
      <c r="HR95" s="257">
        <f t="shared" si="423"/>
        <v>0</v>
      </c>
      <c r="HS95" s="257">
        <f t="shared" si="423"/>
        <v>0</v>
      </c>
      <c r="HT95" s="257">
        <f t="shared" si="423"/>
        <v>0</v>
      </c>
      <c r="HU95" s="257">
        <f t="shared" si="423"/>
        <v>0</v>
      </c>
      <c r="HV95" s="257">
        <f t="shared" si="423"/>
        <v>0</v>
      </c>
      <c r="HW95" s="257">
        <f t="shared" si="423"/>
        <v>0</v>
      </c>
      <c r="HX95" s="257">
        <f t="shared" si="423"/>
        <v>0</v>
      </c>
      <c r="HY95" s="257">
        <f t="shared" si="423"/>
        <v>0</v>
      </c>
      <c r="HZ95" s="257">
        <f t="shared" si="423"/>
        <v>0</v>
      </c>
      <c r="IA95" s="257">
        <f t="shared" si="423"/>
        <v>0</v>
      </c>
      <c r="IB95" s="257">
        <f t="shared" si="423"/>
        <v>0</v>
      </c>
      <c r="IC95" s="257">
        <f t="shared" si="423"/>
        <v>0</v>
      </c>
      <c r="ID95" s="257">
        <f t="shared" si="423"/>
        <v>0</v>
      </c>
      <c r="IE95" s="257">
        <f t="shared" si="423"/>
        <v>0</v>
      </c>
      <c r="IF95" s="257">
        <f t="shared" si="423"/>
        <v>0</v>
      </c>
      <c r="IG95" s="257">
        <f t="shared" si="423"/>
        <v>0</v>
      </c>
      <c r="IH95" s="257">
        <f t="shared" si="423"/>
        <v>0</v>
      </c>
      <c r="II95" s="257">
        <f t="shared" si="423"/>
        <v>0</v>
      </c>
      <c r="IJ95" s="257">
        <f t="shared" si="423"/>
        <v>0</v>
      </c>
      <c r="IK95" s="257">
        <f t="shared" si="423"/>
        <v>0</v>
      </c>
      <c r="IL95" s="257">
        <f t="shared" si="423"/>
        <v>0</v>
      </c>
      <c r="IM95" s="257">
        <f t="shared" si="423"/>
        <v>0</v>
      </c>
      <c r="IN95" s="257">
        <f t="shared" si="423"/>
        <v>0</v>
      </c>
      <c r="IO95" s="257">
        <f t="shared" si="423"/>
        <v>0</v>
      </c>
      <c r="IP95" s="257">
        <f t="shared" si="423"/>
        <v>0</v>
      </c>
      <c r="IQ95" s="257">
        <f t="shared" si="423"/>
        <v>0</v>
      </c>
      <c r="IR95" s="257">
        <f t="shared" si="423"/>
        <v>0</v>
      </c>
      <c r="IS95" s="257">
        <f t="shared" si="423"/>
        <v>0</v>
      </c>
      <c r="IT95" s="257">
        <f t="shared" si="423"/>
        <v>0</v>
      </c>
      <c r="IU95" s="257">
        <f t="shared" si="423"/>
        <v>0</v>
      </c>
      <c r="IV95" s="257">
        <f t="shared" si="423"/>
        <v>0</v>
      </c>
      <c r="IW95" s="257">
        <f t="shared" si="423"/>
        <v>0</v>
      </c>
      <c r="IX95" s="257">
        <f t="shared" si="423"/>
        <v>0</v>
      </c>
      <c r="IY95" s="257">
        <f t="shared" ref="IY95:LJ95" si="424">100*IY35/IY15</f>
        <v>0</v>
      </c>
      <c r="IZ95" s="257">
        <f t="shared" si="424"/>
        <v>0</v>
      </c>
      <c r="JA95" s="257">
        <f t="shared" si="424"/>
        <v>0</v>
      </c>
      <c r="JB95" s="257">
        <f t="shared" si="424"/>
        <v>0</v>
      </c>
      <c r="JC95" s="257">
        <f t="shared" si="424"/>
        <v>0</v>
      </c>
      <c r="JD95" s="257">
        <f t="shared" si="424"/>
        <v>0</v>
      </c>
      <c r="JE95" s="257">
        <f t="shared" si="424"/>
        <v>0</v>
      </c>
      <c r="JF95" s="257">
        <f t="shared" si="424"/>
        <v>0</v>
      </c>
      <c r="JG95" s="257">
        <f t="shared" si="424"/>
        <v>0</v>
      </c>
      <c r="JH95" s="257">
        <f t="shared" si="424"/>
        <v>0</v>
      </c>
      <c r="JI95" s="257">
        <f t="shared" si="424"/>
        <v>0</v>
      </c>
      <c r="JJ95" s="257">
        <f t="shared" si="424"/>
        <v>0</v>
      </c>
      <c r="JK95" s="257">
        <f t="shared" si="424"/>
        <v>0</v>
      </c>
      <c r="JL95" s="257">
        <f t="shared" si="424"/>
        <v>0</v>
      </c>
      <c r="JM95" s="257">
        <f t="shared" si="424"/>
        <v>0</v>
      </c>
      <c r="JN95" s="257">
        <f t="shared" si="424"/>
        <v>0</v>
      </c>
      <c r="JO95" s="257">
        <f t="shared" si="424"/>
        <v>0</v>
      </c>
      <c r="JP95" s="257">
        <f t="shared" si="424"/>
        <v>0</v>
      </c>
      <c r="JQ95" s="257">
        <f t="shared" si="424"/>
        <v>0</v>
      </c>
      <c r="JR95" s="257">
        <f t="shared" si="424"/>
        <v>0</v>
      </c>
      <c r="JS95" s="257">
        <f t="shared" si="424"/>
        <v>0</v>
      </c>
      <c r="JT95" s="257">
        <f t="shared" si="424"/>
        <v>0</v>
      </c>
      <c r="JU95" s="257">
        <f t="shared" si="424"/>
        <v>0</v>
      </c>
      <c r="JV95" s="257">
        <f t="shared" si="424"/>
        <v>0</v>
      </c>
      <c r="JW95" s="257">
        <f t="shared" si="424"/>
        <v>0</v>
      </c>
      <c r="JX95" s="257">
        <f t="shared" si="424"/>
        <v>0</v>
      </c>
      <c r="JY95" s="257">
        <f t="shared" si="424"/>
        <v>0</v>
      </c>
      <c r="JZ95" s="257">
        <f t="shared" si="424"/>
        <v>0</v>
      </c>
      <c r="KA95" s="257">
        <f t="shared" si="424"/>
        <v>0</v>
      </c>
      <c r="KB95" s="257">
        <f t="shared" si="424"/>
        <v>0</v>
      </c>
      <c r="KC95" s="257">
        <f t="shared" si="424"/>
        <v>0</v>
      </c>
      <c r="KD95" s="257">
        <f t="shared" si="424"/>
        <v>0</v>
      </c>
      <c r="KE95" s="257">
        <f t="shared" si="424"/>
        <v>0</v>
      </c>
      <c r="KF95" s="257">
        <f t="shared" si="424"/>
        <v>0</v>
      </c>
      <c r="KG95" s="257">
        <f t="shared" si="424"/>
        <v>0</v>
      </c>
      <c r="KH95" s="257">
        <f t="shared" si="424"/>
        <v>0</v>
      </c>
      <c r="KI95" s="257">
        <f t="shared" si="424"/>
        <v>0</v>
      </c>
      <c r="KJ95" s="257">
        <f t="shared" si="424"/>
        <v>0</v>
      </c>
      <c r="KK95" s="257">
        <f t="shared" si="424"/>
        <v>0</v>
      </c>
      <c r="KL95" s="257">
        <f t="shared" si="424"/>
        <v>0</v>
      </c>
      <c r="KM95" s="257">
        <f t="shared" si="424"/>
        <v>0</v>
      </c>
      <c r="KN95" s="257">
        <f t="shared" si="424"/>
        <v>0</v>
      </c>
      <c r="KO95" s="257">
        <f t="shared" si="424"/>
        <v>0</v>
      </c>
      <c r="KP95" s="257">
        <f t="shared" si="424"/>
        <v>0</v>
      </c>
      <c r="KQ95" s="257">
        <f t="shared" si="424"/>
        <v>0</v>
      </c>
      <c r="KR95" s="257">
        <f t="shared" si="424"/>
        <v>0</v>
      </c>
      <c r="KS95" s="257">
        <f t="shared" si="424"/>
        <v>0</v>
      </c>
      <c r="KT95" s="257">
        <f t="shared" si="424"/>
        <v>0</v>
      </c>
      <c r="KU95" s="257">
        <f t="shared" si="424"/>
        <v>0</v>
      </c>
      <c r="KV95" s="257">
        <f t="shared" si="424"/>
        <v>0</v>
      </c>
      <c r="KW95" s="257">
        <f t="shared" si="424"/>
        <v>0</v>
      </c>
      <c r="KX95" s="257">
        <f t="shared" si="424"/>
        <v>0</v>
      </c>
      <c r="KY95" s="257">
        <f t="shared" si="424"/>
        <v>0</v>
      </c>
      <c r="KZ95" s="257">
        <f t="shared" si="424"/>
        <v>0</v>
      </c>
      <c r="LA95" s="257">
        <f t="shared" si="424"/>
        <v>0</v>
      </c>
      <c r="LB95" s="257">
        <f t="shared" si="424"/>
        <v>0</v>
      </c>
      <c r="LC95" s="257">
        <f t="shared" si="424"/>
        <v>0</v>
      </c>
      <c r="LD95" s="257">
        <f t="shared" si="424"/>
        <v>0</v>
      </c>
      <c r="LE95" s="257">
        <f t="shared" si="424"/>
        <v>0</v>
      </c>
      <c r="LF95" s="257">
        <f t="shared" si="424"/>
        <v>0</v>
      </c>
      <c r="LG95" s="257">
        <f t="shared" si="424"/>
        <v>0</v>
      </c>
      <c r="LH95" s="257">
        <f t="shared" si="424"/>
        <v>0</v>
      </c>
      <c r="LI95" s="257">
        <f t="shared" si="424"/>
        <v>0</v>
      </c>
      <c r="LJ95" s="257">
        <f t="shared" si="424"/>
        <v>0</v>
      </c>
      <c r="LK95" s="257">
        <f t="shared" ref="LK95:NV95" si="425">100*LK35/LK15</f>
        <v>0</v>
      </c>
      <c r="LL95" s="257">
        <f t="shared" si="425"/>
        <v>0</v>
      </c>
      <c r="LM95" s="257">
        <f t="shared" si="425"/>
        <v>0</v>
      </c>
      <c r="LN95" s="257">
        <f t="shared" si="425"/>
        <v>0</v>
      </c>
      <c r="LO95" s="257">
        <f t="shared" si="425"/>
        <v>0</v>
      </c>
      <c r="LP95" s="257">
        <f t="shared" si="425"/>
        <v>0</v>
      </c>
      <c r="LQ95" s="257">
        <f t="shared" si="425"/>
        <v>0</v>
      </c>
      <c r="LR95" s="257">
        <f t="shared" si="425"/>
        <v>0</v>
      </c>
      <c r="LS95" s="257">
        <f t="shared" si="425"/>
        <v>0</v>
      </c>
      <c r="LT95" s="257">
        <f t="shared" si="425"/>
        <v>0</v>
      </c>
      <c r="LU95" s="257">
        <f t="shared" si="425"/>
        <v>0</v>
      </c>
      <c r="LV95" s="257">
        <f t="shared" si="425"/>
        <v>0</v>
      </c>
      <c r="LW95" s="257">
        <f t="shared" si="425"/>
        <v>0</v>
      </c>
      <c r="LX95" s="257">
        <f t="shared" si="425"/>
        <v>0</v>
      </c>
      <c r="LY95" s="257">
        <f t="shared" si="425"/>
        <v>0</v>
      </c>
      <c r="LZ95" s="257">
        <f t="shared" si="425"/>
        <v>0</v>
      </c>
      <c r="MA95" s="257">
        <f t="shared" si="425"/>
        <v>0</v>
      </c>
      <c r="MB95" s="257">
        <f t="shared" si="425"/>
        <v>0</v>
      </c>
      <c r="MC95" s="257">
        <f t="shared" si="425"/>
        <v>0</v>
      </c>
      <c r="MD95" s="257">
        <f t="shared" si="425"/>
        <v>0</v>
      </c>
      <c r="ME95" s="257">
        <f t="shared" si="425"/>
        <v>0</v>
      </c>
      <c r="MF95" s="257">
        <f t="shared" si="425"/>
        <v>0</v>
      </c>
      <c r="MG95" s="257">
        <f t="shared" si="425"/>
        <v>0</v>
      </c>
      <c r="MH95" s="257">
        <f t="shared" si="425"/>
        <v>0</v>
      </c>
      <c r="MI95" s="257">
        <f t="shared" si="425"/>
        <v>0</v>
      </c>
      <c r="MJ95" s="257">
        <f t="shared" si="425"/>
        <v>0</v>
      </c>
      <c r="MK95" s="257">
        <f t="shared" si="425"/>
        <v>0</v>
      </c>
      <c r="ML95" s="257">
        <f t="shared" si="425"/>
        <v>0</v>
      </c>
      <c r="MM95" s="257">
        <f t="shared" si="425"/>
        <v>0</v>
      </c>
      <c r="MN95" s="257">
        <f t="shared" si="425"/>
        <v>0</v>
      </c>
      <c r="MO95" s="257">
        <f t="shared" si="425"/>
        <v>0</v>
      </c>
      <c r="MP95" s="257">
        <f t="shared" si="425"/>
        <v>0</v>
      </c>
      <c r="MQ95" s="257">
        <f t="shared" si="425"/>
        <v>0</v>
      </c>
      <c r="MR95" s="257">
        <f t="shared" si="425"/>
        <v>0</v>
      </c>
      <c r="MS95" s="257">
        <f t="shared" si="425"/>
        <v>0</v>
      </c>
      <c r="MT95" s="257">
        <f t="shared" si="425"/>
        <v>0</v>
      </c>
      <c r="MU95" s="257">
        <f t="shared" si="425"/>
        <v>0</v>
      </c>
      <c r="MV95" s="257">
        <f t="shared" si="425"/>
        <v>0</v>
      </c>
      <c r="MW95" s="257">
        <f t="shared" si="425"/>
        <v>0</v>
      </c>
      <c r="MX95" s="257">
        <f t="shared" si="425"/>
        <v>0</v>
      </c>
      <c r="MY95" s="257">
        <f t="shared" si="425"/>
        <v>0</v>
      </c>
      <c r="MZ95" s="257">
        <f t="shared" si="425"/>
        <v>0</v>
      </c>
      <c r="NA95" s="257">
        <f t="shared" si="425"/>
        <v>0</v>
      </c>
      <c r="NB95" s="257">
        <f t="shared" si="425"/>
        <v>0</v>
      </c>
      <c r="NC95" s="257">
        <f t="shared" si="425"/>
        <v>0</v>
      </c>
      <c r="ND95" s="257">
        <f t="shared" si="425"/>
        <v>0</v>
      </c>
      <c r="NE95" s="257">
        <f t="shared" si="425"/>
        <v>0</v>
      </c>
      <c r="NF95" s="257">
        <f t="shared" si="425"/>
        <v>0</v>
      </c>
      <c r="NG95" s="257">
        <f t="shared" si="425"/>
        <v>0</v>
      </c>
      <c r="NH95" s="257">
        <f t="shared" si="425"/>
        <v>0</v>
      </c>
      <c r="NI95" s="257">
        <f t="shared" si="425"/>
        <v>0</v>
      </c>
      <c r="NJ95" s="257">
        <f t="shared" si="425"/>
        <v>0</v>
      </c>
      <c r="NK95" s="257">
        <f t="shared" si="425"/>
        <v>0</v>
      </c>
      <c r="NL95" s="257">
        <f t="shared" si="425"/>
        <v>0</v>
      </c>
      <c r="NM95" s="257">
        <f t="shared" si="425"/>
        <v>0</v>
      </c>
      <c r="NN95" s="257">
        <f t="shared" si="425"/>
        <v>0</v>
      </c>
      <c r="NO95" s="257">
        <f t="shared" si="425"/>
        <v>0</v>
      </c>
      <c r="NP95" s="257">
        <f t="shared" si="425"/>
        <v>0</v>
      </c>
      <c r="NQ95" s="257">
        <f t="shared" si="425"/>
        <v>0</v>
      </c>
      <c r="NR95" s="257">
        <f t="shared" si="425"/>
        <v>0</v>
      </c>
      <c r="NS95" s="257">
        <f t="shared" si="425"/>
        <v>0</v>
      </c>
      <c r="NT95" s="257">
        <f t="shared" si="425"/>
        <v>0</v>
      </c>
      <c r="NU95" s="257">
        <f t="shared" si="425"/>
        <v>0</v>
      </c>
      <c r="NV95" s="257">
        <f t="shared" si="425"/>
        <v>0</v>
      </c>
      <c r="NW95" s="257">
        <f t="shared" ref="NW95:QH95" si="426">100*NW35/NW15</f>
        <v>0</v>
      </c>
      <c r="NX95" s="257">
        <f t="shared" si="426"/>
        <v>0</v>
      </c>
      <c r="NY95" s="257">
        <f t="shared" si="426"/>
        <v>0</v>
      </c>
      <c r="NZ95" s="257">
        <f t="shared" si="426"/>
        <v>0</v>
      </c>
      <c r="OA95" s="257">
        <f t="shared" si="426"/>
        <v>0</v>
      </c>
      <c r="OB95" s="257">
        <f t="shared" si="426"/>
        <v>0</v>
      </c>
      <c r="OC95" s="257">
        <f t="shared" si="426"/>
        <v>0</v>
      </c>
      <c r="OD95" s="257">
        <f t="shared" si="426"/>
        <v>0</v>
      </c>
      <c r="OE95" s="257">
        <f t="shared" si="426"/>
        <v>0</v>
      </c>
      <c r="OF95" s="257">
        <f t="shared" si="426"/>
        <v>0</v>
      </c>
      <c r="OG95" s="257">
        <f t="shared" si="426"/>
        <v>0</v>
      </c>
      <c r="OH95" s="257">
        <f t="shared" si="426"/>
        <v>0</v>
      </c>
      <c r="OI95" s="257">
        <f t="shared" si="426"/>
        <v>0</v>
      </c>
      <c r="OJ95" s="257">
        <f t="shared" si="426"/>
        <v>0</v>
      </c>
      <c r="OK95" s="257">
        <f t="shared" si="426"/>
        <v>0</v>
      </c>
      <c r="OL95" s="257">
        <f t="shared" si="426"/>
        <v>0</v>
      </c>
      <c r="OM95" s="257">
        <f t="shared" si="426"/>
        <v>0</v>
      </c>
      <c r="ON95" s="257">
        <f t="shared" si="426"/>
        <v>0</v>
      </c>
      <c r="OO95" s="257">
        <f t="shared" si="426"/>
        <v>0</v>
      </c>
      <c r="OP95" s="257">
        <f t="shared" si="426"/>
        <v>0</v>
      </c>
      <c r="OQ95" s="257">
        <f t="shared" si="426"/>
        <v>0</v>
      </c>
      <c r="OR95" s="257">
        <f t="shared" si="426"/>
        <v>0</v>
      </c>
      <c r="OS95" s="257">
        <f t="shared" si="426"/>
        <v>0</v>
      </c>
      <c r="OT95" s="257">
        <f t="shared" si="426"/>
        <v>0</v>
      </c>
      <c r="OU95" s="257">
        <f t="shared" si="426"/>
        <v>0</v>
      </c>
      <c r="OV95" s="257">
        <f t="shared" si="426"/>
        <v>0</v>
      </c>
      <c r="OW95" s="257">
        <f t="shared" si="426"/>
        <v>0</v>
      </c>
      <c r="OX95" s="257">
        <f t="shared" si="426"/>
        <v>0</v>
      </c>
      <c r="OY95" s="257">
        <f t="shared" si="426"/>
        <v>0</v>
      </c>
      <c r="OZ95" s="257">
        <f t="shared" si="426"/>
        <v>0</v>
      </c>
      <c r="PA95" s="257">
        <f t="shared" si="426"/>
        <v>0</v>
      </c>
      <c r="PB95" s="257">
        <f t="shared" si="426"/>
        <v>0</v>
      </c>
      <c r="PC95" s="257">
        <f t="shared" si="426"/>
        <v>0</v>
      </c>
      <c r="PD95" s="257">
        <f t="shared" si="426"/>
        <v>0</v>
      </c>
      <c r="PE95" s="257">
        <f t="shared" si="426"/>
        <v>0</v>
      </c>
      <c r="PF95" s="257">
        <f t="shared" si="426"/>
        <v>0</v>
      </c>
      <c r="PG95" s="257">
        <f t="shared" si="426"/>
        <v>0</v>
      </c>
      <c r="PH95" s="257">
        <f t="shared" si="426"/>
        <v>0</v>
      </c>
      <c r="PI95" s="257">
        <f t="shared" si="426"/>
        <v>0</v>
      </c>
      <c r="PJ95" s="257">
        <f t="shared" si="426"/>
        <v>0</v>
      </c>
      <c r="PK95" s="257">
        <f t="shared" si="426"/>
        <v>0</v>
      </c>
      <c r="PL95" s="257">
        <f t="shared" si="426"/>
        <v>0</v>
      </c>
      <c r="PM95" s="257">
        <f t="shared" si="426"/>
        <v>0</v>
      </c>
      <c r="PN95" s="257">
        <f t="shared" si="426"/>
        <v>0</v>
      </c>
      <c r="PO95" s="257">
        <f t="shared" si="426"/>
        <v>0</v>
      </c>
      <c r="PP95" s="257">
        <f t="shared" si="426"/>
        <v>0</v>
      </c>
      <c r="PQ95" s="257">
        <f t="shared" si="426"/>
        <v>0</v>
      </c>
      <c r="PR95" s="257">
        <f t="shared" si="426"/>
        <v>0</v>
      </c>
      <c r="PS95" s="257">
        <f t="shared" si="426"/>
        <v>0</v>
      </c>
      <c r="PT95" s="257">
        <f t="shared" si="426"/>
        <v>0</v>
      </c>
      <c r="PU95" s="257">
        <f t="shared" si="426"/>
        <v>0</v>
      </c>
      <c r="PV95" s="257">
        <f t="shared" si="426"/>
        <v>0</v>
      </c>
      <c r="PW95" s="257">
        <f t="shared" si="426"/>
        <v>0</v>
      </c>
      <c r="PX95" s="257">
        <f t="shared" si="426"/>
        <v>0</v>
      </c>
      <c r="PY95" s="257">
        <f t="shared" si="426"/>
        <v>0</v>
      </c>
      <c r="PZ95" s="257">
        <f t="shared" si="426"/>
        <v>0</v>
      </c>
      <c r="QA95" s="257">
        <f t="shared" si="426"/>
        <v>0</v>
      </c>
      <c r="QB95" s="257">
        <f t="shared" si="426"/>
        <v>0</v>
      </c>
      <c r="QC95" s="257">
        <f t="shared" si="426"/>
        <v>0</v>
      </c>
      <c r="QD95" s="257">
        <f t="shared" si="426"/>
        <v>0</v>
      </c>
      <c r="QE95" s="257">
        <f t="shared" si="426"/>
        <v>0</v>
      </c>
      <c r="QF95" s="257">
        <f t="shared" si="426"/>
        <v>0</v>
      </c>
      <c r="QG95" s="257">
        <f t="shared" si="426"/>
        <v>0</v>
      </c>
      <c r="QH95" s="257">
        <f t="shared" si="426"/>
        <v>0</v>
      </c>
      <c r="QI95" s="257">
        <f t="shared" ref="QI95:ST95" si="427">100*QI35/QI15</f>
        <v>0</v>
      </c>
      <c r="QJ95" s="257">
        <f t="shared" si="427"/>
        <v>0</v>
      </c>
      <c r="QK95" s="257">
        <f t="shared" si="427"/>
        <v>0</v>
      </c>
      <c r="QL95" s="257">
        <f t="shared" si="427"/>
        <v>0</v>
      </c>
      <c r="QM95" s="257">
        <f t="shared" si="427"/>
        <v>0</v>
      </c>
      <c r="QN95" s="257">
        <f t="shared" si="427"/>
        <v>0</v>
      </c>
      <c r="QO95" s="257">
        <f t="shared" si="427"/>
        <v>0</v>
      </c>
      <c r="QP95" s="257">
        <f t="shared" si="427"/>
        <v>0</v>
      </c>
      <c r="QQ95" s="257">
        <f t="shared" si="427"/>
        <v>0</v>
      </c>
      <c r="QR95" s="257">
        <f t="shared" si="427"/>
        <v>0</v>
      </c>
      <c r="QS95" s="257">
        <f t="shared" si="427"/>
        <v>0</v>
      </c>
      <c r="QT95" s="257">
        <f t="shared" si="427"/>
        <v>0</v>
      </c>
      <c r="QU95" s="257">
        <f t="shared" si="427"/>
        <v>0</v>
      </c>
      <c r="QV95" s="257">
        <f t="shared" si="427"/>
        <v>0</v>
      </c>
      <c r="QW95" s="257">
        <f t="shared" si="427"/>
        <v>0</v>
      </c>
      <c r="QX95" s="257">
        <f t="shared" si="427"/>
        <v>0</v>
      </c>
      <c r="QY95" s="257">
        <f t="shared" si="427"/>
        <v>0</v>
      </c>
      <c r="QZ95" s="257">
        <f t="shared" si="427"/>
        <v>0</v>
      </c>
      <c r="RA95" s="257">
        <f t="shared" si="427"/>
        <v>0</v>
      </c>
      <c r="RB95" s="257">
        <f t="shared" si="427"/>
        <v>0</v>
      </c>
      <c r="RC95" s="257">
        <f t="shared" si="427"/>
        <v>0</v>
      </c>
      <c r="RD95" s="257">
        <f t="shared" si="427"/>
        <v>0</v>
      </c>
      <c r="RE95" s="257">
        <f t="shared" si="427"/>
        <v>0</v>
      </c>
      <c r="RF95" s="257">
        <f t="shared" si="427"/>
        <v>0</v>
      </c>
      <c r="RG95" s="257">
        <f t="shared" si="427"/>
        <v>0</v>
      </c>
      <c r="RH95" s="257">
        <f t="shared" si="427"/>
        <v>0</v>
      </c>
      <c r="RI95" s="257">
        <f t="shared" si="427"/>
        <v>0</v>
      </c>
      <c r="RJ95" s="257">
        <f t="shared" si="427"/>
        <v>0</v>
      </c>
      <c r="RK95" s="257">
        <f t="shared" si="427"/>
        <v>0</v>
      </c>
      <c r="RL95" s="257">
        <f t="shared" si="427"/>
        <v>0</v>
      </c>
      <c r="RM95" s="257">
        <f t="shared" si="427"/>
        <v>0</v>
      </c>
      <c r="RN95" s="257">
        <f t="shared" si="427"/>
        <v>0</v>
      </c>
      <c r="RO95" s="257">
        <f t="shared" si="427"/>
        <v>0</v>
      </c>
      <c r="RP95" s="257">
        <f t="shared" si="427"/>
        <v>0</v>
      </c>
      <c r="RQ95" s="257">
        <f t="shared" si="427"/>
        <v>0</v>
      </c>
      <c r="RR95" s="257">
        <f t="shared" si="427"/>
        <v>0</v>
      </c>
      <c r="RS95" s="257">
        <f t="shared" si="427"/>
        <v>0</v>
      </c>
      <c r="RT95" s="257">
        <f t="shared" si="427"/>
        <v>0</v>
      </c>
      <c r="RU95" s="257">
        <f t="shared" si="427"/>
        <v>0</v>
      </c>
      <c r="RV95" s="257">
        <f t="shared" si="427"/>
        <v>0</v>
      </c>
      <c r="RW95" s="257">
        <f t="shared" si="427"/>
        <v>0</v>
      </c>
      <c r="RX95" s="257">
        <f t="shared" si="427"/>
        <v>0</v>
      </c>
      <c r="RY95" s="257">
        <f t="shared" si="427"/>
        <v>0</v>
      </c>
      <c r="RZ95" s="257">
        <f t="shared" si="427"/>
        <v>0</v>
      </c>
      <c r="SA95" s="257">
        <f t="shared" si="427"/>
        <v>0</v>
      </c>
      <c r="SB95" s="257">
        <f t="shared" si="427"/>
        <v>0</v>
      </c>
      <c r="SC95" s="257">
        <f t="shared" si="427"/>
        <v>0</v>
      </c>
      <c r="SD95" s="257">
        <f t="shared" si="427"/>
        <v>0</v>
      </c>
      <c r="SE95" s="257">
        <f t="shared" si="427"/>
        <v>0</v>
      </c>
      <c r="SF95" s="257">
        <f t="shared" si="427"/>
        <v>0</v>
      </c>
      <c r="SG95" s="257">
        <f t="shared" si="427"/>
        <v>0</v>
      </c>
      <c r="SH95" s="257">
        <f t="shared" si="427"/>
        <v>0</v>
      </c>
      <c r="SI95" s="257">
        <f t="shared" si="427"/>
        <v>0</v>
      </c>
      <c r="SJ95" s="257">
        <f t="shared" si="427"/>
        <v>0</v>
      </c>
      <c r="SK95" s="257">
        <f t="shared" si="427"/>
        <v>0</v>
      </c>
      <c r="SL95" s="257">
        <f t="shared" si="427"/>
        <v>0</v>
      </c>
      <c r="SM95" s="257">
        <f t="shared" si="427"/>
        <v>0</v>
      </c>
      <c r="SN95" s="257">
        <f t="shared" si="427"/>
        <v>0</v>
      </c>
      <c r="SO95" s="257">
        <f t="shared" si="427"/>
        <v>0</v>
      </c>
      <c r="SP95" s="257">
        <f t="shared" si="427"/>
        <v>0</v>
      </c>
      <c r="SQ95" s="257">
        <f t="shared" si="427"/>
        <v>0</v>
      </c>
      <c r="SR95" s="257">
        <f t="shared" si="427"/>
        <v>0</v>
      </c>
      <c r="SS95" s="257">
        <f t="shared" si="427"/>
        <v>0</v>
      </c>
      <c r="ST95" s="257">
        <f t="shared" si="427"/>
        <v>0</v>
      </c>
      <c r="SU95" s="257">
        <f t="shared" ref="SU95:VF95" si="428">100*SU35/SU15</f>
        <v>0</v>
      </c>
      <c r="SV95" s="257">
        <f t="shared" si="428"/>
        <v>0</v>
      </c>
      <c r="SW95" s="257">
        <f t="shared" si="428"/>
        <v>0</v>
      </c>
      <c r="SX95" s="257">
        <f t="shared" si="428"/>
        <v>0</v>
      </c>
      <c r="SY95" s="257">
        <f t="shared" si="428"/>
        <v>0</v>
      </c>
      <c r="SZ95" s="257">
        <f t="shared" si="428"/>
        <v>0</v>
      </c>
      <c r="TA95" s="257">
        <f t="shared" si="428"/>
        <v>0</v>
      </c>
      <c r="TB95" s="257">
        <f t="shared" si="428"/>
        <v>0</v>
      </c>
      <c r="TC95" s="257">
        <f t="shared" si="428"/>
        <v>0</v>
      </c>
      <c r="TD95" s="257">
        <f t="shared" si="428"/>
        <v>4.5673119878865753</v>
      </c>
      <c r="TE95" s="257">
        <f t="shared" si="428"/>
        <v>4.6802565716652591</v>
      </c>
      <c r="TF95" s="257">
        <f t="shared" si="428"/>
        <v>4.8096848583858032</v>
      </c>
      <c r="TG95" s="257">
        <f t="shared" si="428"/>
        <v>5.0465303980660279</v>
      </c>
      <c r="TH95" s="257">
        <f t="shared" si="428"/>
        <v>5.0293604633801259</v>
      </c>
      <c r="TI95" s="257">
        <f t="shared" si="428"/>
        <v>4.9389598276490698</v>
      </c>
      <c r="TJ95" s="257">
        <f t="shared" si="428"/>
        <v>4.6912371384602807</v>
      </c>
      <c r="TK95" s="257">
        <f t="shared" si="428"/>
        <v>4.4786232067340759</v>
      </c>
      <c r="TL95" s="257">
        <f t="shared" si="428"/>
        <v>4.5705076794241339</v>
      </c>
      <c r="TM95" s="257">
        <f t="shared" si="428"/>
        <v>4.6628300590085807</v>
      </c>
      <c r="TN95" s="257">
        <f t="shared" si="428"/>
        <v>4.3900483793209011</v>
      </c>
      <c r="TO95" s="257">
        <f t="shared" si="428"/>
        <v>4.2281466049372769</v>
      </c>
      <c r="TP95" s="257">
        <f t="shared" si="428"/>
        <v>4.3767556329419444</v>
      </c>
      <c r="TQ95" s="257">
        <f t="shared" si="428"/>
        <v>4.5040455280632496</v>
      </c>
      <c r="TR95" s="257">
        <f t="shared" si="428"/>
        <v>4.4223953150205411</v>
      </c>
      <c r="TS95" s="257">
        <f t="shared" si="428"/>
        <v>4.5322196914181569</v>
      </c>
      <c r="TT95" s="257">
        <f t="shared" si="428"/>
        <v>4.3848750881181759</v>
      </c>
      <c r="TU95" s="257">
        <f t="shared" si="428"/>
        <v>4.4790503839867499</v>
      </c>
      <c r="TV95" s="257">
        <f t="shared" si="428"/>
        <v>4.3970200427825654</v>
      </c>
      <c r="TW95" s="257">
        <f t="shared" si="428"/>
        <v>4.259676163231302</v>
      </c>
      <c r="TX95" s="257">
        <f t="shared" si="428"/>
        <v>4.3274289856191634</v>
      </c>
      <c r="TY95" s="257">
        <f t="shared" si="428"/>
        <v>4.3415869433719214</v>
      </c>
      <c r="TZ95" s="257">
        <f t="shared" si="428"/>
        <v>4.1621068185153067</v>
      </c>
      <c r="UA95" s="257">
        <f t="shared" si="428"/>
        <v>3.9744159690125915</v>
      </c>
      <c r="UB95" s="257">
        <f t="shared" si="428"/>
        <v>3.8633689438721839</v>
      </c>
      <c r="UC95" s="257">
        <f t="shared" si="428"/>
        <v>3.7919450384868676</v>
      </c>
      <c r="UD95" s="257">
        <f t="shared" si="428"/>
        <v>3.9484917669603319</v>
      </c>
      <c r="UE95" s="257">
        <f t="shared" si="428"/>
        <v>4.2168026936935608</v>
      </c>
      <c r="UF95" s="257">
        <f t="shared" si="428"/>
        <v>4.6219431883222537</v>
      </c>
      <c r="UG95" s="257">
        <f t="shared" si="428"/>
        <v>4.7828066518605326</v>
      </c>
      <c r="UH95" s="257">
        <f t="shared" si="428"/>
        <v>4.6886499097053935</v>
      </c>
      <c r="UI95" s="257">
        <f t="shared" si="428"/>
        <v>4.26575349965883</v>
      </c>
      <c r="UJ95" s="257">
        <f t="shared" si="428"/>
        <v>4.3230937148042754</v>
      </c>
      <c r="UK95" s="257">
        <f t="shared" si="428"/>
        <v>4.4631658880320444</v>
      </c>
      <c r="UL95" s="257">
        <f t="shared" si="428"/>
        <v>4.429588981096197</v>
      </c>
      <c r="UM95" s="257">
        <f t="shared" si="428"/>
        <v>4.1581164963074206</v>
      </c>
      <c r="UN95" s="257">
        <f t="shared" si="428"/>
        <v>4.483666814459534</v>
      </c>
      <c r="UO95" s="257">
        <f t="shared" si="428"/>
        <v>4.5619311521333898</v>
      </c>
      <c r="UP95" s="257">
        <f t="shared" si="428"/>
        <v>4.519271376404995</v>
      </c>
      <c r="UQ95" s="257">
        <f t="shared" si="428"/>
        <v>4.5929266701709928</v>
      </c>
      <c r="UR95" s="257">
        <f t="shared" si="428"/>
        <v>4.753974905382826</v>
      </c>
      <c r="US95" s="257">
        <f t="shared" si="428"/>
        <v>4.7387015967102419</v>
      </c>
      <c r="UT95" s="257">
        <f t="shared" si="428"/>
        <v>4.560480135557536</v>
      </c>
      <c r="UU95" s="257">
        <f t="shared" si="428"/>
        <v>4.3967687662692123</v>
      </c>
      <c r="UV95" s="257">
        <f t="shared" si="428"/>
        <v>4.5819153975667852</v>
      </c>
      <c r="UW95" s="257">
        <f t="shared" si="428"/>
        <v>4.2760449568828216</v>
      </c>
      <c r="UX95" s="257">
        <f t="shared" si="428"/>
        <v>4.0572194939618784</v>
      </c>
      <c r="UY95" s="257">
        <f t="shared" si="428"/>
        <v>3.8808880554638669</v>
      </c>
      <c r="UZ95" s="257">
        <f t="shared" si="428"/>
        <v>3.8658241631232442</v>
      </c>
      <c r="VA95" s="257">
        <f t="shared" si="428"/>
        <v>3.9354584809130264</v>
      </c>
      <c r="VB95" s="257">
        <f t="shared" si="428"/>
        <v>3.9605126982700729</v>
      </c>
      <c r="VC95" s="257">
        <f t="shared" si="428"/>
        <v>4.298273025894269</v>
      </c>
      <c r="VD95" s="257">
        <f t="shared" si="428"/>
        <v>4.1450273355744596</v>
      </c>
      <c r="VE95" s="257">
        <f t="shared" si="428"/>
        <v>3.8576757592277193</v>
      </c>
      <c r="VF95" s="257">
        <f t="shared" si="428"/>
        <v>3.9550469365195191</v>
      </c>
      <c r="VG95" s="257">
        <f t="shared" ref="VG95:XR95" si="429">100*VG35/VG15</f>
        <v>3.675901296536336</v>
      </c>
      <c r="VH95" s="257">
        <f t="shared" si="429"/>
        <v>3.7846941254677953</v>
      </c>
      <c r="VI95" s="257">
        <f t="shared" si="429"/>
        <v>3.6835155826338153</v>
      </c>
      <c r="VJ95" s="257">
        <f t="shared" si="429"/>
        <v>3.5117193096802648</v>
      </c>
      <c r="VK95" s="257">
        <f t="shared" si="429"/>
        <v>3.3804044511948868</v>
      </c>
      <c r="VL95" s="257">
        <f t="shared" si="429"/>
        <v>3.4448862128247257</v>
      </c>
      <c r="VM95" s="257">
        <f t="shared" si="429"/>
        <v>3.5653095134767052</v>
      </c>
      <c r="VN95" s="257">
        <f t="shared" si="429"/>
        <v>3.7487530592987972</v>
      </c>
      <c r="VO95" s="257">
        <f t="shared" si="429"/>
        <v>3.8389607779615629</v>
      </c>
      <c r="VP95" s="257">
        <f t="shared" si="429"/>
        <v>4.0265676152508343</v>
      </c>
      <c r="VQ95" s="257">
        <f t="shared" si="429"/>
        <v>3.912429805140651</v>
      </c>
      <c r="VR95" s="257">
        <f t="shared" si="429"/>
        <v>3.7371855644181666</v>
      </c>
      <c r="VS95" s="257">
        <f t="shared" si="429"/>
        <v>3.6369864537620864</v>
      </c>
      <c r="VT95" s="257">
        <f t="shared" si="429"/>
        <v>7.3145124223735944</v>
      </c>
      <c r="VU95" s="257">
        <f t="shared" si="429"/>
        <v>7.2600226291275343</v>
      </c>
      <c r="VV95" s="257">
        <f t="shared" si="429"/>
        <v>6.8708793350514137</v>
      </c>
      <c r="VW95" s="257">
        <f t="shared" si="429"/>
        <v>6.6342608455693846</v>
      </c>
      <c r="VX95" s="257">
        <f t="shared" si="429"/>
        <v>6.7010455993253517</v>
      </c>
      <c r="VY95" s="257">
        <f t="shared" si="429"/>
        <v>7.1025791773331131</v>
      </c>
      <c r="VZ95" s="257">
        <f t="shared" si="429"/>
        <v>7.066392279832173</v>
      </c>
      <c r="WA95" s="257">
        <f t="shared" si="429"/>
        <v>6.8911107763371211</v>
      </c>
      <c r="WB95" s="257">
        <f t="shared" si="429"/>
        <v>7.1204031422730685</v>
      </c>
      <c r="WC95" s="257">
        <f t="shared" si="429"/>
        <v>7.3126692048819599</v>
      </c>
      <c r="WD95" s="257">
        <f t="shared" si="429"/>
        <v>6.9945789390255451</v>
      </c>
      <c r="WE95" s="257">
        <f t="shared" si="429"/>
        <v>6.5186382248594317</v>
      </c>
      <c r="WF95" s="257">
        <f t="shared" si="429"/>
        <v>6.8568685432190222</v>
      </c>
      <c r="WG95" s="257">
        <f t="shared" si="429"/>
        <v>6.7923096213889353</v>
      </c>
      <c r="WH95" s="257">
        <f t="shared" si="429"/>
        <v>6.2380362749139078</v>
      </c>
      <c r="WI95" s="257">
        <f t="shared" si="429"/>
        <v>6.0066718807581925</v>
      </c>
      <c r="WJ95" s="257">
        <f t="shared" si="429"/>
        <v>5.8685579033479467</v>
      </c>
      <c r="WK95" s="257">
        <f t="shared" si="429"/>
        <v>5.8541447018852546</v>
      </c>
      <c r="WL95" s="257">
        <f t="shared" si="429"/>
        <v>6.0799807945566657</v>
      </c>
      <c r="WM95" s="257">
        <f t="shared" si="429"/>
        <v>5.9466062844300138</v>
      </c>
      <c r="WN95" s="257">
        <f t="shared" si="429"/>
        <v>6.0881332321597208</v>
      </c>
      <c r="WO95" s="257">
        <f t="shared" si="429"/>
        <v>5.9040179085394415</v>
      </c>
      <c r="WP95" s="257">
        <f t="shared" si="429"/>
        <v>5.9227553652982268</v>
      </c>
      <c r="WQ95" s="257">
        <f t="shared" si="429"/>
        <v>5.7989651862604426</v>
      </c>
      <c r="WR95" s="257">
        <f t="shared" si="429"/>
        <v>6.0207320748111783</v>
      </c>
      <c r="WS95" s="257">
        <f t="shared" si="429"/>
        <v>6.0378720999062541</v>
      </c>
      <c r="WT95" s="257">
        <f t="shared" si="429"/>
        <v>5.8406981129463684</v>
      </c>
      <c r="WU95" s="257">
        <f t="shared" si="429"/>
        <v>5.7225889046569263</v>
      </c>
      <c r="WV95" s="257">
        <f t="shared" si="429"/>
        <v>5.9492952866380877</v>
      </c>
      <c r="WW95" s="257">
        <f t="shared" si="429"/>
        <v>6.4725476801236193</v>
      </c>
      <c r="WX95" s="257">
        <f t="shared" si="429"/>
        <v>6.4615322410710769</v>
      </c>
      <c r="WY95" s="257">
        <f t="shared" si="429"/>
        <v>6.1735083505459105</v>
      </c>
      <c r="WZ95" s="257">
        <f t="shared" si="429"/>
        <v>6.1950347957680947</v>
      </c>
      <c r="XA95" s="257">
        <f t="shared" si="429"/>
        <v>6.2554669849198046</v>
      </c>
      <c r="XB95" s="257">
        <f t="shared" si="429"/>
        <v>6.1370344089941122</v>
      </c>
      <c r="XC95" s="257">
        <f t="shared" si="429"/>
        <v>6.0498269647397258</v>
      </c>
      <c r="XD95" s="257">
        <f t="shared" si="429"/>
        <v>6.110797932717059</v>
      </c>
      <c r="XE95" s="257">
        <f t="shared" si="429"/>
        <v>5.9908432806106422</v>
      </c>
      <c r="XF95" s="257">
        <f t="shared" si="429"/>
        <v>5.6930639643988235</v>
      </c>
      <c r="XG95" s="257">
        <f t="shared" si="429"/>
        <v>5.3018544561423973</v>
      </c>
      <c r="XH95" s="257">
        <f t="shared" si="429"/>
        <v>6.0802149380301449</v>
      </c>
      <c r="XI95" s="257">
        <f t="shared" si="429"/>
        <v>6.6091146614228631</v>
      </c>
      <c r="XJ95" s="257">
        <f t="shared" si="429"/>
        <v>6.5808643698824838</v>
      </c>
      <c r="XK95" s="257">
        <f t="shared" si="429"/>
        <v>6.5371692658124809</v>
      </c>
      <c r="XL95" s="257">
        <f t="shared" si="429"/>
        <v>6.5754002211866007</v>
      </c>
      <c r="XM95" s="257">
        <f t="shared" si="429"/>
        <v>6.6379670290020334</v>
      </c>
      <c r="XN95" s="257">
        <f t="shared" si="429"/>
        <v>6.7174128582987196</v>
      </c>
      <c r="XO95" s="257">
        <f t="shared" si="429"/>
        <v>6.49034966539773</v>
      </c>
      <c r="XP95" s="257">
        <f t="shared" si="429"/>
        <v>6.6396399017857828</v>
      </c>
      <c r="XQ95" s="257">
        <f t="shared" si="429"/>
        <v>6.4525664780702474</v>
      </c>
      <c r="XR95" s="257">
        <f t="shared" si="429"/>
        <v>6.0169526135649036</v>
      </c>
      <c r="XS95" s="257">
        <f t="shared" ref="XS95:AAD95" si="430">100*XS35/XS15</f>
        <v>5.8770766227831723</v>
      </c>
      <c r="XT95" s="257">
        <f t="shared" si="430"/>
        <v>6.0232033821431399</v>
      </c>
      <c r="XU95" s="257">
        <f t="shared" si="430"/>
        <v>6.2690601468127687</v>
      </c>
      <c r="XV95" s="257">
        <f t="shared" si="430"/>
        <v>6.2906826309094201</v>
      </c>
      <c r="XW95" s="257">
        <f t="shared" si="430"/>
        <v>6.4452461435473944</v>
      </c>
      <c r="XX95" s="257">
        <f t="shared" si="430"/>
        <v>6.4159210310474917</v>
      </c>
      <c r="XY95" s="257">
        <f t="shared" si="430"/>
        <v>8.779330630235421</v>
      </c>
      <c r="XZ95" s="257">
        <f t="shared" si="430"/>
        <v>13.280559922588415</v>
      </c>
      <c r="YA95" s="257">
        <f t="shared" si="430"/>
        <v>14.764407407896252</v>
      </c>
      <c r="YB95" s="257">
        <f t="shared" si="430"/>
        <v>17.235388795130788</v>
      </c>
      <c r="YC95" s="257">
        <f t="shared" si="430"/>
        <v>19.6980429758372</v>
      </c>
      <c r="YD95" s="257">
        <f t="shared" si="430"/>
        <v>18.294020249308169</v>
      </c>
      <c r="YE95" s="257">
        <f t="shared" si="430"/>
        <v>17.303392279106504</v>
      </c>
      <c r="YF95" s="257">
        <f t="shared" si="430"/>
        <v>17.648270847474414</v>
      </c>
      <c r="YG95" s="257">
        <f t="shared" si="430"/>
        <v>18.255671223078426</v>
      </c>
      <c r="YH95" s="257">
        <f t="shared" si="430"/>
        <v>18.003961220794292</v>
      </c>
      <c r="YI95" s="257">
        <f t="shared" si="430"/>
        <v>29.07252195568033</v>
      </c>
      <c r="YJ95" s="257">
        <f t="shared" si="430"/>
        <v>37.681292156726506</v>
      </c>
      <c r="YK95" s="257">
        <f t="shared" si="430"/>
        <v>40.170663203410697</v>
      </c>
      <c r="YL95" s="257">
        <f t="shared" si="430"/>
        <v>43.023636322090809</v>
      </c>
      <c r="YM95" s="257">
        <f t="shared" si="430"/>
        <v>44.563637837439479</v>
      </c>
      <c r="YN95" s="257">
        <f t="shared" si="430"/>
        <v>49.304309062579989</v>
      </c>
      <c r="YO95" s="257">
        <f t="shared" si="430"/>
        <v>53.98481984769365</v>
      </c>
      <c r="YP95" s="257">
        <f t="shared" si="430"/>
        <v>54.858196192704668</v>
      </c>
      <c r="YQ95" s="257">
        <f t="shared" si="430"/>
        <v>51.83605493022884</v>
      </c>
      <c r="YR95" s="257">
        <f t="shared" si="430"/>
        <v>48.958204815826591</v>
      </c>
      <c r="YS95" s="257">
        <f t="shared" si="430"/>
        <v>47.479718823039676</v>
      </c>
      <c r="YT95" s="257">
        <f t="shared" si="430"/>
        <v>44.854487845780049</v>
      </c>
      <c r="YU95" s="257">
        <f t="shared" si="430"/>
        <v>45.587167240731937</v>
      </c>
      <c r="YV95" s="257">
        <f t="shared" si="430"/>
        <v>47.532139608720954</v>
      </c>
      <c r="YW95" s="257">
        <f t="shared" si="430"/>
        <v>49.114299963920317</v>
      </c>
      <c r="YX95" s="257">
        <f t="shared" si="430"/>
        <v>49.757108591807096</v>
      </c>
      <c r="YY95" s="257">
        <f t="shared" si="430"/>
        <v>51.585268208738974</v>
      </c>
      <c r="YZ95" s="257">
        <f t="shared" si="430"/>
        <v>55.857461910486762</v>
      </c>
      <c r="ZA95" s="257">
        <f t="shared" si="430"/>
        <v>57.525780834944165</v>
      </c>
      <c r="ZB95" s="257">
        <f t="shared" si="430"/>
        <v>59.585214480081518</v>
      </c>
      <c r="ZC95" s="257">
        <f t="shared" si="430"/>
        <v>59.842247495560308</v>
      </c>
      <c r="ZD95" s="257">
        <f t="shared" si="430"/>
        <v>57.827295237769484</v>
      </c>
      <c r="ZE95" s="257">
        <f t="shared" si="430"/>
        <v>56.547444458889302</v>
      </c>
      <c r="ZF95" s="257">
        <f t="shared" si="430"/>
        <v>55.699994423424783</v>
      </c>
      <c r="ZG95" s="257">
        <f t="shared" si="430"/>
        <v>53.986866073040815</v>
      </c>
      <c r="ZH95" s="257">
        <f t="shared" si="430"/>
        <v>56.082864787923526</v>
      </c>
      <c r="ZI95" s="257">
        <f t="shared" si="430"/>
        <v>55.095841887030247</v>
      </c>
      <c r="ZJ95" s="257">
        <f t="shared" si="430"/>
        <v>54.460607347491305</v>
      </c>
      <c r="ZK95" s="257">
        <f t="shared" si="430"/>
        <v>53.757240024435838</v>
      </c>
      <c r="ZL95" s="257">
        <f t="shared" si="430"/>
        <v>53.66854602256219</v>
      </c>
      <c r="ZM95" s="257">
        <f t="shared" si="430"/>
        <v>53.165073234806123</v>
      </c>
      <c r="ZN95" s="257">
        <f t="shared" si="430"/>
        <v>50.686831210378415</v>
      </c>
      <c r="ZO95" s="257">
        <f t="shared" si="430"/>
        <v>49.367043003459052</v>
      </c>
      <c r="ZP95" s="257">
        <f t="shared" si="430"/>
        <v>48.838462879197145</v>
      </c>
      <c r="ZQ95" s="257">
        <f t="shared" si="430"/>
        <v>48.00279670600019</v>
      </c>
      <c r="ZR95" s="257">
        <f t="shared" si="430"/>
        <v>47.064473951159862</v>
      </c>
      <c r="ZS95" s="257">
        <f t="shared" si="430"/>
        <v>45.917326146503093</v>
      </c>
      <c r="ZT95" s="257">
        <f t="shared" si="430"/>
        <v>45.103226679546857</v>
      </c>
      <c r="ZU95" s="257">
        <f t="shared" si="430"/>
        <v>44.558809898419248</v>
      </c>
      <c r="ZV95" s="257">
        <f t="shared" si="430"/>
        <v>45.074460532385444</v>
      </c>
      <c r="ZW95" s="257">
        <f t="shared" si="430"/>
        <v>38.547458777672801</v>
      </c>
      <c r="ZX95" s="257">
        <f t="shared" si="430"/>
        <v>35.887792182851868</v>
      </c>
      <c r="ZY95" s="257">
        <f t="shared" si="430"/>
        <v>30.418243950258343</v>
      </c>
      <c r="ZZ95" s="257">
        <f t="shared" si="430"/>
        <v>22.678924103865974</v>
      </c>
      <c r="AAA95" s="257">
        <f t="shared" si="430"/>
        <v>17.940950648757173</v>
      </c>
      <c r="AAB95" s="257">
        <f t="shared" si="430"/>
        <v>14.411565486844102</v>
      </c>
      <c r="AAC95" s="257">
        <f t="shared" si="430"/>
        <v>10.324357353464382</v>
      </c>
      <c r="AAD95" s="257">
        <f t="shared" si="430"/>
        <v>5.2307536658421379</v>
      </c>
      <c r="AAE95" s="257">
        <f t="shared" ref="AAE95:ACP95" si="431">100*AAE35/AAE15</f>
        <v>5.2099908420832444</v>
      </c>
      <c r="AAF95" s="257">
        <f t="shared" si="431"/>
        <v>5.1733078919087241</v>
      </c>
      <c r="AAG95" s="257">
        <f t="shared" si="431"/>
        <v>5.1091685594864442</v>
      </c>
      <c r="AAH95" s="257">
        <f t="shared" si="431"/>
        <v>5.070534096033489</v>
      </c>
      <c r="AAI95" s="257">
        <f t="shared" si="431"/>
        <v>5.0063418643725308</v>
      </c>
      <c r="AAJ95" s="257">
        <f t="shared" si="431"/>
        <v>4.9893590300799762</v>
      </c>
      <c r="AAK95" s="257">
        <f t="shared" si="431"/>
        <v>4.9744079459469788</v>
      </c>
      <c r="AAL95" s="257">
        <f t="shared" si="431"/>
        <v>5.4416287291537673</v>
      </c>
      <c r="AAM95" s="257">
        <f t="shared" si="431"/>
        <v>4.755601730756732</v>
      </c>
      <c r="AAN95" s="257">
        <f t="shared" si="431"/>
        <v>4.7420185319804107</v>
      </c>
      <c r="AAO95" s="257">
        <f t="shared" si="431"/>
        <v>4.6792958950056072</v>
      </c>
      <c r="AAP95" s="257">
        <f t="shared" si="431"/>
        <v>4.6459459875869671</v>
      </c>
      <c r="AAQ95" s="257">
        <f t="shared" si="431"/>
        <v>3.6577180214775522</v>
      </c>
      <c r="AAR95" s="257">
        <f t="shared" si="431"/>
        <v>3.3896119576936701</v>
      </c>
      <c r="AAS95" s="257">
        <f t="shared" si="431"/>
        <v>3.3541966550123323</v>
      </c>
      <c r="AAT95" s="257">
        <f t="shared" si="431"/>
        <v>3.3756196055472412</v>
      </c>
      <c r="AAU95" s="257">
        <f t="shared" si="431"/>
        <v>3.3457706601309036</v>
      </c>
      <c r="AAV95" s="257">
        <f t="shared" si="431"/>
        <v>3.3638018761821553</v>
      </c>
      <c r="AAW95" s="257">
        <f t="shared" si="431"/>
        <v>3.3924275575170451</v>
      </c>
      <c r="AAX95" s="257">
        <f t="shared" si="431"/>
        <v>3.3210726184597439</v>
      </c>
      <c r="AAY95" s="257">
        <f t="shared" si="431"/>
        <v>3.2420034794324457</v>
      </c>
      <c r="AAZ95" s="257">
        <f t="shared" si="431"/>
        <v>3.2089829261733103</v>
      </c>
      <c r="ABA95" s="257">
        <f t="shared" si="431"/>
        <v>3.2353482952431736</v>
      </c>
      <c r="ABB95" s="257">
        <f t="shared" si="431"/>
        <v>3.254162513893101</v>
      </c>
      <c r="ABC95" s="257">
        <f t="shared" si="431"/>
        <v>3.2993958382481137</v>
      </c>
      <c r="ABD95" s="257">
        <f t="shared" si="431"/>
        <v>3.3586727872619759</v>
      </c>
      <c r="ABE95" s="257">
        <f t="shared" si="431"/>
        <v>3.3862030574593396</v>
      </c>
      <c r="ABF95" s="257">
        <f t="shared" si="431"/>
        <v>3.3625501541594693</v>
      </c>
      <c r="ABG95" s="257">
        <f t="shared" si="431"/>
        <v>3.3472945203131022</v>
      </c>
      <c r="ABH95" s="257">
        <f t="shared" si="431"/>
        <v>3.3733780316522637</v>
      </c>
      <c r="ABI95" s="257">
        <f t="shared" si="431"/>
        <v>3.4162642735285131</v>
      </c>
      <c r="ABJ95" s="257">
        <f t="shared" si="431"/>
        <v>3.3671531372555754</v>
      </c>
      <c r="ABK95" s="257">
        <f t="shared" si="431"/>
        <v>2.1893771436129494</v>
      </c>
      <c r="ABL95" s="257">
        <f t="shared" si="431"/>
        <v>0</v>
      </c>
      <c r="ABM95" s="257">
        <f t="shared" si="431"/>
        <v>0</v>
      </c>
      <c r="ABN95" s="257">
        <f t="shared" si="431"/>
        <v>0</v>
      </c>
      <c r="ABO95" s="257">
        <f t="shared" si="431"/>
        <v>1.6801726472515797</v>
      </c>
      <c r="ABP95" s="257">
        <f t="shared" si="431"/>
        <v>4.9069047095105907</v>
      </c>
      <c r="ABQ95" s="257">
        <f t="shared" si="431"/>
        <v>7.6060551906057068</v>
      </c>
      <c r="ABR95" s="257">
        <f t="shared" si="431"/>
        <v>7.518481141377257</v>
      </c>
      <c r="ABS95" s="257">
        <f t="shared" si="431"/>
        <v>7.5326476105212059</v>
      </c>
      <c r="ABT95" s="257">
        <f t="shared" si="431"/>
        <v>7.7181963320326936</v>
      </c>
      <c r="ABU95" s="257">
        <f t="shared" si="431"/>
        <v>8.0226528348190183</v>
      </c>
      <c r="ABV95" s="257">
        <f t="shared" si="431"/>
        <v>8.125932167015419</v>
      </c>
      <c r="ABW95" s="257">
        <f t="shared" si="431"/>
        <v>7.9411669523142798</v>
      </c>
      <c r="ABX95" s="257">
        <f t="shared" si="431"/>
        <v>7.8583792380384487</v>
      </c>
      <c r="ABY95" s="257">
        <f t="shared" si="431"/>
        <v>7.8088886914311413</v>
      </c>
      <c r="ABZ95" s="257">
        <f t="shared" si="431"/>
        <v>8.2865779990568988</v>
      </c>
      <c r="ACA95" s="257">
        <f t="shared" si="431"/>
        <v>8.8837438827514319</v>
      </c>
      <c r="ACB95" s="257">
        <f t="shared" si="431"/>
        <v>9.5921605560351804</v>
      </c>
      <c r="ACC95" s="257">
        <f t="shared" si="431"/>
        <v>11.04094805164635</v>
      </c>
      <c r="ACD95" s="257">
        <f t="shared" si="431"/>
        <v>10.884313384886212</v>
      </c>
      <c r="ACE95" s="257">
        <f t="shared" si="431"/>
        <v>10.856006995249794</v>
      </c>
      <c r="ACF95" s="257">
        <f t="shared" si="431"/>
        <v>11.133404630008831</v>
      </c>
      <c r="ACG95" s="257">
        <f t="shared" si="431"/>
        <v>11.544873511065083</v>
      </c>
      <c r="ACH95" s="257">
        <f t="shared" si="431"/>
        <v>11.218064148303876</v>
      </c>
      <c r="ACI95" s="257">
        <f t="shared" si="431"/>
        <v>10.851263762609381</v>
      </c>
      <c r="ACJ95" s="257">
        <f t="shared" si="431"/>
        <v>10.625785509983537</v>
      </c>
      <c r="ACK95" s="257">
        <f t="shared" si="431"/>
        <v>10.551432374571851</v>
      </c>
      <c r="ACL95" s="257">
        <f t="shared" si="431"/>
        <v>11.470317736046555</v>
      </c>
      <c r="ACM95" s="257">
        <f t="shared" si="431"/>
        <v>12.123525526849678</v>
      </c>
      <c r="ACN95" s="257">
        <f t="shared" si="431"/>
        <v>15.120893750388584</v>
      </c>
      <c r="ACO95" s="257">
        <f t="shared" si="431"/>
        <v>15.167437499043405</v>
      </c>
      <c r="ACP95" s="257">
        <f t="shared" si="431"/>
        <v>15.121927865737906</v>
      </c>
      <c r="ACQ95" s="257">
        <f t="shared" ref="ACQ95:AFB95" si="432">100*ACQ35/ACQ15</f>
        <v>14.998727752882742</v>
      </c>
      <c r="ACR95" s="257">
        <f t="shared" si="432"/>
        <v>11.342718137383287</v>
      </c>
      <c r="ACS95" s="257">
        <f t="shared" si="432"/>
        <v>11.222999216945272</v>
      </c>
      <c r="ACT95" s="257">
        <f t="shared" si="432"/>
        <v>10.96789995907519</v>
      </c>
      <c r="ACU95" s="257">
        <f t="shared" si="432"/>
        <v>10.632353860511719</v>
      </c>
      <c r="ACV95" s="257">
        <f t="shared" si="432"/>
        <v>10.470842899768147</v>
      </c>
      <c r="ACW95" s="257">
        <f t="shared" si="432"/>
        <v>7.1240631767637659</v>
      </c>
      <c r="ACX95" s="257">
        <f t="shared" si="432"/>
        <v>7.2234812405981055</v>
      </c>
      <c r="ACY95" s="257">
        <f t="shared" si="432"/>
        <v>5.2846848311285619</v>
      </c>
      <c r="ACZ95" s="257">
        <f t="shared" si="432"/>
        <v>3.0756500767619483</v>
      </c>
      <c r="ADA95" s="257">
        <f t="shared" si="432"/>
        <v>3.0867010496575236</v>
      </c>
      <c r="ADB95" s="257">
        <f t="shared" si="432"/>
        <v>3.0496413299600769</v>
      </c>
      <c r="ADC95" s="257">
        <f t="shared" si="432"/>
        <v>3.0258908900261847</v>
      </c>
      <c r="ADD95" s="257">
        <f t="shared" si="432"/>
        <v>1.2082351631469603</v>
      </c>
      <c r="ADE95" s="257">
        <f t="shared" si="432"/>
        <v>1.2242272991141228</v>
      </c>
      <c r="ADF95" s="257">
        <f t="shared" si="432"/>
        <v>0</v>
      </c>
      <c r="ADG95" s="257">
        <f t="shared" si="432"/>
        <v>0</v>
      </c>
      <c r="ADH95" s="257">
        <f t="shared" si="432"/>
        <v>0.10613696759556925</v>
      </c>
      <c r="ADI95" s="257">
        <f t="shared" si="432"/>
        <v>0.56037543121090294</v>
      </c>
      <c r="ADJ95" s="257">
        <f t="shared" si="432"/>
        <v>0.70285337291248084</v>
      </c>
      <c r="ADK95" s="257">
        <f t="shared" si="432"/>
        <v>0.77155964711494451</v>
      </c>
      <c r="ADL95" s="257">
        <f t="shared" si="432"/>
        <v>1.8790870988385151</v>
      </c>
      <c r="ADM95" s="257">
        <f t="shared" si="432"/>
        <v>2.3841642811724069</v>
      </c>
      <c r="ADN95" s="257">
        <f t="shared" si="432"/>
        <v>2.0276832885614735</v>
      </c>
      <c r="ADO95" s="257">
        <f t="shared" si="432"/>
        <v>2.0400993799822138</v>
      </c>
      <c r="ADP95" s="257">
        <f t="shared" si="432"/>
        <v>2.0630133231336898</v>
      </c>
      <c r="ADQ95" s="257">
        <f t="shared" si="432"/>
        <v>2.0599355504995227</v>
      </c>
      <c r="ADR95" s="257">
        <f t="shared" si="432"/>
        <v>2.5503238097903669</v>
      </c>
      <c r="ADS95" s="257">
        <f t="shared" si="432"/>
        <v>2.8582307426767697</v>
      </c>
      <c r="ADT95" s="257">
        <f t="shared" si="432"/>
        <v>2.9074343155677602</v>
      </c>
      <c r="ADU95" s="257">
        <f t="shared" si="432"/>
        <v>3.0358209679907349</v>
      </c>
      <c r="ADV95" s="257">
        <f t="shared" si="432"/>
        <v>3.1091006751221228</v>
      </c>
      <c r="ADW95" s="257">
        <f t="shared" si="432"/>
        <v>3.190458920604113</v>
      </c>
      <c r="ADX95" s="257">
        <f t="shared" si="432"/>
        <v>3.6212785562666059</v>
      </c>
      <c r="ADY95" s="257">
        <f t="shared" si="432"/>
        <v>4.0607901298290701</v>
      </c>
      <c r="ADZ95" s="257">
        <f t="shared" si="432"/>
        <v>5.470982490777784</v>
      </c>
      <c r="AEA95" s="257">
        <f t="shared" si="432"/>
        <v>5.6852629899484128</v>
      </c>
      <c r="AEB95" s="257">
        <f t="shared" si="432"/>
        <v>4.807797016225634</v>
      </c>
      <c r="AEC95" s="257">
        <f t="shared" si="432"/>
        <v>4.9630755864465685</v>
      </c>
      <c r="AED95" s="257">
        <f t="shared" si="432"/>
        <v>5.1249267487081136</v>
      </c>
      <c r="AEE95" s="257">
        <f t="shared" si="432"/>
        <v>1.0069515380205167</v>
      </c>
      <c r="AEF95" s="257">
        <f t="shared" si="432"/>
        <v>1.1028132316605426</v>
      </c>
      <c r="AEG95" s="257">
        <f t="shared" si="432"/>
        <v>1.2898069730488084</v>
      </c>
      <c r="AEH95" s="257">
        <f t="shared" si="432"/>
        <v>1.4643995004238102</v>
      </c>
      <c r="AEI95" s="257">
        <f t="shared" si="432"/>
        <v>0.58992571936643057</v>
      </c>
      <c r="AEJ95" s="257">
        <f t="shared" si="432"/>
        <v>1.006463967889202</v>
      </c>
      <c r="AEK95" s="257">
        <f t="shared" si="432"/>
        <v>1.3694164401943938</v>
      </c>
      <c r="AEL95" s="257">
        <f t="shared" si="432"/>
        <v>1.6185389715508725</v>
      </c>
      <c r="AEM95" s="257">
        <f t="shared" si="432"/>
        <v>8.5986604299674169E-2</v>
      </c>
      <c r="AEN95" s="257">
        <f t="shared" si="432"/>
        <v>0.1715417542887375</v>
      </c>
      <c r="AEO95" s="257">
        <f t="shared" si="432"/>
        <v>0.36757082884967091</v>
      </c>
      <c r="AEP95" s="257">
        <f t="shared" si="432"/>
        <v>0.44561342545594262</v>
      </c>
      <c r="AEQ95" s="257">
        <f t="shared" si="432"/>
        <v>0.43358422309853084</v>
      </c>
      <c r="AER95" s="257">
        <f t="shared" si="432"/>
        <v>0.73037693742112364</v>
      </c>
      <c r="AES95" s="257">
        <f t="shared" si="432"/>
        <v>1.0755009050476689</v>
      </c>
      <c r="AET95" s="257">
        <f t="shared" si="432"/>
        <v>1.193160369200214</v>
      </c>
      <c r="AEU95" s="257">
        <f t="shared" si="432"/>
        <v>0.74489389681693519</v>
      </c>
      <c r="AEV95" s="257">
        <f t="shared" si="432"/>
        <v>0</v>
      </c>
      <c r="AEW95" s="257">
        <f t="shared" si="432"/>
        <v>0</v>
      </c>
      <c r="AEX95" s="257">
        <f t="shared" si="432"/>
        <v>0</v>
      </c>
      <c r="AEY95" s="257">
        <f t="shared" si="432"/>
        <v>0</v>
      </c>
      <c r="AEZ95" s="257">
        <f t="shared" si="432"/>
        <v>0</v>
      </c>
      <c r="AFA95" s="257">
        <f t="shared" si="432"/>
        <v>0</v>
      </c>
      <c r="AFB95" s="257">
        <f t="shared" si="432"/>
        <v>0</v>
      </c>
      <c r="AFC95" s="257">
        <f t="shared" ref="AFC95:AGU95" si="433">100*AFC35/AFC15</f>
        <v>0</v>
      </c>
      <c r="AFD95" s="257">
        <f t="shared" si="433"/>
        <v>0</v>
      </c>
      <c r="AFE95" s="257">
        <f t="shared" si="433"/>
        <v>0</v>
      </c>
      <c r="AFF95" s="257">
        <f t="shared" si="433"/>
        <v>0</v>
      </c>
      <c r="AFG95" s="257">
        <f t="shared" si="433"/>
        <v>0</v>
      </c>
      <c r="AFH95" s="257">
        <f t="shared" si="433"/>
        <v>0</v>
      </c>
      <c r="AFI95" s="257">
        <f t="shared" si="433"/>
        <v>0</v>
      </c>
      <c r="AFJ95" s="257">
        <f t="shared" si="433"/>
        <v>0</v>
      </c>
      <c r="AFK95" s="257">
        <f t="shared" si="433"/>
        <v>0</v>
      </c>
      <c r="AFL95" s="257">
        <f t="shared" si="433"/>
        <v>0</v>
      </c>
      <c r="AFM95" s="257">
        <f t="shared" si="433"/>
        <v>0</v>
      </c>
      <c r="AFN95" s="257">
        <f t="shared" si="433"/>
        <v>0</v>
      </c>
      <c r="AFO95" s="257">
        <f t="shared" si="433"/>
        <v>0</v>
      </c>
      <c r="AFP95" s="257">
        <f t="shared" si="433"/>
        <v>0</v>
      </c>
      <c r="AFQ95" s="257">
        <f t="shared" si="433"/>
        <v>0</v>
      </c>
      <c r="AFR95" s="257">
        <f t="shared" si="433"/>
        <v>0</v>
      </c>
      <c r="AFS95" s="257">
        <f t="shared" si="433"/>
        <v>0</v>
      </c>
      <c r="AFT95" s="257">
        <f t="shared" si="433"/>
        <v>0</v>
      </c>
      <c r="AFU95" s="257">
        <f t="shared" si="433"/>
        <v>0</v>
      </c>
      <c r="AFV95" s="257">
        <f t="shared" si="433"/>
        <v>0</v>
      </c>
      <c r="AFW95" s="257">
        <f t="shared" si="433"/>
        <v>0</v>
      </c>
      <c r="AFX95" s="257">
        <f t="shared" si="433"/>
        <v>0</v>
      </c>
      <c r="AFY95" s="257">
        <f t="shared" si="433"/>
        <v>0</v>
      </c>
      <c r="AFZ95" s="257">
        <f t="shared" si="433"/>
        <v>0</v>
      </c>
      <c r="AGA95" s="257">
        <f t="shared" si="433"/>
        <v>0</v>
      </c>
      <c r="AGB95" s="257">
        <f t="shared" si="433"/>
        <v>0</v>
      </c>
      <c r="AGC95" s="257">
        <f t="shared" si="433"/>
        <v>0</v>
      </c>
      <c r="AGD95" s="257">
        <f t="shared" si="433"/>
        <v>0</v>
      </c>
      <c r="AGE95" s="257">
        <f t="shared" si="433"/>
        <v>0</v>
      </c>
      <c r="AGF95" s="257">
        <f t="shared" si="433"/>
        <v>0</v>
      </c>
      <c r="AGG95" s="257">
        <f t="shared" si="433"/>
        <v>0</v>
      </c>
      <c r="AGH95" s="257">
        <f t="shared" si="433"/>
        <v>0</v>
      </c>
      <c r="AGI95" s="257">
        <f t="shared" si="433"/>
        <v>4.6567691836431537</v>
      </c>
      <c r="AGJ95" s="257">
        <f t="shared" si="433"/>
        <v>4.8126941935023435</v>
      </c>
      <c r="AGK95" s="257">
        <f t="shared" si="433"/>
        <v>6.5163825993892752</v>
      </c>
      <c r="AGL95" s="257">
        <f t="shared" si="433"/>
        <v>6.6208036728727349</v>
      </c>
      <c r="AGM95" s="257">
        <f t="shared" si="433"/>
        <v>6.6427691215581559</v>
      </c>
      <c r="AGN95" s="257">
        <f t="shared" si="433"/>
        <v>6.8599895194310099</v>
      </c>
      <c r="AGO95" s="257">
        <f t="shared" si="433"/>
        <v>7.0226515633779814</v>
      </c>
      <c r="AGP95" s="257">
        <f t="shared" si="433"/>
        <v>7.2388939898555185</v>
      </c>
      <c r="AGQ95" s="257">
        <f t="shared" si="433"/>
        <v>7.5845455549554925</v>
      </c>
      <c r="AGR95" s="257">
        <f t="shared" si="433"/>
        <v>7.7436015228981789</v>
      </c>
      <c r="AGS95" s="257">
        <f t="shared" si="433"/>
        <v>7.8179205803973311</v>
      </c>
      <c r="AGT95" s="257">
        <f t="shared" si="433"/>
        <v>7.9525009189508431</v>
      </c>
      <c r="AGU95" s="257">
        <f t="shared" si="433"/>
        <v>9.82016019664227</v>
      </c>
      <c r="AGV95" s="159"/>
    </row>
    <row r="96" spans="1:880" x14ac:dyDescent="0.2">
      <c r="A96" s="256" t="s">
        <v>2260</v>
      </c>
      <c r="C96" s="257">
        <f t="shared" ref="C96:BN96" si="434">100*(C20+C37+C39)/C15</f>
        <v>0</v>
      </c>
      <c r="D96" s="257">
        <f t="shared" si="434"/>
        <v>0</v>
      </c>
      <c r="E96" s="257">
        <f t="shared" si="434"/>
        <v>0</v>
      </c>
      <c r="F96" s="257">
        <f t="shared" si="434"/>
        <v>0</v>
      </c>
      <c r="G96" s="257">
        <f t="shared" si="434"/>
        <v>0</v>
      </c>
      <c r="H96" s="257">
        <f t="shared" si="434"/>
        <v>0</v>
      </c>
      <c r="I96" s="257">
        <f t="shared" si="434"/>
        <v>0</v>
      </c>
      <c r="J96" s="257">
        <f t="shared" si="434"/>
        <v>0</v>
      </c>
      <c r="K96" s="257">
        <f t="shared" si="434"/>
        <v>0</v>
      </c>
      <c r="L96" s="257">
        <f t="shared" si="434"/>
        <v>0</v>
      </c>
      <c r="M96" s="257">
        <f t="shared" si="434"/>
        <v>0</v>
      </c>
      <c r="N96" s="257">
        <f t="shared" si="434"/>
        <v>0</v>
      </c>
      <c r="O96" s="257">
        <f t="shared" si="434"/>
        <v>0</v>
      </c>
      <c r="P96" s="257">
        <f t="shared" si="434"/>
        <v>0</v>
      </c>
      <c r="Q96" s="257">
        <f t="shared" si="434"/>
        <v>0</v>
      </c>
      <c r="R96" s="257">
        <f t="shared" si="434"/>
        <v>0</v>
      </c>
      <c r="S96" s="257">
        <f t="shared" si="434"/>
        <v>0</v>
      </c>
      <c r="T96" s="257">
        <f t="shared" si="434"/>
        <v>0</v>
      </c>
      <c r="U96" s="257">
        <f t="shared" si="434"/>
        <v>0</v>
      </c>
      <c r="V96" s="257">
        <f t="shared" si="434"/>
        <v>0</v>
      </c>
      <c r="W96" s="257">
        <f t="shared" si="434"/>
        <v>0</v>
      </c>
      <c r="X96" s="257">
        <f t="shared" si="434"/>
        <v>0</v>
      </c>
      <c r="Y96" s="257">
        <f t="shared" si="434"/>
        <v>0</v>
      </c>
      <c r="Z96" s="257">
        <f t="shared" si="434"/>
        <v>0</v>
      </c>
      <c r="AA96" s="257">
        <f t="shared" si="434"/>
        <v>0</v>
      </c>
      <c r="AB96" s="257">
        <f t="shared" si="434"/>
        <v>0</v>
      </c>
      <c r="AC96" s="257">
        <f t="shared" si="434"/>
        <v>0</v>
      </c>
      <c r="AD96" s="257">
        <f t="shared" si="434"/>
        <v>0</v>
      </c>
      <c r="AE96" s="257">
        <f t="shared" si="434"/>
        <v>0</v>
      </c>
      <c r="AF96" s="257">
        <f t="shared" si="434"/>
        <v>0</v>
      </c>
      <c r="AG96" s="257">
        <f t="shared" si="434"/>
        <v>0</v>
      </c>
      <c r="AH96" s="257">
        <f t="shared" si="434"/>
        <v>0</v>
      </c>
      <c r="AI96" s="257">
        <f t="shared" si="434"/>
        <v>0</v>
      </c>
      <c r="AJ96" s="257">
        <f t="shared" si="434"/>
        <v>0</v>
      </c>
      <c r="AK96" s="257">
        <f t="shared" si="434"/>
        <v>0</v>
      </c>
      <c r="AL96" s="257">
        <f t="shared" si="434"/>
        <v>0</v>
      </c>
      <c r="AM96" s="257">
        <f t="shared" si="434"/>
        <v>0</v>
      </c>
      <c r="AN96" s="257">
        <f t="shared" si="434"/>
        <v>0</v>
      </c>
      <c r="AO96" s="257">
        <f t="shared" si="434"/>
        <v>1.9478744584900258</v>
      </c>
      <c r="AP96" s="257">
        <f t="shared" si="434"/>
        <v>0</v>
      </c>
      <c r="AQ96" s="257">
        <f t="shared" si="434"/>
        <v>0</v>
      </c>
      <c r="AR96" s="257">
        <f t="shared" si="434"/>
        <v>-1.1502737133814677E-5</v>
      </c>
      <c r="AS96" s="257">
        <f t="shared" si="434"/>
        <v>0</v>
      </c>
      <c r="AT96" s="257">
        <f t="shared" si="434"/>
        <v>0</v>
      </c>
      <c r="AU96" s="257">
        <f t="shared" si="434"/>
        <v>0</v>
      </c>
      <c r="AV96" s="257">
        <f t="shared" si="434"/>
        <v>-0.8531738862166649</v>
      </c>
      <c r="AW96" s="257">
        <f t="shared" si="434"/>
        <v>-2.5900642424118172</v>
      </c>
      <c r="AX96" s="257">
        <f t="shared" si="434"/>
        <v>-3.0214398661147257</v>
      </c>
      <c r="AY96" s="257">
        <f t="shared" si="434"/>
        <v>-1.5286218487370222</v>
      </c>
      <c r="AZ96" s="257">
        <f t="shared" si="434"/>
        <v>-1.8857469609539179</v>
      </c>
      <c r="BA96" s="257">
        <f t="shared" si="434"/>
        <v>0</v>
      </c>
      <c r="BB96" s="257">
        <f t="shared" si="434"/>
        <v>-2.9873067390011814</v>
      </c>
      <c r="BC96" s="257">
        <f t="shared" si="434"/>
        <v>-4.3858175076394987</v>
      </c>
      <c r="BD96" s="257">
        <f t="shared" si="434"/>
        <v>-5.6353817888613147</v>
      </c>
      <c r="BE96" s="257">
        <f t="shared" si="434"/>
        <v>-4.0793176991408444</v>
      </c>
      <c r="BF96" s="257">
        <f t="shared" si="434"/>
        <v>-3.6256265648185448</v>
      </c>
      <c r="BG96" s="257">
        <f t="shared" si="434"/>
        <v>-4.6165567624659882</v>
      </c>
      <c r="BH96" s="257">
        <f t="shared" si="434"/>
        <v>0</v>
      </c>
      <c r="BI96" s="257">
        <f t="shared" si="434"/>
        <v>0</v>
      </c>
      <c r="BJ96" s="257">
        <f t="shared" si="434"/>
        <v>0</v>
      </c>
      <c r="BK96" s="257">
        <f t="shared" si="434"/>
        <v>0</v>
      </c>
      <c r="BL96" s="257">
        <f t="shared" si="434"/>
        <v>0</v>
      </c>
      <c r="BM96" s="257">
        <f t="shared" si="434"/>
        <v>0</v>
      </c>
      <c r="BN96" s="257">
        <f t="shared" si="434"/>
        <v>0</v>
      </c>
      <c r="BO96" s="257">
        <f t="shared" ref="BO96:DZ96" si="435">100*(BO20+BO37+BO39)/BO15</f>
        <v>0</v>
      </c>
      <c r="BP96" s="257">
        <f t="shared" si="435"/>
        <v>0</v>
      </c>
      <c r="BQ96" s="257">
        <f t="shared" si="435"/>
        <v>0</v>
      </c>
      <c r="BR96" s="257">
        <f t="shared" si="435"/>
        <v>0</v>
      </c>
      <c r="BS96" s="257">
        <f t="shared" si="435"/>
        <v>0</v>
      </c>
      <c r="BT96" s="257">
        <f t="shared" si="435"/>
        <v>0</v>
      </c>
      <c r="BU96" s="257">
        <f t="shared" si="435"/>
        <v>0</v>
      </c>
      <c r="BV96" s="257">
        <f t="shared" si="435"/>
        <v>0</v>
      </c>
      <c r="BW96" s="257">
        <f t="shared" si="435"/>
        <v>0</v>
      </c>
      <c r="BX96" s="257">
        <f t="shared" si="435"/>
        <v>0</v>
      </c>
      <c r="BY96" s="257">
        <f t="shared" si="435"/>
        <v>0</v>
      </c>
      <c r="BZ96" s="257">
        <f t="shared" si="435"/>
        <v>0</v>
      </c>
      <c r="CA96" s="257">
        <f t="shared" si="435"/>
        <v>0</v>
      </c>
      <c r="CB96" s="257">
        <f t="shared" si="435"/>
        <v>0</v>
      </c>
      <c r="CC96" s="257">
        <f t="shared" si="435"/>
        <v>0</v>
      </c>
      <c r="CD96" s="257">
        <f t="shared" si="435"/>
        <v>0</v>
      </c>
      <c r="CE96" s="257">
        <f t="shared" si="435"/>
        <v>0</v>
      </c>
      <c r="CF96" s="257">
        <f t="shared" si="435"/>
        <v>0</v>
      </c>
      <c r="CG96" s="257">
        <f t="shared" si="435"/>
        <v>0</v>
      </c>
      <c r="CH96" s="257">
        <f t="shared" si="435"/>
        <v>0</v>
      </c>
      <c r="CI96" s="257">
        <f t="shared" si="435"/>
        <v>0</v>
      </c>
      <c r="CJ96" s="257">
        <f t="shared" si="435"/>
        <v>0</v>
      </c>
      <c r="CK96" s="257">
        <f t="shared" si="435"/>
        <v>0</v>
      </c>
      <c r="CL96" s="257">
        <f t="shared" si="435"/>
        <v>0</v>
      </c>
      <c r="CM96" s="257">
        <f t="shared" si="435"/>
        <v>0</v>
      </c>
      <c r="CN96" s="257">
        <f t="shared" si="435"/>
        <v>0</v>
      </c>
      <c r="CO96" s="257">
        <f t="shared" si="435"/>
        <v>0</v>
      </c>
      <c r="CP96" s="257">
        <f t="shared" si="435"/>
        <v>0</v>
      </c>
      <c r="CQ96" s="257">
        <f t="shared" si="435"/>
        <v>0</v>
      </c>
      <c r="CR96" s="257">
        <f t="shared" si="435"/>
        <v>0</v>
      </c>
      <c r="CS96" s="257">
        <f t="shared" si="435"/>
        <v>0</v>
      </c>
      <c r="CT96" s="257">
        <f t="shared" si="435"/>
        <v>0</v>
      </c>
      <c r="CU96" s="257">
        <f t="shared" si="435"/>
        <v>0</v>
      </c>
      <c r="CV96" s="257">
        <f t="shared" si="435"/>
        <v>0</v>
      </c>
      <c r="CW96" s="257">
        <f t="shared" si="435"/>
        <v>0</v>
      </c>
      <c r="CX96" s="257">
        <f t="shared" si="435"/>
        <v>0</v>
      </c>
      <c r="CY96" s="257">
        <f t="shared" si="435"/>
        <v>0</v>
      </c>
      <c r="CZ96" s="257">
        <f t="shared" si="435"/>
        <v>0</v>
      </c>
      <c r="DA96" s="257">
        <f t="shared" si="435"/>
        <v>0</v>
      </c>
      <c r="DB96" s="257">
        <f t="shared" si="435"/>
        <v>0</v>
      </c>
      <c r="DC96" s="257">
        <f t="shared" si="435"/>
        <v>0</v>
      </c>
      <c r="DD96" s="257">
        <f t="shared" si="435"/>
        <v>0</v>
      </c>
      <c r="DE96" s="257">
        <f t="shared" si="435"/>
        <v>0</v>
      </c>
      <c r="DF96" s="257">
        <f t="shared" si="435"/>
        <v>0</v>
      </c>
      <c r="DG96" s="257">
        <f t="shared" si="435"/>
        <v>1.7993174665725042</v>
      </c>
      <c r="DH96" s="257">
        <f t="shared" si="435"/>
        <v>0</v>
      </c>
      <c r="DI96" s="257">
        <f t="shared" si="435"/>
        <v>0</v>
      </c>
      <c r="DJ96" s="257">
        <f t="shared" si="435"/>
        <v>0</v>
      </c>
      <c r="DK96" s="257">
        <f t="shared" si="435"/>
        <v>0</v>
      </c>
      <c r="DL96" s="257">
        <f t="shared" si="435"/>
        <v>0</v>
      </c>
      <c r="DM96" s="257">
        <f t="shared" si="435"/>
        <v>0</v>
      </c>
      <c r="DN96" s="257">
        <f t="shared" si="435"/>
        <v>0</v>
      </c>
      <c r="DO96" s="257">
        <f t="shared" si="435"/>
        <v>0</v>
      </c>
      <c r="DP96" s="257">
        <f t="shared" si="435"/>
        <v>0</v>
      </c>
      <c r="DQ96" s="257">
        <f t="shared" si="435"/>
        <v>0</v>
      </c>
      <c r="DR96" s="257">
        <f t="shared" si="435"/>
        <v>0</v>
      </c>
      <c r="DS96" s="257">
        <f t="shared" si="435"/>
        <v>0</v>
      </c>
      <c r="DT96" s="257">
        <f t="shared" si="435"/>
        <v>0</v>
      </c>
      <c r="DU96" s="257">
        <f t="shared" si="435"/>
        <v>0</v>
      </c>
      <c r="DV96" s="257">
        <f t="shared" si="435"/>
        <v>0</v>
      </c>
      <c r="DW96" s="257">
        <f t="shared" si="435"/>
        <v>0</v>
      </c>
      <c r="DX96" s="257">
        <f t="shared" si="435"/>
        <v>0</v>
      </c>
      <c r="DY96" s="257">
        <f t="shared" si="435"/>
        <v>0</v>
      </c>
      <c r="DZ96" s="257">
        <f t="shared" si="435"/>
        <v>0</v>
      </c>
      <c r="EA96" s="257">
        <f t="shared" ref="EA96:GL96" si="436">100*(EA20+EA37+EA39)/EA15</f>
        <v>0</v>
      </c>
      <c r="EB96" s="257">
        <f t="shared" si="436"/>
        <v>0</v>
      </c>
      <c r="EC96" s="257">
        <f t="shared" si="436"/>
        <v>0</v>
      </c>
      <c r="ED96" s="257">
        <f t="shared" si="436"/>
        <v>0</v>
      </c>
      <c r="EE96" s="257">
        <f t="shared" si="436"/>
        <v>0</v>
      </c>
      <c r="EF96" s="257">
        <f t="shared" si="436"/>
        <v>0</v>
      </c>
      <c r="EG96" s="257">
        <f t="shared" si="436"/>
        <v>0</v>
      </c>
      <c r="EH96" s="257">
        <f t="shared" si="436"/>
        <v>8.4535712957295939E-6</v>
      </c>
      <c r="EI96" s="257">
        <f t="shared" si="436"/>
        <v>0</v>
      </c>
      <c r="EJ96" s="257">
        <f t="shared" si="436"/>
        <v>0</v>
      </c>
      <c r="EK96" s="257">
        <f t="shared" si="436"/>
        <v>0</v>
      </c>
      <c r="EL96" s="257">
        <f t="shared" si="436"/>
        <v>0</v>
      </c>
      <c r="EM96" s="257">
        <f t="shared" si="436"/>
        <v>0</v>
      </c>
      <c r="EN96" s="257">
        <f t="shared" si="436"/>
        <v>0</v>
      </c>
      <c r="EO96" s="257">
        <f t="shared" si="436"/>
        <v>0</v>
      </c>
      <c r="EP96" s="257">
        <f t="shared" si="436"/>
        <v>0</v>
      </c>
      <c r="EQ96" s="257">
        <f t="shared" si="436"/>
        <v>0</v>
      </c>
      <c r="ER96" s="257">
        <f t="shared" si="436"/>
        <v>0</v>
      </c>
      <c r="ES96" s="257">
        <f t="shared" si="436"/>
        <v>0</v>
      </c>
      <c r="ET96" s="257">
        <f t="shared" si="436"/>
        <v>0</v>
      </c>
      <c r="EU96" s="257">
        <f t="shared" si="436"/>
        <v>0</v>
      </c>
      <c r="EV96" s="257">
        <f t="shared" si="436"/>
        <v>0</v>
      </c>
      <c r="EW96" s="257">
        <f t="shared" si="436"/>
        <v>0</v>
      </c>
      <c r="EX96" s="257">
        <f t="shared" si="436"/>
        <v>0</v>
      </c>
      <c r="EY96" s="257">
        <f t="shared" si="436"/>
        <v>0</v>
      </c>
      <c r="EZ96" s="257">
        <f t="shared" si="436"/>
        <v>0</v>
      </c>
      <c r="FA96" s="257">
        <f t="shared" si="436"/>
        <v>0</v>
      </c>
      <c r="FB96" s="257">
        <f t="shared" si="436"/>
        <v>0</v>
      </c>
      <c r="FC96" s="257">
        <f t="shared" si="436"/>
        <v>0</v>
      </c>
      <c r="FD96" s="257">
        <f t="shared" si="436"/>
        <v>0</v>
      </c>
      <c r="FE96" s="257">
        <f t="shared" si="436"/>
        <v>0</v>
      </c>
      <c r="FF96" s="257">
        <f t="shared" si="436"/>
        <v>0</v>
      </c>
      <c r="FG96" s="257">
        <f t="shared" si="436"/>
        <v>0</v>
      </c>
      <c r="FH96" s="257">
        <f t="shared" si="436"/>
        <v>0</v>
      </c>
      <c r="FI96" s="257">
        <f t="shared" si="436"/>
        <v>0</v>
      </c>
      <c r="FJ96" s="257">
        <f t="shared" si="436"/>
        <v>0</v>
      </c>
      <c r="FK96" s="257">
        <f t="shared" si="436"/>
        <v>0</v>
      </c>
      <c r="FL96" s="257">
        <f t="shared" si="436"/>
        <v>0</v>
      </c>
      <c r="FM96" s="257">
        <f t="shared" si="436"/>
        <v>0</v>
      </c>
      <c r="FN96" s="257">
        <f t="shared" si="436"/>
        <v>0</v>
      </c>
      <c r="FO96" s="257">
        <f t="shared" si="436"/>
        <v>1.8181938843775963E-5</v>
      </c>
      <c r="FP96" s="257">
        <f t="shared" si="436"/>
        <v>0</v>
      </c>
      <c r="FQ96" s="257">
        <f t="shared" si="436"/>
        <v>0</v>
      </c>
      <c r="FR96" s="257">
        <f t="shared" si="436"/>
        <v>-8.6312525224835493E-6</v>
      </c>
      <c r="FS96" s="257">
        <f t="shared" si="436"/>
        <v>0</v>
      </c>
      <c r="FT96" s="257">
        <f t="shared" si="436"/>
        <v>-8.3964254737473162E-6</v>
      </c>
      <c r="FU96" s="257">
        <f t="shared" si="436"/>
        <v>0</v>
      </c>
      <c r="FV96" s="257">
        <f t="shared" si="436"/>
        <v>-8.7330806387340249E-6</v>
      </c>
      <c r="FW96" s="257">
        <f t="shared" si="436"/>
        <v>-8.3816760468797202E-6</v>
      </c>
      <c r="FX96" s="257">
        <f t="shared" si="436"/>
        <v>0</v>
      </c>
      <c r="FY96" s="257">
        <f t="shared" si="436"/>
        <v>0</v>
      </c>
      <c r="FZ96" s="257">
        <f t="shared" si="436"/>
        <v>0</v>
      </c>
      <c r="GA96" s="257">
        <f t="shared" si="436"/>
        <v>0</v>
      </c>
      <c r="GB96" s="257">
        <f t="shared" si="436"/>
        <v>0</v>
      </c>
      <c r="GC96" s="257">
        <f t="shared" si="436"/>
        <v>0</v>
      </c>
      <c r="GD96" s="257">
        <f t="shared" si="436"/>
        <v>1.5779844656897261E-5</v>
      </c>
      <c r="GE96" s="257">
        <f t="shared" si="436"/>
        <v>0</v>
      </c>
      <c r="GF96" s="257">
        <f t="shared" si="436"/>
        <v>0</v>
      </c>
      <c r="GG96" s="257">
        <f t="shared" si="436"/>
        <v>0</v>
      </c>
      <c r="GH96" s="257">
        <f t="shared" si="436"/>
        <v>0</v>
      </c>
      <c r="GI96" s="257">
        <f t="shared" si="436"/>
        <v>0</v>
      </c>
      <c r="GJ96" s="257">
        <f t="shared" si="436"/>
        <v>0</v>
      </c>
      <c r="GK96" s="257">
        <f t="shared" si="436"/>
        <v>0</v>
      </c>
      <c r="GL96" s="257">
        <f t="shared" si="436"/>
        <v>0</v>
      </c>
      <c r="GM96" s="257">
        <f t="shared" ref="GM96:IX96" si="437">100*(GM20+GM37+GM39)/GM15</f>
        <v>0</v>
      </c>
      <c r="GN96" s="257">
        <f t="shared" si="437"/>
        <v>0</v>
      </c>
      <c r="GO96" s="257">
        <f t="shared" si="437"/>
        <v>0</v>
      </c>
      <c r="GP96" s="257">
        <f t="shared" si="437"/>
        <v>0</v>
      </c>
      <c r="GQ96" s="257">
        <f t="shared" si="437"/>
        <v>0</v>
      </c>
      <c r="GR96" s="257">
        <f t="shared" si="437"/>
        <v>0</v>
      </c>
      <c r="GS96" s="257">
        <f t="shared" si="437"/>
        <v>0</v>
      </c>
      <c r="GT96" s="257">
        <f t="shared" si="437"/>
        <v>0</v>
      </c>
      <c r="GU96" s="257">
        <f t="shared" si="437"/>
        <v>0</v>
      </c>
      <c r="GV96" s="257">
        <f t="shared" si="437"/>
        <v>0</v>
      </c>
      <c r="GW96" s="257">
        <f t="shared" si="437"/>
        <v>0</v>
      </c>
      <c r="GX96" s="257">
        <f t="shared" si="437"/>
        <v>0</v>
      </c>
      <c r="GY96" s="257">
        <f t="shared" si="437"/>
        <v>0</v>
      </c>
      <c r="GZ96" s="257">
        <f t="shared" si="437"/>
        <v>0</v>
      </c>
      <c r="HA96" s="257">
        <f t="shared" si="437"/>
        <v>0</v>
      </c>
      <c r="HB96" s="257">
        <f t="shared" si="437"/>
        <v>0</v>
      </c>
      <c r="HC96" s="257">
        <f t="shared" si="437"/>
        <v>0</v>
      </c>
      <c r="HD96" s="257">
        <f t="shared" si="437"/>
        <v>0</v>
      </c>
      <c r="HE96" s="257">
        <f t="shared" si="437"/>
        <v>0</v>
      </c>
      <c r="HF96" s="257">
        <f t="shared" si="437"/>
        <v>-0.9572066765312951</v>
      </c>
      <c r="HG96" s="257">
        <f t="shared" si="437"/>
        <v>-3.6369989870230421E-2</v>
      </c>
      <c r="HH96" s="257">
        <f t="shared" si="437"/>
        <v>-7.2476115315007653E-6</v>
      </c>
      <c r="HI96" s="257">
        <f t="shared" si="437"/>
        <v>-7.0277427171502225E-6</v>
      </c>
      <c r="HJ96" s="257">
        <f t="shared" si="437"/>
        <v>0</v>
      </c>
      <c r="HK96" s="257">
        <f t="shared" si="437"/>
        <v>0</v>
      </c>
      <c r="HL96" s="257">
        <f t="shared" si="437"/>
        <v>0</v>
      </c>
      <c r="HM96" s="257">
        <f t="shared" si="437"/>
        <v>0</v>
      </c>
      <c r="HN96" s="257">
        <f t="shared" si="437"/>
        <v>0</v>
      </c>
      <c r="HO96" s="257">
        <f t="shared" si="437"/>
        <v>0</v>
      </c>
      <c r="HP96" s="257">
        <f t="shared" si="437"/>
        <v>-0.14546067596085233</v>
      </c>
      <c r="HQ96" s="257">
        <f t="shared" si="437"/>
        <v>0</v>
      </c>
      <c r="HR96" s="257">
        <f t="shared" si="437"/>
        <v>-0.40577442085108012</v>
      </c>
      <c r="HS96" s="257">
        <f t="shared" si="437"/>
        <v>-0.6921423730929851</v>
      </c>
      <c r="HT96" s="257">
        <f t="shared" si="437"/>
        <v>6.9798804248764894E-6</v>
      </c>
      <c r="HU96" s="257">
        <f t="shared" si="437"/>
        <v>-0.14162915736458165</v>
      </c>
      <c r="HV96" s="257">
        <f t="shared" si="437"/>
        <v>-0.15094685946002082</v>
      </c>
      <c r="HW96" s="257">
        <f t="shared" si="437"/>
        <v>0</v>
      </c>
      <c r="HX96" s="257">
        <f t="shared" si="437"/>
        <v>0</v>
      </c>
      <c r="HY96" s="257">
        <f t="shared" si="437"/>
        <v>0</v>
      </c>
      <c r="HZ96" s="257">
        <f t="shared" si="437"/>
        <v>1.4576908333221272</v>
      </c>
      <c r="IA96" s="257">
        <f t="shared" si="437"/>
        <v>0</v>
      </c>
      <c r="IB96" s="257">
        <f t="shared" si="437"/>
        <v>0</v>
      </c>
      <c r="IC96" s="257">
        <f t="shared" si="437"/>
        <v>0</v>
      </c>
      <c r="ID96" s="257">
        <f t="shared" si="437"/>
        <v>0</v>
      </c>
      <c r="IE96" s="257">
        <f t="shared" si="437"/>
        <v>-0.3059358944221347</v>
      </c>
      <c r="IF96" s="257">
        <f t="shared" si="437"/>
        <v>7.6060368049275559E-2</v>
      </c>
      <c r="IG96" s="257">
        <f t="shared" si="437"/>
        <v>0</v>
      </c>
      <c r="IH96" s="257">
        <f t="shared" si="437"/>
        <v>0</v>
      </c>
      <c r="II96" s="257">
        <f t="shared" si="437"/>
        <v>2.8474504317123144E-3</v>
      </c>
      <c r="IJ96" s="257">
        <f t="shared" si="437"/>
        <v>0</v>
      </c>
      <c r="IK96" s="257">
        <f t="shared" si="437"/>
        <v>0</v>
      </c>
      <c r="IL96" s="257">
        <f t="shared" si="437"/>
        <v>0</v>
      </c>
      <c r="IM96" s="257">
        <f t="shared" si="437"/>
        <v>0</v>
      </c>
      <c r="IN96" s="257">
        <f t="shared" si="437"/>
        <v>0</v>
      </c>
      <c r="IO96" s="257">
        <f t="shared" si="437"/>
        <v>0</v>
      </c>
      <c r="IP96" s="257">
        <f t="shared" si="437"/>
        <v>0</v>
      </c>
      <c r="IQ96" s="257">
        <f t="shared" si="437"/>
        <v>0</v>
      </c>
      <c r="IR96" s="257">
        <f t="shared" si="437"/>
        <v>0</v>
      </c>
      <c r="IS96" s="257">
        <f t="shared" si="437"/>
        <v>0</v>
      </c>
      <c r="IT96" s="257">
        <f t="shared" si="437"/>
        <v>0</v>
      </c>
      <c r="IU96" s="257">
        <f t="shared" si="437"/>
        <v>0</v>
      </c>
      <c r="IV96" s="257">
        <f t="shared" si="437"/>
        <v>0</v>
      </c>
      <c r="IW96" s="257">
        <f t="shared" si="437"/>
        <v>-2.2912363836117791E-2</v>
      </c>
      <c r="IX96" s="257">
        <f t="shared" si="437"/>
        <v>-3.8430625457660711E-2</v>
      </c>
      <c r="IY96" s="257">
        <f t="shared" ref="IY96:LJ96" si="438">100*(IY20+IY37+IY39)/IY15</f>
        <v>-1.8468240443932176E-2</v>
      </c>
      <c r="IZ96" s="257">
        <f t="shared" si="438"/>
        <v>0</v>
      </c>
      <c r="JA96" s="257">
        <f t="shared" si="438"/>
        <v>0</v>
      </c>
      <c r="JB96" s="257">
        <f t="shared" si="438"/>
        <v>0</v>
      </c>
      <c r="JC96" s="257">
        <f t="shared" si="438"/>
        <v>0.13817036938501093</v>
      </c>
      <c r="JD96" s="257">
        <f t="shared" si="438"/>
        <v>0</v>
      </c>
      <c r="JE96" s="257">
        <f t="shared" si="438"/>
        <v>-0.16516490477004503</v>
      </c>
      <c r="JF96" s="257">
        <f t="shared" si="438"/>
        <v>-0.32637533751289588</v>
      </c>
      <c r="JG96" s="257">
        <f t="shared" si="438"/>
        <v>0</v>
      </c>
      <c r="JH96" s="257">
        <f t="shared" si="438"/>
        <v>0</v>
      </c>
      <c r="JI96" s="257">
        <f t="shared" si="438"/>
        <v>0</v>
      </c>
      <c r="JJ96" s="257">
        <f t="shared" si="438"/>
        <v>-6.6539727670976087E-2</v>
      </c>
      <c r="JK96" s="257">
        <f t="shared" si="438"/>
        <v>0</v>
      </c>
      <c r="JL96" s="257">
        <f t="shared" si="438"/>
        <v>0</v>
      </c>
      <c r="JM96" s="257">
        <f t="shared" si="438"/>
        <v>-5.7311396441155543E-2</v>
      </c>
      <c r="JN96" s="257">
        <f t="shared" si="438"/>
        <v>0</v>
      </c>
      <c r="JO96" s="257">
        <f t="shared" si="438"/>
        <v>0</v>
      </c>
      <c r="JP96" s="257">
        <f t="shared" si="438"/>
        <v>0.33147073299051305</v>
      </c>
      <c r="JQ96" s="257">
        <f t="shared" si="438"/>
        <v>-5.0768462510847163E-2</v>
      </c>
      <c r="JR96" s="257">
        <f t="shared" si="438"/>
        <v>-0.2064156956843673</v>
      </c>
      <c r="JS96" s="257">
        <f t="shared" si="438"/>
        <v>0</v>
      </c>
      <c r="JT96" s="257">
        <f t="shared" si="438"/>
        <v>0</v>
      </c>
      <c r="JU96" s="257">
        <f t="shared" si="438"/>
        <v>-0.36933262776028125</v>
      </c>
      <c r="JV96" s="257">
        <f t="shared" si="438"/>
        <v>0</v>
      </c>
      <c r="JW96" s="257">
        <f t="shared" si="438"/>
        <v>0</v>
      </c>
      <c r="JX96" s="257">
        <f t="shared" si="438"/>
        <v>-0.13923704434981818</v>
      </c>
      <c r="JY96" s="257">
        <f t="shared" si="438"/>
        <v>0</v>
      </c>
      <c r="JZ96" s="257">
        <f t="shared" si="438"/>
        <v>0</v>
      </c>
      <c r="KA96" s="257">
        <f t="shared" si="438"/>
        <v>0</v>
      </c>
      <c r="KB96" s="257">
        <f t="shared" si="438"/>
        <v>0</v>
      </c>
      <c r="KC96" s="257">
        <f t="shared" si="438"/>
        <v>0</v>
      </c>
      <c r="KD96" s="257">
        <f t="shared" si="438"/>
        <v>0</v>
      </c>
      <c r="KE96" s="257">
        <f t="shared" si="438"/>
        <v>0</v>
      </c>
      <c r="KF96" s="257">
        <f t="shared" si="438"/>
        <v>0</v>
      </c>
      <c r="KG96" s="257">
        <f t="shared" si="438"/>
        <v>0</v>
      </c>
      <c r="KH96" s="257">
        <f t="shared" si="438"/>
        <v>0.36283010237360186</v>
      </c>
      <c r="KI96" s="257">
        <f t="shared" si="438"/>
        <v>0</v>
      </c>
      <c r="KJ96" s="257">
        <f t="shared" si="438"/>
        <v>0</v>
      </c>
      <c r="KK96" s="257">
        <f t="shared" si="438"/>
        <v>0</v>
      </c>
      <c r="KL96" s="257">
        <f t="shared" si="438"/>
        <v>-0.17203340351952129</v>
      </c>
      <c r="KM96" s="257">
        <f t="shared" si="438"/>
        <v>0</v>
      </c>
      <c r="KN96" s="257">
        <f t="shared" si="438"/>
        <v>0</v>
      </c>
      <c r="KO96" s="257">
        <f t="shared" si="438"/>
        <v>0</v>
      </c>
      <c r="KP96" s="257">
        <f t="shared" si="438"/>
        <v>0</v>
      </c>
      <c r="KQ96" s="257">
        <f t="shared" si="438"/>
        <v>0</v>
      </c>
      <c r="KR96" s="257">
        <f t="shared" si="438"/>
        <v>0</v>
      </c>
      <c r="KS96" s="257">
        <f t="shared" si="438"/>
        <v>0</v>
      </c>
      <c r="KT96" s="257">
        <f t="shared" si="438"/>
        <v>0</v>
      </c>
      <c r="KU96" s="257">
        <f t="shared" si="438"/>
        <v>-0.1292336708249108</v>
      </c>
      <c r="KV96" s="257">
        <f t="shared" si="438"/>
        <v>-9.5796341576033742E-2</v>
      </c>
      <c r="KW96" s="257">
        <f t="shared" si="438"/>
        <v>0</v>
      </c>
      <c r="KX96" s="257">
        <f t="shared" si="438"/>
        <v>0</v>
      </c>
      <c r="KY96" s="257">
        <f t="shared" si="438"/>
        <v>0</v>
      </c>
      <c r="KZ96" s="257">
        <f t="shared" si="438"/>
        <v>-1.4130160196734785</v>
      </c>
      <c r="LA96" s="257">
        <f t="shared" si="438"/>
        <v>0</v>
      </c>
      <c r="LB96" s="257">
        <f t="shared" si="438"/>
        <v>0</v>
      </c>
      <c r="LC96" s="257">
        <f t="shared" si="438"/>
        <v>0</v>
      </c>
      <c r="LD96" s="257">
        <f t="shared" si="438"/>
        <v>0</v>
      </c>
      <c r="LE96" s="257">
        <f t="shared" si="438"/>
        <v>-8.8103853533334567E-2</v>
      </c>
      <c r="LF96" s="257">
        <f t="shared" si="438"/>
        <v>0</v>
      </c>
      <c r="LG96" s="257">
        <f t="shared" si="438"/>
        <v>0</v>
      </c>
      <c r="LH96" s="257">
        <f t="shared" si="438"/>
        <v>0</v>
      </c>
      <c r="LI96" s="257">
        <f t="shared" si="438"/>
        <v>-0.67883248604217106</v>
      </c>
      <c r="LJ96" s="257">
        <f t="shared" si="438"/>
        <v>-2.9875104734648425E-2</v>
      </c>
      <c r="LK96" s="257">
        <f t="shared" ref="LK96:NV96" si="439">100*(LK20+LK37+LK39)/LK15</f>
        <v>-0.16124505953199847</v>
      </c>
      <c r="LL96" s="257">
        <f t="shared" si="439"/>
        <v>-0.13199304950999891</v>
      </c>
      <c r="LM96" s="257">
        <f t="shared" si="439"/>
        <v>0</v>
      </c>
      <c r="LN96" s="257">
        <f t="shared" si="439"/>
        <v>-6.7431767732894402E-2</v>
      </c>
      <c r="LO96" s="257">
        <f t="shared" si="439"/>
        <v>0</v>
      </c>
      <c r="LP96" s="257">
        <f t="shared" si="439"/>
        <v>0</v>
      </c>
      <c r="LQ96" s="257">
        <f t="shared" si="439"/>
        <v>0</v>
      </c>
      <c r="LR96" s="257">
        <f t="shared" si="439"/>
        <v>-0.30782481443550624</v>
      </c>
      <c r="LS96" s="257">
        <f t="shared" si="439"/>
        <v>0</v>
      </c>
      <c r="LT96" s="257">
        <f t="shared" si="439"/>
        <v>0</v>
      </c>
      <c r="LU96" s="257">
        <f t="shared" si="439"/>
        <v>0</v>
      </c>
      <c r="LV96" s="257">
        <f t="shared" si="439"/>
        <v>-0.22549866097391788</v>
      </c>
      <c r="LW96" s="257">
        <f t="shared" si="439"/>
        <v>0</v>
      </c>
      <c r="LX96" s="257">
        <f t="shared" si="439"/>
        <v>0</v>
      </c>
      <c r="LY96" s="257">
        <f t="shared" si="439"/>
        <v>0</v>
      </c>
      <c r="LZ96" s="257">
        <f t="shared" si="439"/>
        <v>-0.61078836714464313</v>
      </c>
      <c r="MA96" s="257">
        <f t="shared" si="439"/>
        <v>0</v>
      </c>
      <c r="MB96" s="257">
        <f t="shared" si="439"/>
        <v>0</v>
      </c>
      <c r="MC96" s="257">
        <f t="shared" si="439"/>
        <v>0</v>
      </c>
      <c r="MD96" s="257">
        <f t="shared" si="439"/>
        <v>0</v>
      </c>
      <c r="ME96" s="257">
        <f t="shared" si="439"/>
        <v>0</v>
      </c>
      <c r="MF96" s="257">
        <f t="shared" si="439"/>
        <v>0</v>
      </c>
      <c r="MG96" s="257">
        <f t="shared" si="439"/>
        <v>-0.30473018960464765</v>
      </c>
      <c r="MH96" s="257">
        <f t="shared" si="439"/>
        <v>0</v>
      </c>
      <c r="MI96" s="257">
        <f t="shared" si="439"/>
        <v>0</v>
      </c>
      <c r="MJ96" s="257">
        <f t="shared" si="439"/>
        <v>0</v>
      </c>
      <c r="MK96" s="257">
        <f t="shared" si="439"/>
        <v>1.8076481266863435E-6</v>
      </c>
      <c r="ML96" s="257">
        <f t="shared" si="439"/>
        <v>0</v>
      </c>
      <c r="MM96" s="257">
        <f t="shared" si="439"/>
        <v>0</v>
      </c>
      <c r="MN96" s="257">
        <f t="shared" si="439"/>
        <v>-3.8888197327113086E-6</v>
      </c>
      <c r="MO96" s="257">
        <f t="shared" si="439"/>
        <v>0</v>
      </c>
      <c r="MP96" s="257">
        <f t="shared" si="439"/>
        <v>-1.8646833943808921E-6</v>
      </c>
      <c r="MQ96" s="257">
        <f t="shared" si="439"/>
        <v>-1.849061993963737E-6</v>
      </c>
      <c r="MR96" s="257">
        <f t="shared" si="439"/>
        <v>0</v>
      </c>
      <c r="MS96" s="257">
        <f t="shared" si="439"/>
        <v>1.9052890347281796E-6</v>
      </c>
      <c r="MT96" s="257">
        <f t="shared" si="439"/>
        <v>-1.9238380600078568E-6</v>
      </c>
      <c r="MU96" s="257">
        <f t="shared" si="439"/>
        <v>5.7970350214151169E-6</v>
      </c>
      <c r="MV96" s="257">
        <f t="shared" si="439"/>
        <v>-5.0301793659346235E-2</v>
      </c>
      <c r="MW96" s="257">
        <f t="shared" si="439"/>
        <v>-0.70720824880629329</v>
      </c>
      <c r="MX96" s="257">
        <f t="shared" si="439"/>
        <v>0</v>
      </c>
      <c r="MY96" s="257">
        <f t="shared" si="439"/>
        <v>0</v>
      </c>
      <c r="MZ96" s="257">
        <f t="shared" si="439"/>
        <v>-1.0434865506896757E-2</v>
      </c>
      <c r="NA96" s="257">
        <f t="shared" si="439"/>
        <v>-1.18687785470087E-3</v>
      </c>
      <c r="NB96" s="257">
        <f t="shared" si="439"/>
        <v>0</v>
      </c>
      <c r="NC96" s="257">
        <f t="shared" si="439"/>
        <v>0</v>
      </c>
      <c r="ND96" s="257">
        <f t="shared" si="439"/>
        <v>0</v>
      </c>
      <c r="NE96" s="257">
        <f t="shared" si="439"/>
        <v>0</v>
      </c>
      <c r="NF96" s="257">
        <f t="shared" si="439"/>
        <v>0</v>
      </c>
      <c r="NG96" s="257">
        <f t="shared" si="439"/>
        <v>-0.20812211106998388</v>
      </c>
      <c r="NH96" s="257">
        <f t="shared" si="439"/>
        <v>-0.25910802121277066</v>
      </c>
      <c r="NI96" s="257">
        <f t="shared" si="439"/>
        <v>-0.28181059701405892</v>
      </c>
      <c r="NJ96" s="257">
        <f t="shared" si="439"/>
        <v>-1.9333627101352596E-2</v>
      </c>
      <c r="NK96" s="257">
        <f t="shared" si="439"/>
        <v>-1.8938088359060096E-2</v>
      </c>
      <c r="NL96" s="257">
        <f t="shared" si="439"/>
        <v>-8.2590040177989793E-2</v>
      </c>
      <c r="NM96" s="257">
        <f t="shared" si="439"/>
        <v>-0.54012033881148724</v>
      </c>
      <c r="NN96" s="257">
        <f t="shared" si="439"/>
        <v>0</v>
      </c>
      <c r="NO96" s="257">
        <f t="shared" si="439"/>
        <v>-3.6974163157294784E-3</v>
      </c>
      <c r="NP96" s="257">
        <f t="shared" si="439"/>
        <v>0</v>
      </c>
      <c r="NQ96" s="257">
        <f t="shared" si="439"/>
        <v>0</v>
      </c>
      <c r="NR96" s="257">
        <f t="shared" si="439"/>
        <v>0</v>
      </c>
      <c r="NS96" s="257">
        <f t="shared" si="439"/>
        <v>0</v>
      </c>
      <c r="NT96" s="257">
        <f t="shared" si="439"/>
        <v>-0.33186000213684658</v>
      </c>
      <c r="NU96" s="257">
        <f t="shared" si="439"/>
        <v>0</v>
      </c>
      <c r="NV96" s="257">
        <f t="shared" si="439"/>
        <v>0</v>
      </c>
      <c r="NW96" s="257">
        <f t="shared" ref="NW96:QH96" si="440">100*(NW20+NW37+NW39)/NW15</f>
        <v>0</v>
      </c>
      <c r="NX96" s="257">
        <f t="shared" si="440"/>
        <v>0</v>
      </c>
      <c r="NY96" s="257">
        <f t="shared" si="440"/>
        <v>0</v>
      </c>
      <c r="NZ96" s="257">
        <f t="shared" si="440"/>
        <v>-6.3697122729307054E-2</v>
      </c>
      <c r="OA96" s="257">
        <f t="shared" si="440"/>
        <v>0</v>
      </c>
      <c r="OB96" s="257">
        <f t="shared" si="440"/>
        <v>0</v>
      </c>
      <c r="OC96" s="257">
        <f t="shared" si="440"/>
        <v>0</v>
      </c>
      <c r="OD96" s="257">
        <f t="shared" si="440"/>
        <v>0</v>
      </c>
      <c r="OE96" s="257">
        <f t="shared" si="440"/>
        <v>0</v>
      </c>
      <c r="OF96" s="257">
        <f t="shared" si="440"/>
        <v>-0.31798003311157885</v>
      </c>
      <c r="OG96" s="257">
        <f t="shared" si="440"/>
        <v>-0.74576237058332195</v>
      </c>
      <c r="OH96" s="257">
        <f t="shared" si="440"/>
        <v>0</v>
      </c>
      <c r="OI96" s="257">
        <f t="shared" si="440"/>
        <v>0</v>
      </c>
      <c r="OJ96" s="257">
        <f t="shared" si="440"/>
        <v>0</v>
      </c>
      <c r="OK96" s="257">
        <f t="shared" si="440"/>
        <v>-0.71256217788564602</v>
      </c>
      <c r="OL96" s="257">
        <f t="shared" si="440"/>
        <v>0</v>
      </c>
      <c r="OM96" s="257">
        <f t="shared" si="440"/>
        <v>0</v>
      </c>
      <c r="ON96" s="257">
        <f t="shared" si="440"/>
        <v>0</v>
      </c>
      <c r="OO96" s="257">
        <f t="shared" si="440"/>
        <v>0</v>
      </c>
      <c r="OP96" s="257">
        <f t="shared" si="440"/>
        <v>0</v>
      </c>
      <c r="OQ96" s="257">
        <f t="shared" si="440"/>
        <v>0</v>
      </c>
      <c r="OR96" s="257">
        <f t="shared" si="440"/>
        <v>0.10773452166904834</v>
      </c>
      <c r="OS96" s="257">
        <f t="shared" si="440"/>
        <v>0</v>
      </c>
      <c r="OT96" s="257">
        <f t="shared" si="440"/>
        <v>-0.11541250082039052</v>
      </c>
      <c r="OU96" s="257">
        <f t="shared" si="440"/>
        <v>-0.10601102152258889</v>
      </c>
      <c r="OV96" s="257">
        <f t="shared" si="440"/>
        <v>0</v>
      </c>
      <c r="OW96" s="257">
        <f t="shared" si="440"/>
        <v>0</v>
      </c>
      <c r="OX96" s="257">
        <f t="shared" si="440"/>
        <v>0</v>
      </c>
      <c r="OY96" s="257">
        <f t="shared" si="440"/>
        <v>0</v>
      </c>
      <c r="OZ96" s="257">
        <f t="shared" si="440"/>
        <v>-0.35421115263567809</v>
      </c>
      <c r="PA96" s="257">
        <f t="shared" si="440"/>
        <v>-0.13014873750983483</v>
      </c>
      <c r="PB96" s="257">
        <f t="shared" si="440"/>
        <v>-0.67779967247922412</v>
      </c>
      <c r="PC96" s="257">
        <f t="shared" si="440"/>
        <v>-0.40761497325505686</v>
      </c>
      <c r="PD96" s="257">
        <f t="shared" si="440"/>
        <v>-0.11878409511850228</v>
      </c>
      <c r="PE96" s="257">
        <f t="shared" si="440"/>
        <v>0</v>
      </c>
      <c r="PF96" s="257">
        <f t="shared" si="440"/>
        <v>-0.25446929728261142</v>
      </c>
      <c r="PG96" s="257">
        <f t="shared" si="440"/>
        <v>0</v>
      </c>
      <c r="PH96" s="257">
        <f t="shared" si="440"/>
        <v>0</v>
      </c>
      <c r="PI96" s="257">
        <f t="shared" si="440"/>
        <v>-0.26244857566205443</v>
      </c>
      <c r="PJ96" s="257">
        <f t="shared" si="440"/>
        <v>-0.21375387327362219</v>
      </c>
      <c r="PK96" s="257">
        <f t="shared" si="440"/>
        <v>0</v>
      </c>
      <c r="PL96" s="257">
        <f t="shared" si="440"/>
        <v>-0.4065430832609585</v>
      </c>
      <c r="PM96" s="257">
        <f t="shared" si="440"/>
        <v>-0.33164600481789369</v>
      </c>
      <c r="PN96" s="257">
        <f t="shared" si="440"/>
        <v>0</v>
      </c>
      <c r="PO96" s="257">
        <f t="shared" si="440"/>
        <v>0</v>
      </c>
      <c r="PP96" s="257">
        <f t="shared" si="440"/>
        <v>0</v>
      </c>
      <c r="PQ96" s="257">
        <f t="shared" si="440"/>
        <v>0</v>
      </c>
      <c r="PR96" s="257">
        <f t="shared" si="440"/>
        <v>0</v>
      </c>
      <c r="PS96" s="257">
        <f t="shared" si="440"/>
        <v>-8.0762237225423028E-2</v>
      </c>
      <c r="PT96" s="257">
        <f t="shared" si="440"/>
        <v>0</v>
      </c>
      <c r="PU96" s="257">
        <f t="shared" si="440"/>
        <v>0</v>
      </c>
      <c r="PV96" s="257">
        <f t="shared" si="440"/>
        <v>0</v>
      </c>
      <c r="PW96" s="257">
        <f t="shared" si="440"/>
        <v>0</v>
      </c>
      <c r="PX96" s="257">
        <f t="shared" si="440"/>
        <v>0</v>
      </c>
      <c r="PY96" s="257">
        <f t="shared" si="440"/>
        <v>0</v>
      </c>
      <c r="PZ96" s="257">
        <f t="shared" si="440"/>
        <v>0</v>
      </c>
      <c r="QA96" s="257">
        <f t="shared" si="440"/>
        <v>0</v>
      </c>
      <c r="QB96" s="257">
        <f t="shared" si="440"/>
        <v>-1.9843558937532993E-2</v>
      </c>
      <c r="QC96" s="257">
        <f t="shared" si="440"/>
        <v>0</v>
      </c>
      <c r="QD96" s="257">
        <f t="shared" si="440"/>
        <v>0</v>
      </c>
      <c r="QE96" s="257">
        <f t="shared" si="440"/>
        <v>0</v>
      </c>
      <c r="QF96" s="257">
        <f t="shared" si="440"/>
        <v>0</v>
      </c>
      <c r="QG96" s="257">
        <f t="shared" si="440"/>
        <v>0</v>
      </c>
      <c r="QH96" s="257">
        <f t="shared" si="440"/>
        <v>0</v>
      </c>
      <c r="QI96" s="257">
        <f t="shared" ref="QI96:ST96" si="441">100*(QI20+QI37+QI39)/QI15</f>
        <v>4.1180409412665013E-3</v>
      </c>
      <c r="QJ96" s="257">
        <f t="shared" si="441"/>
        <v>-2.0492906087796942E-2</v>
      </c>
      <c r="QK96" s="257">
        <f t="shared" si="441"/>
        <v>-3.619452173834832E-2</v>
      </c>
      <c r="QL96" s="257">
        <f t="shared" si="441"/>
        <v>-1.8770144680359029E-2</v>
      </c>
      <c r="QM96" s="257">
        <f t="shared" si="441"/>
        <v>1.6854409579646179E-2</v>
      </c>
      <c r="QN96" s="257">
        <f t="shared" si="441"/>
        <v>-4.5691194689952121E-2</v>
      </c>
      <c r="QO96" s="257">
        <f t="shared" si="441"/>
        <v>-7.3595661388569822E-2</v>
      </c>
      <c r="QP96" s="257">
        <f t="shared" si="441"/>
        <v>0.33000877603338397</v>
      </c>
      <c r="QQ96" s="257">
        <f t="shared" si="441"/>
        <v>-0.48717298752449151</v>
      </c>
      <c r="QR96" s="257">
        <f t="shared" si="441"/>
        <v>-1.2885533617240935E-2</v>
      </c>
      <c r="QS96" s="257">
        <f t="shared" si="441"/>
        <v>0</v>
      </c>
      <c r="QT96" s="257">
        <f t="shared" si="441"/>
        <v>1.3827093923233226E-2</v>
      </c>
      <c r="QU96" s="257">
        <f t="shared" si="441"/>
        <v>1.3336105327100679E-2</v>
      </c>
      <c r="QV96" s="257">
        <f t="shared" si="441"/>
        <v>-1.3695970966482746E-2</v>
      </c>
      <c r="QW96" s="257">
        <f t="shared" si="441"/>
        <v>7.2553355327761729E-4</v>
      </c>
      <c r="QX96" s="257">
        <f t="shared" si="441"/>
        <v>-9.1690402651833734E-3</v>
      </c>
      <c r="QY96" s="257">
        <f t="shared" si="441"/>
        <v>-8.0944838558331018E-3</v>
      </c>
      <c r="QZ96" s="257">
        <f t="shared" si="441"/>
        <v>0</v>
      </c>
      <c r="RA96" s="257">
        <f t="shared" si="441"/>
        <v>-0.340528849816987</v>
      </c>
      <c r="RB96" s="257">
        <f t="shared" si="441"/>
        <v>-0.35582279270578931</v>
      </c>
      <c r="RC96" s="257">
        <f t="shared" si="441"/>
        <v>0</v>
      </c>
      <c r="RD96" s="257">
        <f t="shared" si="441"/>
        <v>-1.0492480118192891E-2</v>
      </c>
      <c r="RE96" s="257">
        <f t="shared" si="441"/>
        <v>0</v>
      </c>
      <c r="RF96" s="257">
        <f t="shared" si="441"/>
        <v>-1.8686713137268459E-3</v>
      </c>
      <c r="RG96" s="257">
        <f t="shared" si="441"/>
        <v>-5.6633068460815068E-3</v>
      </c>
      <c r="RH96" s="257">
        <f t="shared" si="441"/>
        <v>-1.8114646876740362E-2</v>
      </c>
      <c r="RI96" s="257">
        <f t="shared" si="441"/>
        <v>6.723360239867497E-4</v>
      </c>
      <c r="RJ96" s="257">
        <f t="shared" si="441"/>
        <v>-1.2385591783952089E-3</v>
      </c>
      <c r="RK96" s="257">
        <f t="shared" si="441"/>
        <v>7.8601678299741202E-3</v>
      </c>
      <c r="RL96" s="257">
        <f t="shared" si="441"/>
        <v>-2.8308608724153164E-3</v>
      </c>
      <c r="RM96" s="257">
        <f t="shared" si="441"/>
        <v>-4.635375080114721E-3</v>
      </c>
      <c r="RN96" s="257">
        <f t="shared" si="441"/>
        <v>-7.2064455524243082E-3</v>
      </c>
      <c r="RO96" s="257">
        <f t="shared" si="441"/>
        <v>4.105643880100986E-3</v>
      </c>
      <c r="RP96" s="257">
        <f t="shared" si="441"/>
        <v>-6.7031704530544451E-3</v>
      </c>
      <c r="RQ96" s="257">
        <f t="shared" si="441"/>
        <v>-8.5387533153977058E-3</v>
      </c>
      <c r="RR96" s="257">
        <f t="shared" si="441"/>
        <v>-0.35725365362195144</v>
      </c>
      <c r="RS96" s="257">
        <f t="shared" si="441"/>
        <v>-2.8408504176632488E-2</v>
      </c>
      <c r="RT96" s="257">
        <f t="shared" si="441"/>
        <v>0</v>
      </c>
      <c r="RU96" s="257">
        <f t="shared" si="441"/>
        <v>0</v>
      </c>
      <c r="RV96" s="257">
        <f t="shared" si="441"/>
        <v>0</v>
      </c>
      <c r="RW96" s="257">
        <f t="shared" si="441"/>
        <v>0</v>
      </c>
      <c r="RX96" s="257">
        <f t="shared" si="441"/>
        <v>-2.9634032588338199E-2</v>
      </c>
      <c r="RY96" s="257">
        <f t="shared" si="441"/>
        <v>-0.68481670624051205</v>
      </c>
      <c r="RZ96" s="257">
        <f t="shared" si="441"/>
        <v>0</v>
      </c>
      <c r="SA96" s="257">
        <f t="shared" si="441"/>
        <v>1.0092487879161114E-2</v>
      </c>
      <c r="SB96" s="257">
        <f t="shared" si="441"/>
        <v>-0.32409243180973701</v>
      </c>
      <c r="SC96" s="257">
        <f t="shared" si="441"/>
        <v>0</v>
      </c>
      <c r="SD96" s="257">
        <f t="shared" si="441"/>
        <v>-1.0924355959087678E-2</v>
      </c>
      <c r="SE96" s="257">
        <f t="shared" si="441"/>
        <v>9.0633267151761614E-3</v>
      </c>
      <c r="SF96" s="257">
        <f t="shared" si="441"/>
        <v>-2.3730009469722091E-3</v>
      </c>
      <c r="SG96" s="257">
        <f t="shared" si="441"/>
        <v>9.3009663128799831E-3</v>
      </c>
      <c r="SH96" s="257">
        <f t="shared" si="441"/>
        <v>-8.0941697975511536E-3</v>
      </c>
      <c r="SI96" s="257">
        <f t="shared" si="441"/>
        <v>1.0559730044695124E-2</v>
      </c>
      <c r="SJ96" s="257">
        <f t="shared" si="441"/>
        <v>1.2793601747090119E-2</v>
      </c>
      <c r="SK96" s="257">
        <f t="shared" si="441"/>
        <v>-4.2138799216205926E-3</v>
      </c>
      <c r="SL96" s="257">
        <f t="shared" si="441"/>
        <v>-8.2994295583703661E-3</v>
      </c>
      <c r="SM96" s="257">
        <f t="shared" si="441"/>
        <v>0</v>
      </c>
      <c r="SN96" s="257">
        <f t="shared" si="441"/>
        <v>0</v>
      </c>
      <c r="SO96" s="257">
        <f t="shared" si="441"/>
        <v>-0.10736159681050168</v>
      </c>
      <c r="SP96" s="257">
        <f t="shared" si="441"/>
        <v>0</v>
      </c>
      <c r="SQ96" s="257">
        <f t="shared" si="441"/>
        <v>0</v>
      </c>
      <c r="SR96" s="257">
        <f t="shared" si="441"/>
        <v>1.0652796316715996E-2</v>
      </c>
      <c r="SS96" s="257">
        <f t="shared" si="441"/>
        <v>0</v>
      </c>
      <c r="ST96" s="257">
        <f t="shared" si="441"/>
        <v>0</v>
      </c>
      <c r="SU96" s="257">
        <f t="shared" ref="SU96:VF96" si="442">100*(SU20+SU37+SU39)/SU15</f>
        <v>-1.9965225431666967E-3</v>
      </c>
      <c r="SV96" s="257">
        <f t="shared" si="442"/>
        <v>0</v>
      </c>
      <c r="SW96" s="257">
        <f t="shared" si="442"/>
        <v>9.5828150416228108E-3</v>
      </c>
      <c r="SX96" s="257">
        <f t="shared" si="442"/>
        <v>-1.325132231301248E-2</v>
      </c>
      <c r="SY96" s="257">
        <f t="shared" si="442"/>
        <v>0</v>
      </c>
      <c r="SZ96" s="257">
        <f t="shared" si="442"/>
        <v>1.2078482234421185E-2</v>
      </c>
      <c r="TA96" s="257">
        <f t="shared" si="442"/>
        <v>-4.9764659194320618E-2</v>
      </c>
      <c r="TB96" s="257">
        <f t="shared" si="442"/>
        <v>-7.4826691555701713E-3</v>
      </c>
      <c r="TC96" s="257">
        <f t="shared" si="442"/>
        <v>0</v>
      </c>
      <c r="TD96" s="257">
        <f t="shared" si="442"/>
        <v>0</v>
      </c>
      <c r="TE96" s="257">
        <f t="shared" si="442"/>
        <v>6.3309830644915953E-3</v>
      </c>
      <c r="TF96" s="257">
        <f t="shared" si="442"/>
        <v>0</v>
      </c>
      <c r="TG96" s="257">
        <f t="shared" si="442"/>
        <v>0</v>
      </c>
      <c r="TH96" s="257">
        <f t="shared" si="442"/>
        <v>-0.18231431679752957</v>
      </c>
      <c r="TI96" s="257">
        <f t="shared" si="442"/>
        <v>-0.22225319224420814</v>
      </c>
      <c r="TJ96" s="257">
        <f t="shared" si="442"/>
        <v>-0.15246520699995914</v>
      </c>
      <c r="TK96" s="257">
        <f t="shared" si="442"/>
        <v>0</v>
      </c>
      <c r="TL96" s="257">
        <f t="shared" si="442"/>
        <v>-6.8557615191362012E-2</v>
      </c>
      <c r="TM96" s="257">
        <f t="shared" si="442"/>
        <v>-2.3314150295042902E-2</v>
      </c>
      <c r="TN96" s="257">
        <f t="shared" si="442"/>
        <v>-0.14926164489691063</v>
      </c>
      <c r="TO96" s="257">
        <f t="shared" si="442"/>
        <v>0</v>
      </c>
      <c r="TP96" s="257">
        <f t="shared" si="442"/>
        <v>0</v>
      </c>
      <c r="TQ96" s="257">
        <f t="shared" si="442"/>
        <v>0</v>
      </c>
      <c r="TR96" s="257">
        <f t="shared" si="442"/>
        <v>-8.8447906300410814E-2</v>
      </c>
      <c r="TS96" s="257">
        <f t="shared" si="442"/>
        <v>-0.11330549228545393</v>
      </c>
      <c r="TT96" s="257">
        <f t="shared" si="442"/>
        <v>-0.45493079039226075</v>
      </c>
      <c r="TU96" s="257">
        <f t="shared" si="442"/>
        <v>-0.11197625959966875</v>
      </c>
      <c r="TV96" s="257">
        <f t="shared" si="442"/>
        <v>-2.1985100213912825E-2</v>
      </c>
      <c r="TW96" s="257">
        <f t="shared" si="442"/>
        <v>-3.1947571224234764E-2</v>
      </c>
      <c r="TX96" s="257">
        <f t="shared" si="442"/>
        <v>-6.4911434784287458E-2</v>
      </c>
      <c r="TY96" s="257">
        <f t="shared" si="442"/>
        <v>-8.5312183437258257E-2</v>
      </c>
      <c r="TZ96" s="257">
        <f t="shared" si="442"/>
        <v>-8.8444769893450279E-2</v>
      </c>
      <c r="UA96" s="257">
        <f t="shared" si="442"/>
        <v>0</v>
      </c>
      <c r="UB96" s="257">
        <f t="shared" si="442"/>
        <v>-7.7267378877443685E-2</v>
      </c>
      <c r="UC96" s="257">
        <f t="shared" si="442"/>
        <v>-9.4798625962171687E-2</v>
      </c>
      <c r="UD96" s="257">
        <f t="shared" si="442"/>
        <v>0</v>
      </c>
      <c r="UE96" s="257">
        <f t="shared" si="442"/>
        <v>-1.4644955755197737E-3</v>
      </c>
      <c r="UF96" s="257">
        <f t="shared" si="442"/>
        <v>-0.53730089564246197</v>
      </c>
      <c r="UG96" s="257">
        <f t="shared" si="442"/>
        <v>0</v>
      </c>
      <c r="UH96" s="257">
        <f t="shared" si="442"/>
        <v>-0.58608123871317419</v>
      </c>
      <c r="UI96" s="257">
        <f t="shared" si="442"/>
        <v>-0.20262329123379444</v>
      </c>
      <c r="UJ96" s="257">
        <f t="shared" si="442"/>
        <v>-1.0807734287010689E-2</v>
      </c>
      <c r="UK96" s="257">
        <f t="shared" si="442"/>
        <v>0</v>
      </c>
      <c r="UL96" s="257">
        <f t="shared" si="442"/>
        <v>-4.4295889810961976E-2</v>
      </c>
      <c r="UM96" s="257">
        <f t="shared" si="442"/>
        <v>0</v>
      </c>
      <c r="UN96" s="257">
        <f t="shared" si="442"/>
        <v>0</v>
      </c>
      <c r="UO96" s="257">
        <f t="shared" si="442"/>
        <v>0</v>
      </c>
      <c r="UP96" s="257">
        <f t="shared" si="442"/>
        <v>-1.6947267661518731E-2</v>
      </c>
      <c r="UQ96" s="257">
        <f t="shared" si="442"/>
        <v>-0.11482316675427483</v>
      </c>
      <c r="UR96" s="257">
        <f t="shared" si="442"/>
        <v>-7.1309623580742387E-2</v>
      </c>
      <c r="US96" s="257">
        <f t="shared" si="442"/>
        <v>-0.47387015967102419</v>
      </c>
      <c r="UT96" s="257">
        <f t="shared" si="442"/>
        <v>-0.13681440406672607</v>
      </c>
      <c r="UU96" s="257">
        <f t="shared" si="442"/>
        <v>-3.297576574701909E-2</v>
      </c>
      <c r="UV96" s="257">
        <f t="shared" si="442"/>
        <v>-2.2909576987833927E-2</v>
      </c>
      <c r="UW96" s="257">
        <f t="shared" si="442"/>
        <v>-0.18814597810284414</v>
      </c>
      <c r="UX96" s="257">
        <f t="shared" si="442"/>
        <v>-0.16228877975847514</v>
      </c>
      <c r="UY96" s="257">
        <f t="shared" si="442"/>
        <v>-0.116426641663916</v>
      </c>
      <c r="UZ96" s="257">
        <f t="shared" si="442"/>
        <v>0</v>
      </c>
      <c r="VA96" s="257">
        <f t="shared" si="442"/>
        <v>1.0625737898465171E-5</v>
      </c>
      <c r="VB96" s="257">
        <f t="shared" si="442"/>
        <v>-7.1289228568861315E-2</v>
      </c>
      <c r="VC96" s="257">
        <f t="shared" si="442"/>
        <v>-0.14506671462393159</v>
      </c>
      <c r="VD96" s="257">
        <f t="shared" si="442"/>
        <v>-0.1865262301008507</v>
      </c>
      <c r="VE96" s="257">
        <f t="shared" si="442"/>
        <v>-0.32404476377512842</v>
      </c>
      <c r="VF96" s="257">
        <f t="shared" si="442"/>
        <v>-3.3511112693129885E-3</v>
      </c>
      <c r="VG96" s="257">
        <f t="shared" ref="VG96:XR96" si="443">100*(VG20+VG37+VG39)/VG15</f>
        <v>-0.10568216227541966</v>
      </c>
      <c r="VH96" s="257">
        <f t="shared" si="443"/>
        <v>-0.10407908845036437</v>
      </c>
      <c r="VI96" s="257">
        <f t="shared" si="443"/>
        <v>-6.4461522696091775E-2</v>
      </c>
      <c r="VJ96" s="257">
        <f t="shared" si="443"/>
        <v>-0.26337894822601987</v>
      </c>
      <c r="VK96" s="257">
        <f t="shared" si="443"/>
        <v>0</v>
      </c>
      <c r="VL96" s="257">
        <f t="shared" si="443"/>
        <v>-5.1673293192370885E-2</v>
      </c>
      <c r="VM96" s="257">
        <f t="shared" si="443"/>
        <v>-3.5653095134767047E-2</v>
      </c>
      <c r="VN96" s="257">
        <f t="shared" si="443"/>
        <v>-1.405782397237049E-2</v>
      </c>
      <c r="VO96" s="257">
        <f t="shared" si="443"/>
        <v>-0.12860518606171234</v>
      </c>
      <c r="VP96" s="257">
        <f t="shared" si="443"/>
        <v>0</v>
      </c>
      <c r="VQ96" s="257">
        <f t="shared" si="443"/>
        <v>-0.18975284554932156</v>
      </c>
      <c r="VR96" s="257">
        <f t="shared" si="443"/>
        <v>-5.60577834662725E-2</v>
      </c>
      <c r="VS96" s="257">
        <f t="shared" si="443"/>
        <v>-0.17093836332681805</v>
      </c>
      <c r="VT96" s="257">
        <f t="shared" si="443"/>
        <v>-5.4858843167801957E-2</v>
      </c>
      <c r="VU96" s="257">
        <f t="shared" si="443"/>
        <v>-0.11343785358011772</v>
      </c>
      <c r="VV96" s="257">
        <f t="shared" si="443"/>
        <v>-0.18894918171391389</v>
      </c>
      <c r="VW96" s="257">
        <f t="shared" si="443"/>
        <v>0</v>
      </c>
      <c r="VX96" s="257">
        <f t="shared" si="443"/>
        <v>0</v>
      </c>
      <c r="VY96" s="257">
        <f t="shared" si="443"/>
        <v>-0.17312536744749463</v>
      </c>
      <c r="VZ96" s="257">
        <f t="shared" si="443"/>
        <v>-0.2252412539196505</v>
      </c>
      <c r="WA96" s="257">
        <f t="shared" si="443"/>
        <v>-1.8089165787884942E-2</v>
      </c>
      <c r="WB96" s="257">
        <f t="shared" si="443"/>
        <v>0</v>
      </c>
      <c r="WC96" s="257">
        <f t="shared" si="443"/>
        <v>-0.22852091265256125</v>
      </c>
      <c r="WD96" s="257">
        <f t="shared" si="443"/>
        <v>-0.18360769714942055</v>
      </c>
      <c r="WE96" s="257">
        <f t="shared" si="443"/>
        <v>-0.1466693600593372</v>
      </c>
      <c r="WF96" s="257">
        <f t="shared" si="443"/>
        <v>-0.12856628518535668</v>
      </c>
      <c r="WG96" s="257">
        <f t="shared" si="443"/>
        <v>-0.35489817771757187</v>
      </c>
      <c r="WH96" s="257">
        <f t="shared" si="443"/>
        <v>-3.1190181374569539E-2</v>
      </c>
      <c r="WI96" s="257">
        <f t="shared" si="443"/>
        <v>-1.2013343761516386E-2</v>
      </c>
      <c r="WJ96" s="257">
        <f t="shared" si="443"/>
        <v>0</v>
      </c>
      <c r="WK96" s="257">
        <f t="shared" si="443"/>
        <v>-0.27441303290087132</v>
      </c>
      <c r="WL96" s="257">
        <f t="shared" si="443"/>
        <v>-7.6759757531277908E-2</v>
      </c>
      <c r="WM96" s="257">
        <f t="shared" si="443"/>
        <v>-7.433257855537518E-3</v>
      </c>
      <c r="WN96" s="257">
        <f t="shared" si="443"/>
        <v>-0.15220333080399301</v>
      </c>
      <c r="WO96" s="257">
        <f t="shared" si="443"/>
        <v>-0.69224609977624951</v>
      </c>
      <c r="WP96" s="257">
        <f t="shared" si="443"/>
        <v>-0.50343420605034928</v>
      </c>
      <c r="WQ96" s="257">
        <f t="shared" si="443"/>
        <v>0</v>
      </c>
      <c r="WR96" s="257">
        <f t="shared" si="443"/>
        <v>-8.8053206594113489E-2</v>
      </c>
      <c r="WS96" s="257">
        <f t="shared" si="443"/>
        <v>-4.8302976799250039E-2</v>
      </c>
      <c r="WT96" s="257">
        <f t="shared" si="443"/>
        <v>-0.18252181602957401</v>
      </c>
      <c r="WU96" s="257">
        <f t="shared" si="443"/>
        <v>-0.11874371977163121</v>
      </c>
      <c r="WV96" s="257">
        <f t="shared" si="443"/>
        <v>0</v>
      </c>
      <c r="WW96" s="257">
        <f t="shared" si="443"/>
        <v>-0.47735039140911689</v>
      </c>
      <c r="WX96" s="257">
        <f t="shared" si="443"/>
        <v>-4.846149180803308E-2</v>
      </c>
      <c r="WY96" s="257">
        <f t="shared" si="443"/>
        <v>-3.8584427190911943E-3</v>
      </c>
      <c r="WZ96" s="257">
        <f t="shared" si="443"/>
        <v>-3.0975173978840472E-2</v>
      </c>
      <c r="XA96" s="257">
        <f t="shared" si="443"/>
        <v>0</v>
      </c>
      <c r="XB96" s="257">
        <f t="shared" si="443"/>
        <v>-3.83564650562132E-2</v>
      </c>
      <c r="XC96" s="257">
        <f t="shared" si="443"/>
        <v>-3.7811418529623284E-3</v>
      </c>
      <c r="XD96" s="257">
        <f t="shared" si="443"/>
        <v>-3.1999193374672883E-3</v>
      </c>
      <c r="XE96" s="257">
        <f t="shared" si="443"/>
        <v>-0.13479397381373945</v>
      </c>
      <c r="XF96" s="257">
        <f t="shared" si="443"/>
        <v>-2.7042053830894409E-2</v>
      </c>
      <c r="XG96" s="257">
        <f t="shared" si="443"/>
        <v>-6.6273180701779963E-3</v>
      </c>
      <c r="XH96" s="257">
        <f t="shared" si="443"/>
        <v>-3.0401074690150728E-2</v>
      </c>
      <c r="XI96" s="257">
        <f t="shared" si="443"/>
        <v>-2.4784179980335736E-2</v>
      </c>
      <c r="XJ96" s="257">
        <f t="shared" si="443"/>
        <v>-3.2904321849412416E-2</v>
      </c>
      <c r="XK96" s="257">
        <f t="shared" si="443"/>
        <v>-1.1440046215171841E-2</v>
      </c>
      <c r="XL96" s="257">
        <f t="shared" si="443"/>
        <v>-1.4794650497669851E-2</v>
      </c>
      <c r="XM96" s="257">
        <f t="shared" si="443"/>
        <v>-0.41487293931262709</v>
      </c>
      <c r="XN96" s="257">
        <f t="shared" si="443"/>
        <v>-9.2364426801607405E-2</v>
      </c>
      <c r="XO96" s="257">
        <f t="shared" si="443"/>
        <v>-1.0546818206271312E-2</v>
      </c>
      <c r="XP96" s="257">
        <f t="shared" si="443"/>
        <v>-9.6357774074666169E-2</v>
      </c>
      <c r="XQ96" s="257">
        <f t="shared" si="443"/>
        <v>7.6624226927084191E-2</v>
      </c>
      <c r="XR96" s="257">
        <f t="shared" si="443"/>
        <v>-2.4067810454259615E-2</v>
      </c>
      <c r="XS96" s="257">
        <f t="shared" ref="XS96:AAD96" si="444">100*(XS20+XS37+XS39)/XS15</f>
        <v>-1.6161960712653724E-2</v>
      </c>
      <c r="XT96" s="257">
        <f t="shared" si="444"/>
        <v>-7.5290042276789246E-2</v>
      </c>
      <c r="XU96" s="257">
        <f t="shared" si="444"/>
        <v>-4.231615599098619E-2</v>
      </c>
      <c r="XV96" s="257">
        <f t="shared" si="444"/>
        <v>-2.3590059865910326E-2</v>
      </c>
      <c r="XW96" s="257">
        <f t="shared" si="444"/>
        <v>-2.98092634139067E-2</v>
      </c>
      <c r="XX96" s="257">
        <f t="shared" si="444"/>
        <v>-9.6238815465712377E-2</v>
      </c>
      <c r="XY96" s="257">
        <f t="shared" si="444"/>
        <v>-0.16822465932223438</v>
      </c>
      <c r="XZ96" s="257">
        <f t="shared" si="444"/>
        <v>-0.42182233152732446</v>
      </c>
      <c r="YA96" s="257">
        <f t="shared" si="444"/>
        <v>0</v>
      </c>
      <c r="YB96" s="257">
        <f t="shared" si="444"/>
        <v>-4.5823206691049653E-2</v>
      </c>
      <c r="YC96" s="257">
        <f t="shared" si="444"/>
        <v>-4.2225297614642415E-2</v>
      </c>
      <c r="YD96" s="257">
        <f t="shared" si="444"/>
        <v>-1.0504947178814497E-2</v>
      </c>
      <c r="YE96" s="257">
        <f t="shared" si="444"/>
        <v>-6.1606235123336281E-2</v>
      </c>
      <c r="YF96" s="257">
        <f t="shared" si="444"/>
        <v>-7.9718024645989316E-2</v>
      </c>
      <c r="YG96" s="257">
        <f t="shared" si="444"/>
        <v>-0.21663987390497105</v>
      </c>
      <c r="YH96" s="257">
        <f t="shared" si="444"/>
        <v>-6.1378537817148277E-2</v>
      </c>
      <c r="YI96" s="257">
        <f t="shared" si="444"/>
        <v>-4.7055308836147849E-2</v>
      </c>
      <c r="YJ96" s="257">
        <f t="shared" si="444"/>
        <v>-5.4766678069089039E-2</v>
      </c>
      <c r="YK96" s="257">
        <f t="shared" si="444"/>
        <v>-0.39116673907795196</v>
      </c>
      <c r="YL96" s="257">
        <f t="shared" si="444"/>
        <v>0</v>
      </c>
      <c r="YM96" s="257">
        <f t="shared" si="444"/>
        <v>-2.8943501919564886E-2</v>
      </c>
      <c r="YN96" s="257">
        <f t="shared" si="444"/>
        <v>-0.18434911215261443</v>
      </c>
      <c r="YO96" s="257">
        <f t="shared" si="444"/>
        <v>-7.2191047611400092E-2</v>
      </c>
      <c r="YP96" s="257">
        <f t="shared" si="444"/>
        <v>-9.8567304663332814E-2</v>
      </c>
      <c r="YQ96" s="257">
        <f t="shared" si="444"/>
        <v>-0.2629804650397714</v>
      </c>
      <c r="YR96" s="257">
        <f t="shared" si="444"/>
        <v>-0.1990914828454419</v>
      </c>
      <c r="YS96" s="257">
        <f t="shared" si="444"/>
        <v>-7.7469837683582128E-3</v>
      </c>
      <c r="YT96" s="257">
        <f t="shared" si="444"/>
        <v>-6.970542986347473E-3</v>
      </c>
      <c r="YU96" s="257">
        <f t="shared" si="444"/>
        <v>-8.8553649958738864E-2</v>
      </c>
      <c r="YV96" s="257">
        <f t="shared" si="444"/>
        <v>-0.12695549936539008</v>
      </c>
      <c r="YW96" s="257">
        <f t="shared" si="444"/>
        <v>-1.9080997745906401E-2</v>
      </c>
      <c r="YX96" s="257">
        <f t="shared" si="444"/>
        <v>-0.33766525426708338</v>
      </c>
      <c r="YY96" s="257">
        <f t="shared" si="444"/>
        <v>-0.21774908593257644</v>
      </c>
      <c r="YZ96" s="257">
        <f t="shared" si="444"/>
        <v>-3.2842421985700282E-2</v>
      </c>
      <c r="ZA96" s="257">
        <f t="shared" si="444"/>
        <v>-1.2238943656826777E-2</v>
      </c>
      <c r="ZB96" s="257">
        <f t="shared" si="444"/>
        <v>-3.6850902743316143E-2</v>
      </c>
      <c r="ZC96" s="257">
        <f t="shared" si="444"/>
        <v>0</v>
      </c>
      <c r="ZD96" s="257">
        <f t="shared" si="444"/>
        <v>-1.1414561061523984E-3</v>
      </c>
      <c r="ZE96" s="257">
        <f t="shared" si="444"/>
        <v>0</v>
      </c>
      <c r="ZF96" s="257">
        <f t="shared" si="444"/>
        <v>0</v>
      </c>
      <c r="ZG96" s="257">
        <f t="shared" si="444"/>
        <v>0</v>
      </c>
      <c r="ZH96" s="257">
        <f t="shared" si="444"/>
        <v>0</v>
      </c>
      <c r="ZI96" s="257">
        <f t="shared" si="444"/>
        <v>0</v>
      </c>
      <c r="ZJ96" s="257">
        <f t="shared" si="444"/>
        <v>0</v>
      </c>
      <c r="ZK96" s="257">
        <f t="shared" si="444"/>
        <v>0</v>
      </c>
      <c r="ZL96" s="257">
        <f t="shared" si="444"/>
        <v>0</v>
      </c>
      <c r="ZM96" s="257">
        <f t="shared" si="444"/>
        <v>0</v>
      </c>
      <c r="ZN96" s="257">
        <f t="shared" si="444"/>
        <v>0</v>
      </c>
      <c r="ZO96" s="257">
        <f t="shared" si="444"/>
        <v>0</v>
      </c>
      <c r="ZP96" s="257">
        <f t="shared" si="444"/>
        <v>0</v>
      </c>
      <c r="ZQ96" s="257">
        <f t="shared" si="444"/>
        <v>0</v>
      </c>
      <c r="ZR96" s="257">
        <f t="shared" si="444"/>
        <v>0</v>
      </c>
      <c r="ZS96" s="257">
        <f t="shared" si="444"/>
        <v>0</v>
      </c>
      <c r="ZT96" s="257">
        <f t="shared" si="444"/>
        <v>0</v>
      </c>
      <c r="ZU96" s="257">
        <f t="shared" si="444"/>
        <v>0</v>
      </c>
      <c r="ZV96" s="257">
        <f t="shared" si="444"/>
        <v>0</v>
      </c>
      <c r="ZW96" s="257">
        <f t="shared" si="444"/>
        <v>0</v>
      </c>
      <c r="ZX96" s="257">
        <f t="shared" si="444"/>
        <v>0</v>
      </c>
      <c r="ZY96" s="257">
        <f t="shared" si="444"/>
        <v>0</v>
      </c>
      <c r="ZZ96" s="257">
        <f t="shared" si="444"/>
        <v>0</v>
      </c>
      <c r="AAA96" s="257">
        <f t="shared" si="444"/>
        <v>1.8306859580284733E-3</v>
      </c>
      <c r="AAB96" s="257">
        <f t="shared" si="444"/>
        <v>-2.388738384759604E-3</v>
      </c>
      <c r="AAC96" s="257">
        <f t="shared" si="444"/>
        <v>0</v>
      </c>
      <c r="AAD96" s="257">
        <f t="shared" si="444"/>
        <v>0</v>
      </c>
      <c r="AAE96" s="257">
        <f t="shared" ref="AAE96:ACP96" si="445">100*(AAE20+AAE37+AAE39)/AAE15</f>
        <v>0</v>
      </c>
      <c r="AAF96" s="257">
        <f t="shared" si="445"/>
        <v>0</v>
      </c>
      <c r="AAG96" s="257">
        <f t="shared" si="445"/>
        <v>0</v>
      </c>
      <c r="AAH96" s="257">
        <f t="shared" si="445"/>
        <v>0</v>
      </c>
      <c r="AAI96" s="257">
        <f t="shared" si="445"/>
        <v>0</v>
      </c>
      <c r="AAJ96" s="257">
        <f t="shared" si="445"/>
        <v>0</v>
      </c>
      <c r="AAK96" s="257">
        <f t="shared" si="445"/>
        <v>0</v>
      </c>
      <c r="AAL96" s="257">
        <f t="shared" si="445"/>
        <v>0</v>
      </c>
      <c r="AAM96" s="257">
        <f t="shared" si="445"/>
        <v>0</v>
      </c>
      <c r="AAN96" s="257">
        <f t="shared" si="445"/>
        <v>0</v>
      </c>
      <c r="AAO96" s="257">
        <f t="shared" si="445"/>
        <v>0</v>
      </c>
      <c r="AAP96" s="257">
        <f t="shared" si="445"/>
        <v>0</v>
      </c>
      <c r="AAQ96" s="257">
        <f t="shared" si="445"/>
        <v>0</v>
      </c>
      <c r="AAR96" s="257">
        <f t="shared" si="445"/>
        <v>0</v>
      </c>
      <c r="AAS96" s="257">
        <f t="shared" si="445"/>
        <v>0</v>
      </c>
      <c r="AAT96" s="257">
        <f t="shared" si="445"/>
        <v>2.3005640983169074E-4</v>
      </c>
      <c r="AAU96" s="257">
        <f t="shared" si="445"/>
        <v>0</v>
      </c>
      <c r="AAV96" s="257">
        <f t="shared" si="445"/>
        <v>0</v>
      </c>
      <c r="AAW96" s="257">
        <f t="shared" si="445"/>
        <v>0</v>
      </c>
      <c r="AAX96" s="257">
        <f t="shared" si="445"/>
        <v>0</v>
      </c>
      <c r="AAY96" s="257">
        <f t="shared" si="445"/>
        <v>0</v>
      </c>
      <c r="AAZ96" s="257">
        <f t="shared" si="445"/>
        <v>0</v>
      </c>
      <c r="ABA96" s="257">
        <f t="shared" si="445"/>
        <v>0</v>
      </c>
      <c r="ABB96" s="257">
        <f t="shared" si="445"/>
        <v>0</v>
      </c>
      <c r="ABC96" s="257">
        <f t="shared" si="445"/>
        <v>0</v>
      </c>
      <c r="ABD96" s="257">
        <f t="shared" si="445"/>
        <v>0</v>
      </c>
      <c r="ABE96" s="257">
        <f t="shared" si="445"/>
        <v>0</v>
      </c>
      <c r="ABF96" s="257">
        <f t="shared" si="445"/>
        <v>0</v>
      </c>
      <c r="ABG96" s="257">
        <f t="shared" si="445"/>
        <v>0</v>
      </c>
      <c r="ABH96" s="257">
        <f t="shared" si="445"/>
        <v>0</v>
      </c>
      <c r="ABI96" s="257">
        <f t="shared" si="445"/>
        <v>0</v>
      </c>
      <c r="ABJ96" s="257">
        <f t="shared" si="445"/>
        <v>0</v>
      </c>
      <c r="ABK96" s="257">
        <f t="shared" si="445"/>
        <v>0</v>
      </c>
      <c r="ABL96" s="257">
        <f t="shared" si="445"/>
        <v>0</v>
      </c>
      <c r="ABM96" s="257">
        <f t="shared" si="445"/>
        <v>0</v>
      </c>
      <c r="ABN96" s="257">
        <f t="shared" si="445"/>
        <v>0</v>
      </c>
      <c r="ABO96" s="257">
        <f t="shared" si="445"/>
        <v>0</v>
      </c>
      <c r="ABP96" s="257">
        <f t="shared" si="445"/>
        <v>0</v>
      </c>
      <c r="ABQ96" s="257">
        <f t="shared" si="445"/>
        <v>0</v>
      </c>
      <c r="ABR96" s="257">
        <f t="shared" si="445"/>
        <v>0</v>
      </c>
      <c r="ABS96" s="257">
        <f t="shared" si="445"/>
        <v>0</v>
      </c>
      <c r="ABT96" s="257">
        <f t="shared" si="445"/>
        <v>0</v>
      </c>
      <c r="ABU96" s="257">
        <f t="shared" si="445"/>
        <v>0</v>
      </c>
      <c r="ABV96" s="257">
        <f t="shared" si="445"/>
        <v>0</v>
      </c>
      <c r="ABW96" s="257">
        <f t="shared" si="445"/>
        <v>0</v>
      </c>
      <c r="ABX96" s="257">
        <f t="shared" si="445"/>
        <v>0</v>
      </c>
      <c r="ABY96" s="257">
        <f t="shared" si="445"/>
        <v>0</v>
      </c>
      <c r="ABZ96" s="257">
        <f t="shared" si="445"/>
        <v>0</v>
      </c>
      <c r="ACA96" s="257">
        <f t="shared" si="445"/>
        <v>0</v>
      </c>
      <c r="ACB96" s="257">
        <f t="shared" si="445"/>
        <v>0</v>
      </c>
      <c r="ACC96" s="257">
        <f t="shared" si="445"/>
        <v>0</v>
      </c>
      <c r="ACD96" s="257">
        <f t="shared" si="445"/>
        <v>0</v>
      </c>
      <c r="ACE96" s="257">
        <f t="shared" si="445"/>
        <v>0</v>
      </c>
      <c r="ACF96" s="257">
        <f t="shared" si="445"/>
        <v>0</v>
      </c>
      <c r="ACG96" s="257">
        <f t="shared" si="445"/>
        <v>0</v>
      </c>
      <c r="ACH96" s="257">
        <f t="shared" si="445"/>
        <v>0</v>
      </c>
      <c r="ACI96" s="257">
        <f t="shared" si="445"/>
        <v>0</v>
      </c>
      <c r="ACJ96" s="257">
        <f t="shared" si="445"/>
        <v>0</v>
      </c>
      <c r="ACK96" s="257">
        <f t="shared" si="445"/>
        <v>0</v>
      </c>
      <c r="ACL96" s="257">
        <f t="shared" si="445"/>
        <v>0</v>
      </c>
      <c r="ACM96" s="257">
        <f t="shared" si="445"/>
        <v>0</v>
      </c>
      <c r="ACN96" s="257">
        <f t="shared" si="445"/>
        <v>0</v>
      </c>
      <c r="ACO96" s="257">
        <f t="shared" si="445"/>
        <v>0</v>
      </c>
      <c r="ACP96" s="257">
        <f t="shared" si="445"/>
        <v>0</v>
      </c>
      <c r="ACQ96" s="257">
        <f t="shared" ref="ACQ96:AFB96" si="446">100*(ACQ20+ACQ37+ACQ39)/ACQ15</f>
        <v>0</v>
      </c>
      <c r="ACR96" s="257">
        <f t="shared" si="446"/>
        <v>0</v>
      </c>
      <c r="ACS96" s="257">
        <f t="shared" si="446"/>
        <v>0</v>
      </c>
      <c r="ACT96" s="257">
        <f t="shared" si="446"/>
        <v>0</v>
      </c>
      <c r="ACU96" s="257">
        <f t="shared" si="446"/>
        <v>0</v>
      </c>
      <c r="ACV96" s="257">
        <f t="shared" si="446"/>
        <v>0</v>
      </c>
      <c r="ACW96" s="257">
        <f t="shared" si="446"/>
        <v>0</v>
      </c>
      <c r="ACX96" s="257">
        <f t="shared" si="446"/>
        <v>0</v>
      </c>
      <c r="ACY96" s="257">
        <f t="shared" si="446"/>
        <v>0</v>
      </c>
      <c r="ACZ96" s="257">
        <f t="shared" si="446"/>
        <v>0</v>
      </c>
      <c r="ADA96" s="257">
        <f t="shared" si="446"/>
        <v>0</v>
      </c>
      <c r="ADB96" s="257">
        <f t="shared" si="446"/>
        <v>0</v>
      </c>
      <c r="ADC96" s="257">
        <f t="shared" si="446"/>
        <v>0</v>
      </c>
      <c r="ADD96" s="257">
        <f t="shared" si="446"/>
        <v>0</v>
      </c>
      <c r="ADE96" s="257">
        <f t="shared" si="446"/>
        <v>0</v>
      </c>
      <c r="ADF96" s="257">
        <f t="shared" si="446"/>
        <v>0</v>
      </c>
      <c r="ADG96" s="257">
        <f t="shared" si="446"/>
        <v>0</v>
      </c>
      <c r="ADH96" s="257">
        <f t="shared" si="446"/>
        <v>0</v>
      </c>
      <c r="ADI96" s="257">
        <f t="shared" si="446"/>
        <v>0</v>
      </c>
      <c r="ADJ96" s="257">
        <f t="shared" si="446"/>
        <v>0</v>
      </c>
      <c r="ADK96" s="257">
        <f t="shared" si="446"/>
        <v>0</v>
      </c>
      <c r="ADL96" s="257">
        <f t="shared" si="446"/>
        <v>0</v>
      </c>
      <c r="ADM96" s="257">
        <f t="shared" si="446"/>
        <v>0</v>
      </c>
      <c r="ADN96" s="257">
        <f t="shared" si="446"/>
        <v>0</v>
      </c>
      <c r="ADO96" s="257">
        <f t="shared" si="446"/>
        <v>0</v>
      </c>
      <c r="ADP96" s="257">
        <f t="shared" si="446"/>
        <v>0</v>
      </c>
      <c r="ADQ96" s="257">
        <f t="shared" si="446"/>
        <v>0</v>
      </c>
      <c r="ADR96" s="257">
        <f t="shared" si="446"/>
        <v>0</v>
      </c>
      <c r="ADS96" s="257">
        <f t="shared" si="446"/>
        <v>0</v>
      </c>
      <c r="ADT96" s="257">
        <f t="shared" si="446"/>
        <v>0</v>
      </c>
      <c r="ADU96" s="257">
        <f t="shared" si="446"/>
        <v>0</v>
      </c>
      <c r="ADV96" s="257">
        <f t="shared" si="446"/>
        <v>0</v>
      </c>
      <c r="ADW96" s="257">
        <f t="shared" si="446"/>
        <v>0</v>
      </c>
      <c r="ADX96" s="257">
        <f t="shared" si="446"/>
        <v>0</v>
      </c>
      <c r="ADY96" s="257">
        <f t="shared" si="446"/>
        <v>0</v>
      </c>
      <c r="ADZ96" s="257">
        <f t="shared" si="446"/>
        <v>0</v>
      </c>
      <c r="AEA96" s="257">
        <f t="shared" si="446"/>
        <v>0</v>
      </c>
      <c r="AEB96" s="257">
        <f t="shared" si="446"/>
        <v>0</v>
      </c>
      <c r="AEC96" s="257">
        <f t="shared" si="446"/>
        <v>0</v>
      </c>
      <c r="AED96" s="257">
        <f t="shared" si="446"/>
        <v>0</v>
      </c>
      <c r="AEE96" s="257">
        <f t="shared" si="446"/>
        <v>0</v>
      </c>
      <c r="AEF96" s="257">
        <f t="shared" si="446"/>
        <v>0</v>
      </c>
      <c r="AEG96" s="257">
        <f t="shared" si="446"/>
        <v>0</v>
      </c>
      <c r="AEH96" s="257">
        <f t="shared" si="446"/>
        <v>0</v>
      </c>
      <c r="AEI96" s="257">
        <f t="shared" si="446"/>
        <v>0</v>
      </c>
      <c r="AEJ96" s="257">
        <f t="shared" si="446"/>
        <v>0</v>
      </c>
      <c r="AEK96" s="257">
        <f t="shared" si="446"/>
        <v>0</v>
      </c>
      <c r="AEL96" s="257">
        <f t="shared" si="446"/>
        <v>0</v>
      </c>
      <c r="AEM96" s="257">
        <f t="shared" si="446"/>
        <v>0</v>
      </c>
      <c r="AEN96" s="257">
        <f t="shared" si="446"/>
        <v>0</v>
      </c>
      <c r="AEO96" s="257">
        <f t="shared" si="446"/>
        <v>0</v>
      </c>
      <c r="AEP96" s="257">
        <f t="shared" si="446"/>
        <v>0</v>
      </c>
      <c r="AEQ96" s="257">
        <f t="shared" si="446"/>
        <v>0</v>
      </c>
      <c r="AER96" s="257">
        <f t="shared" si="446"/>
        <v>0</v>
      </c>
      <c r="AES96" s="257">
        <f t="shared" si="446"/>
        <v>0</v>
      </c>
      <c r="AET96" s="257">
        <f t="shared" si="446"/>
        <v>0</v>
      </c>
      <c r="AEU96" s="257">
        <f t="shared" si="446"/>
        <v>0</v>
      </c>
      <c r="AEV96" s="257">
        <f t="shared" si="446"/>
        <v>0</v>
      </c>
      <c r="AEW96" s="257">
        <f t="shared" si="446"/>
        <v>0</v>
      </c>
      <c r="AEX96" s="257">
        <f t="shared" si="446"/>
        <v>0</v>
      </c>
      <c r="AEY96" s="257">
        <f t="shared" si="446"/>
        <v>0</v>
      </c>
      <c r="AEZ96" s="257">
        <f t="shared" si="446"/>
        <v>0</v>
      </c>
      <c r="AFA96" s="257">
        <f t="shared" si="446"/>
        <v>0</v>
      </c>
      <c r="AFB96" s="257">
        <f t="shared" si="446"/>
        <v>0</v>
      </c>
      <c r="AFC96" s="257">
        <f t="shared" ref="AFC96:AGU96" si="447">100*(AFC20+AFC37+AFC39)/AFC15</f>
        <v>0</v>
      </c>
      <c r="AFD96" s="257">
        <f t="shared" si="447"/>
        <v>0</v>
      </c>
      <c r="AFE96" s="257">
        <f t="shared" si="447"/>
        <v>0</v>
      </c>
      <c r="AFF96" s="257">
        <f t="shared" si="447"/>
        <v>0</v>
      </c>
      <c r="AFG96" s="257">
        <f t="shared" si="447"/>
        <v>0</v>
      </c>
      <c r="AFH96" s="257">
        <f t="shared" si="447"/>
        <v>0</v>
      </c>
      <c r="AFI96" s="257">
        <f t="shared" si="447"/>
        <v>0</v>
      </c>
      <c r="AFJ96" s="257">
        <f t="shared" si="447"/>
        <v>0</v>
      </c>
      <c r="AFK96" s="257">
        <f t="shared" si="447"/>
        <v>0</v>
      </c>
      <c r="AFL96" s="257">
        <f t="shared" si="447"/>
        <v>0</v>
      </c>
      <c r="AFM96" s="257">
        <f t="shared" si="447"/>
        <v>0</v>
      </c>
      <c r="AFN96" s="257">
        <f t="shared" si="447"/>
        <v>0</v>
      </c>
      <c r="AFO96" s="257">
        <f t="shared" si="447"/>
        <v>0</v>
      </c>
      <c r="AFP96" s="257">
        <f t="shared" si="447"/>
        <v>0</v>
      </c>
      <c r="AFQ96" s="257">
        <f t="shared" si="447"/>
        <v>0</v>
      </c>
      <c r="AFR96" s="257">
        <f t="shared" si="447"/>
        <v>0</v>
      </c>
      <c r="AFS96" s="257">
        <f t="shared" si="447"/>
        <v>0</v>
      </c>
      <c r="AFT96" s="257">
        <f t="shared" si="447"/>
        <v>0</v>
      </c>
      <c r="AFU96" s="257">
        <f t="shared" si="447"/>
        <v>0</v>
      </c>
      <c r="AFV96" s="257">
        <f t="shared" si="447"/>
        <v>0</v>
      </c>
      <c r="AFW96" s="257">
        <f t="shared" si="447"/>
        <v>0</v>
      </c>
      <c r="AFX96" s="257">
        <f t="shared" si="447"/>
        <v>0</v>
      </c>
      <c r="AFY96" s="257">
        <f t="shared" si="447"/>
        <v>0</v>
      </c>
      <c r="AFZ96" s="257">
        <f t="shared" si="447"/>
        <v>0</v>
      </c>
      <c r="AGA96" s="257">
        <f t="shared" si="447"/>
        <v>0</v>
      </c>
      <c r="AGB96" s="257">
        <f t="shared" si="447"/>
        <v>0</v>
      </c>
      <c r="AGC96" s="257">
        <f t="shared" si="447"/>
        <v>0</v>
      </c>
      <c r="AGD96" s="257">
        <f t="shared" si="447"/>
        <v>0</v>
      </c>
      <c r="AGE96" s="257">
        <f t="shared" si="447"/>
        <v>0</v>
      </c>
      <c r="AGF96" s="257">
        <f t="shared" si="447"/>
        <v>0</v>
      </c>
      <c r="AGG96" s="257">
        <f t="shared" si="447"/>
        <v>0</v>
      </c>
      <c r="AGH96" s="257">
        <f t="shared" si="447"/>
        <v>0</v>
      </c>
      <c r="AGI96" s="257">
        <f t="shared" si="447"/>
        <v>0</v>
      </c>
      <c r="AGJ96" s="257">
        <f t="shared" si="447"/>
        <v>0</v>
      </c>
      <c r="AGK96" s="257">
        <f t="shared" si="447"/>
        <v>0</v>
      </c>
      <c r="AGL96" s="257">
        <f t="shared" si="447"/>
        <v>0</v>
      </c>
      <c r="AGM96" s="257">
        <f t="shared" si="447"/>
        <v>0</v>
      </c>
      <c r="AGN96" s="257">
        <f t="shared" si="447"/>
        <v>0</v>
      </c>
      <c r="AGO96" s="257">
        <f t="shared" si="447"/>
        <v>0</v>
      </c>
      <c r="AGP96" s="257">
        <f t="shared" si="447"/>
        <v>0</v>
      </c>
      <c r="AGQ96" s="257">
        <f t="shared" si="447"/>
        <v>0</v>
      </c>
      <c r="AGR96" s="257">
        <f t="shared" si="447"/>
        <v>0</v>
      </c>
      <c r="AGS96" s="257">
        <f t="shared" si="447"/>
        <v>0</v>
      </c>
      <c r="AGT96" s="257">
        <f t="shared" si="447"/>
        <v>0</v>
      </c>
      <c r="AGU96" s="257">
        <f t="shared" si="447"/>
        <v>0</v>
      </c>
      <c r="AGV96" s="159"/>
    </row>
    <row r="97" spans="1:880" x14ac:dyDescent="0.2">
      <c r="A97" s="263" t="s">
        <v>2289</v>
      </c>
      <c r="B97" s="138"/>
      <c r="C97" s="258">
        <f t="shared" ref="C97:BN97" si="448">SUM(C92:C96)</f>
        <v>100</v>
      </c>
      <c r="D97" s="258">
        <f t="shared" si="448"/>
        <v>100</v>
      </c>
      <c r="E97" s="258">
        <f t="shared" si="448"/>
        <v>100</v>
      </c>
      <c r="F97" s="258">
        <f t="shared" si="448"/>
        <v>100</v>
      </c>
      <c r="G97" s="258">
        <f t="shared" si="448"/>
        <v>100</v>
      </c>
      <c r="H97" s="258">
        <f t="shared" si="448"/>
        <v>100</v>
      </c>
      <c r="I97" s="258">
        <f t="shared" si="448"/>
        <v>100</v>
      </c>
      <c r="J97" s="258">
        <f t="shared" si="448"/>
        <v>100</v>
      </c>
      <c r="K97" s="258">
        <f t="shared" si="448"/>
        <v>100</v>
      </c>
      <c r="L97" s="258">
        <f t="shared" si="448"/>
        <v>100</v>
      </c>
      <c r="M97" s="258">
        <f t="shared" si="448"/>
        <v>100</v>
      </c>
      <c r="N97" s="258">
        <f t="shared" si="448"/>
        <v>100</v>
      </c>
      <c r="O97" s="258">
        <f t="shared" si="448"/>
        <v>100</v>
      </c>
      <c r="P97" s="258">
        <f t="shared" si="448"/>
        <v>100</v>
      </c>
      <c r="Q97" s="258">
        <f t="shared" si="448"/>
        <v>100</v>
      </c>
      <c r="R97" s="258">
        <f t="shared" si="448"/>
        <v>100</v>
      </c>
      <c r="S97" s="258">
        <f t="shared" si="448"/>
        <v>100</v>
      </c>
      <c r="T97" s="258">
        <f t="shared" si="448"/>
        <v>100</v>
      </c>
      <c r="U97" s="258">
        <f t="shared" si="448"/>
        <v>100</v>
      </c>
      <c r="V97" s="258">
        <f t="shared" si="448"/>
        <v>100</v>
      </c>
      <c r="W97" s="258">
        <f t="shared" si="448"/>
        <v>100</v>
      </c>
      <c r="X97" s="258">
        <f t="shared" si="448"/>
        <v>100</v>
      </c>
      <c r="Y97" s="258">
        <f t="shared" si="448"/>
        <v>100</v>
      </c>
      <c r="Z97" s="258">
        <f t="shared" si="448"/>
        <v>100</v>
      </c>
      <c r="AA97" s="258">
        <f t="shared" si="448"/>
        <v>100</v>
      </c>
      <c r="AB97" s="258">
        <f t="shared" si="448"/>
        <v>100</v>
      </c>
      <c r="AC97" s="258">
        <f t="shared" si="448"/>
        <v>100</v>
      </c>
      <c r="AD97" s="258">
        <f t="shared" si="448"/>
        <v>100</v>
      </c>
      <c r="AE97" s="258">
        <f t="shared" si="448"/>
        <v>100</v>
      </c>
      <c r="AF97" s="258">
        <f t="shared" si="448"/>
        <v>100</v>
      </c>
      <c r="AG97" s="258">
        <f t="shared" si="448"/>
        <v>100</v>
      </c>
      <c r="AH97" s="258">
        <f t="shared" si="448"/>
        <v>100</v>
      </c>
      <c r="AI97" s="258">
        <f t="shared" si="448"/>
        <v>100</v>
      </c>
      <c r="AJ97" s="258">
        <f t="shared" si="448"/>
        <v>100</v>
      </c>
      <c r="AK97" s="258">
        <f t="shared" si="448"/>
        <v>100</v>
      </c>
      <c r="AL97" s="258">
        <f t="shared" si="448"/>
        <v>100</v>
      </c>
      <c r="AM97" s="258">
        <f t="shared" si="448"/>
        <v>100</v>
      </c>
      <c r="AN97" s="258">
        <f t="shared" si="448"/>
        <v>100</v>
      </c>
      <c r="AO97" s="258">
        <f t="shared" si="448"/>
        <v>100</v>
      </c>
      <c r="AP97" s="258">
        <f t="shared" si="448"/>
        <v>100</v>
      </c>
      <c r="AQ97" s="258">
        <f t="shared" si="448"/>
        <v>100</v>
      </c>
      <c r="AR97" s="258">
        <f t="shared" si="448"/>
        <v>100</v>
      </c>
      <c r="AS97" s="258">
        <f t="shared" si="448"/>
        <v>100</v>
      </c>
      <c r="AT97" s="258">
        <f t="shared" si="448"/>
        <v>100</v>
      </c>
      <c r="AU97" s="258">
        <f t="shared" si="448"/>
        <v>100</v>
      </c>
      <c r="AV97" s="258">
        <f t="shared" si="448"/>
        <v>100</v>
      </c>
      <c r="AW97" s="258">
        <f t="shared" si="448"/>
        <v>100</v>
      </c>
      <c r="AX97" s="258">
        <f t="shared" si="448"/>
        <v>100</v>
      </c>
      <c r="AY97" s="258">
        <f t="shared" si="448"/>
        <v>99.999999999999858</v>
      </c>
      <c r="AZ97" s="258">
        <f t="shared" si="448"/>
        <v>100</v>
      </c>
      <c r="BA97" s="258">
        <f t="shared" si="448"/>
        <v>100</v>
      </c>
      <c r="BB97" s="258">
        <f t="shared" si="448"/>
        <v>100</v>
      </c>
      <c r="BC97" s="258">
        <f t="shared" si="448"/>
        <v>100</v>
      </c>
      <c r="BD97" s="258">
        <f t="shared" si="448"/>
        <v>100</v>
      </c>
      <c r="BE97" s="258">
        <f t="shared" si="448"/>
        <v>100</v>
      </c>
      <c r="BF97" s="258">
        <f t="shared" si="448"/>
        <v>99.999999999999986</v>
      </c>
      <c r="BG97" s="258">
        <f t="shared" si="448"/>
        <v>100</v>
      </c>
      <c r="BH97" s="258">
        <f t="shared" si="448"/>
        <v>100</v>
      </c>
      <c r="BI97" s="258">
        <f t="shared" si="448"/>
        <v>100</v>
      </c>
      <c r="BJ97" s="258">
        <f t="shared" si="448"/>
        <v>100</v>
      </c>
      <c r="BK97" s="258">
        <f t="shared" si="448"/>
        <v>100</v>
      </c>
      <c r="BL97" s="258">
        <f t="shared" si="448"/>
        <v>100</v>
      </c>
      <c r="BM97" s="258">
        <f t="shared" si="448"/>
        <v>100</v>
      </c>
      <c r="BN97" s="258">
        <f t="shared" si="448"/>
        <v>100</v>
      </c>
      <c r="BO97" s="258">
        <f t="shared" ref="BO97:DZ97" si="449">SUM(BO92:BO96)</f>
        <v>100</v>
      </c>
      <c r="BP97" s="258">
        <f t="shared" si="449"/>
        <v>100</v>
      </c>
      <c r="BQ97" s="258">
        <f t="shared" si="449"/>
        <v>100</v>
      </c>
      <c r="BR97" s="258">
        <f t="shared" si="449"/>
        <v>99.999999999999986</v>
      </c>
      <c r="BS97" s="258">
        <f t="shared" si="449"/>
        <v>100</v>
      </c>
      <c r="BT97" s="258">
        <f t="shared" si="449"/>
        <v>100</v>
      </c>
      <c r="BU97" s="258">
        <f t="shared" si="449"/>
        <v>100</v>
      </c>
      <c r="BV97" s="258">
        <f t="shared" si="449"/>
        <v>100</v>
      </c>
      <c r="BW97" s="258">
        <f t="shared" si="449"/>
        <v>100</v>
      </c>
      <c r="BX97" s="258">
        <f t="shared" si="449"/>
        <v>100</v>
      </c>
      <c r="BY97" s="258">
        <f t="shared" si="449"/>
        <v>100</v>
      </c>
      <c r="BZ97" s="258">
        <f t="shared" si="449"/>
        <v>100</v>
      </c>
      <c r="CA97" s="258">
        <f t="shared" si="449"/>
        <v>100</v>
      </c>
      <c r="CB97" s="258">
        <f t="shared" si="449"/>
        <v>100</v>
      </c>
      <c r="CC97" s="258">
        <f t="shared" si="449"/>
        <v>99.999999999999986</v>
      </c>
      <c r="CD97" s="258">
        <f t="shared" si="449"/>
        <v>100</v>
      </c>
      <c r="CE97" s="258">
        <f t="shared" si="449"/>
        <v>100</v>
      </c>
      <c r="CF97" s="258">
        <f t="shared" si="449"/>
        <v>100</v>
      </c>
      <c r="CG97" s="258">
        <f t="shared" si="449"/>
        <v>100</v>
      </c>
      <c r="CH97" s="258">
        <f t="shared" si="449"/>
        <v>100</v>
      </c>
      <c r="CI97" s="258">
        <f t="shared" si="449"/>
        <v>100</v>
      </c>
      <c r="CJ97" s="258">
        <f t="shared" si="449"/>
        <v>100</v>
      </c>
      <c r="CK97" s="258">
        <f t="shared" si="449"/>
        <v>100</v>
      </c>
      <c r="CL97" s="258">
        <f t="shared" si="449"/>
        <v>100</v>
      </c>
      <c r="CM97" s="258">
        <f t="shared" si="449"/>
        <v>100</v>
      </c>
      <c r="CN97" s="258">
        <f t="shared" si="449"/>
        <v>100</v>
      </c>
      <c r="CO97" s="258">
        <f t="shared" si="449"/>
        <v>100</v>
      </c>
      <c r="CP97" s="258">
        <f t="shared" si="449"/>
        <v>100</v>
      </c>
      <c r="CQ97" s="258">
        <f t="shared" si="449"/>
        <v>100</v>
      </c>
      <c r="CR97" s="258">
        <f t="shared" si="449"/>
        <v>100</v>
      </c>
      <c r="CS97" s="258">
        <f t="shared" si="449"/>
        <v>100</v>
      </c>
      <c r="CT97" s="258">
        <f t="shared" si="449"/>
        <v>100</v>
      </c>
      <c r="CU97" s="258">
        <f t="shared" si="449"/>
        <v>100</v>
      </c>
      <c r="CV97" s="258">
        <f t="shared" si="449"/>
        <v>100</v>
      </c>
      <c r="CW97" s="258">
        <f t="shared" si="449"/>
        <v>100</v>
      </c>
      <c r="CX97" s="258">
        <f t="shared" si="449"/>
        <v>100</v>
      </c>
      <c r="CY97" s="258">
        <f t="shared" si="449"/>
        <v>100</v>
      </c>
      <c r="CZ97" s="258">
        <f t="shared" si="449"/>
        <v>100</v>
      </c>
      <c r="DA97" s="258">
        <f t="shared" si="449"/>
        <v>100</v>
      </c>
      <c r="DB97" s="258">
        <f t="shared" si="449"/>
        <v>100</v>
      </c>
      <c r="DC97" s="258">
        <f t="shared" si="449"/>
        <v>100</v>
      </c>
      <c r="DD97" s="258">
        <f t="shared" si="449"/>
        <v>100</v>
      </c>
      <c r="DE97" s="258">
        <f t="shared" si="449"/>
        <v>100</v>
      </c>
      <c r="DF97" s="258">
        <f t="shared" si="449"/>
        <v>100</v>
      </c>
      <c r="DG97" s="258">
        <f t="shared" si="449"/>
        <v>100.00000000000001</v>
      </c>
      <c r="DH97" s="258">
        <f t="shared" si="449"/>
        <v>100</v>
      </c>
      <c r="DI97" s="258">
        <f t="shared" si="449"/>
        <v>100</v>
      </c>
      <c r="DJ97" s="258">
        <f t="shared" si="449"/>
        <v>100</v>
      </c>
      <c r="DK97" s="258">
        <f t="shared" si="449"/>
        <v>100</v>
      </c>
      <c r="DL97" s="258">
        <f t="shared" si="449"/>
        <v>100</v>
      </c>
      <c r="DM97" s="258">
        <f t="shared" si="449"/>
        <v>100</v>
      </c>
      <c r="DN97" s="258">
        <f t="shared" si="449"/>
        <v>100.00000000000001</v>
      </c>
      <c r="DO97" s="258">
        <f t="shared" si="449"/>
        <v>100</v>
      </c>
      <c r="DP97" s="258">
        <f t="shared" si="449"/>
        <v>100</v>
      </c>
      <c r="DQ97" s="258">
        <f t="shared" si="449"/>
        <v>100</v>
      </c>
      <c r="DR97" s="258">
        <f t="shared" si="449"/>
        <v>100</v>
      </c>
      <c r="DS97" s="258">
        <f t="shared" si="449"/>
        <v>100</v>
      </c>
      <c r="DT97" s="258">
        <f t="shared" si="449"/>
        <v>100</v>
      </c>
      <c r="DU97" s="258">
        <f t="shared" si="449"/>
        <v>100</v>
      </c>
      <c r="DV97" s="258">
        <f t="shared" si="449"/>
        <v>100</v>
      </c>
      <c r="DW97" s="258">
        <f t="shared" si="449"/>
        <v>100</v>
      </c>
      <c r="DX97" s="258">
        <f t="shared" si="449"/>
        <v>100</v>
      </c>
      <c r="DY97" s="258">
        <f t="shared" si="449"/>
        <v>100</v>
      </c>
      <c r="DZ97" s="258">
        <f t="shared" si="449"/>
        <v>100</v>
      </c>
      <c r="EA97" s="258">
        <f t="shared" ref="EA97:GL97" si="450">SUM(EA92:EA96)</f>
        <v>100</v>
      </c>
      <c r="EB97" s="258">
        <f t="shared" si="450"/>
        <v>100</v>
      </c>
      <c r="EC97" s="258">
        <f t="shared" si="450"/>
        <v>100</v>
      </c>
      <c r="ED97" s="258">
        <f t="shared" si="450"/>
        <v>100</v>
      </c>
      <c r="EE97" s="258">
        <f t="shared" si="450"/>
        <v>100</v>
      </c>
      <c r="EF97" s="258">
        <f t="shared" si="450"/>
        <v>100</v>
      </c>
      <c r="EG97" s="258">
        <f t="shared" si="450"/>
        <v>100</v>
      </c>
      <c r="EH97" s="258">
        <f t="shared" si="450"/>
        <v>100</v>
      </c>
      <c r="EI97" s="258">
        <f t="shared" si="450"/>
        <v>100</v>
      </c>
      <c r="EJ97" s="258">
        <f t="shared" si="450"/>
        <v>100</v>
      </c>
      <c r="EK97" s="258">
        <f t="shared" si="450"/>
        <v>100</v>
      </c>
      <c r="EL97" s="258">
        <f t="shared" si="450"/>
        <v>100</v>
      </c>
      <c r="EM97" s="258">
        <f t="shared" si="450"/>
        <v>100</v>
      </c>
      <c r="EN97" s="258">
        <f t="shared" si="450"/>
        <v>100</v>
      </c>
      <c r="EO97" s="258">
        <f t="shared" si="450"/>
        <v>100</v>
      </c>
      <c r="EP97" s="258">
        <f t="shared" si="450"/>
        <v>100</v>
      </c>
      <c r="EQ97" s="258">
        <f t="shared" si="450"/>
        <v>100</v>
      </c>
      <c r="ER97" s="258">
        <f t="shared" si="450"/>
        <v>100</v>
      </c>
      <c r="ES97" s="258">
        <f t="shared" si="450"/>
        <v>100</v>
      </c>
      <c r="ET97" s="258">
        <f t="shared" si="450"/>
        <v>100</v>
      </c>
      <c r="EU97" s="258">
        <f t="shared" si="450"/>
        <v>100</v>
      </c>
      <c r="EV97" s="258">
        <f t="shared" si="450"/>
        <v>100</v>
      </c>
      <c r="EW97" s="258">
        <f t="shared" si="450"/>
        <v>100</v>
      </c>
      <c r="EX97" s="258">
        <f t="shared" si="450"/>
        <v>100</v>
      </c>
      <c r="EY97" s="258">
        <f t="shared" si="450"/>
        <v>100</v>
      </c>
      <c r="EZ97" s="258">
        <f t="shared" si="450"/>
        <v>100</v>
      </c>
      <c r="FA97" s="258">
        <f t="shared" si="450"/>
        <v>100</v>
      </c>
      <c r="FB97" s="258">
        <f t="shared" si="450"/>
        <v>100</v>
      </c>
      <c r="FC97" s="258">
        <f t="shared" si="450"/>
        <v>100</v>
      </c>
      <c r="FD97" s="258">
        <f t="shared" si="450"/>
        <v>100</v>
      </c>
      <c r="FE97" s="258">
        <f t="shared" si="450"/>
        <v>100</v>
      </c>
      <c r="FF97" s="258">
        <f t="shared" si="450"/>
        <v>100</v>
      </c>
      <c r="FG97" s="258">
        <f t="shared" si="450"/>
        <v>100</v>
      </c>
      <c r="FH97" s="258">
        <f t="shared" si="450"/>
        <v>100</v>
      </c>
      <c r="FI97" s="258">
        <f t="shared" si="450"/>
        <v>100</v>
      </c>
      <c r="FJ97" s="258">
        <f t="shared" si="450"/>
        <v>100</v>
      </c>
      <c r="FK97" s="258">
        <f t="shared" si="450"/>
        <v>100</v>
      </c>
      <c r="FL97" s="258">
        <f t="shared" si="450"/>
        <v>100</v>
      </c>
      <c r="FM97" s="258">
        <f t="shared" si="450"/>
        <v>100</v>
      </c>
      <c r="FN97" s="258">
        <f t="shared" si="450"/>
        <v>100</v>
      </c>
      <c r="FO97" s="258">
        <f t="shared" si="450"/>
        <v>99.999999999999986</v>
      </c>
      <c r="FP97" s="258">
        <f t="shared" si="450"/>
        <v>100</v>
      </c>
      <c r="FQ97" s="258">
        <f t="shared" si="450"/>
        <v>100</v>
      </c>
      <c r="FR97" s="258">
        <f t="shared" si="450"/>
        <v>100</v>
      </c>
      <c r="FS97" s="258">
        <f t="shared" si="450"/>
        <v>100</v>
      </c>
      <c r="FT97" s="258">
        <f t="shared" si="450"/>
        <v>100</v>
      </c>
      <c r="FU97" s="258">
        <f t="shared" si="450"/>
        <v>100</v>
      </c>
      <c r="FV97" s="258">
        <f t="shared" si="450"/>
        <v>100</v>
      </c>
      <c r="FW97" s="258">
        <f t="shared" si="450"/>
        <v>100</v>
      </c>
      <c r="FX97" s="258">
        <f t="shared" si="450"/>
        <v>100</v>
      </c>
      <c r="FY97" s="258">
        <f t="shared" si="450"/>
        <v>100</v>
      </c>
      <c r="FZ97" s="258">
        <f t="shared" si="450"/>
        <v>100</v>
      </c>
      <c r="GA97" s="258">
        <f t="shared" si="450"/>
        <v>100</v>
      </c>
      <c r="GB97" s="258">
        <f t="shared" si="450"/>
        <v>100</v>
      </c>
      <c r="GC97" s="258">
        <f t="shared" si="450"/>
        <v>100</v>
      </c>
      <c r="GD97" s="258">
        <f t="shared" si="450"/>
        <v>100</v>
      </c>
      <c r="GE97" s="258">
        <f t="shared" si="450"/>
        <v>100</v>
      </c>
      <c r="GF97" s="258">
        <f t="shared" si="450"/>
        <v>100</v>
      </c>
      <c r="GG97" s="258">
        <f t="shared" si="450"/>
        <v>100</v>
      </c>
      <c r="GH97" s="258">
        <f t="shared" si="450"/>
        <v>100</v>
      </c>
      <c r="GI97" s="258">
        <f t="shared" si="450"/>
        <v>100</v>
      </c>
      <c r="GJ97" s="258">
        <f t="shared" si="450"/>
        <v>100</v>
      </c>
      <c r="GK97" s="258">
        <f t="shared" si="450"/>
        <v>100</v>
      </c>
      <c r="GL97" s="258">
        <f t="shared" si="450"/>
        <v>100</v>
      </c>
      <c r="GM97" s="258">
        <f t="shared" ref="GM97:IX97" si="451">SUM(GM92:GM96)</f>
        <v>100</v>
      </c>
      <c r="GN97" s="258">
        <f t="shared" si="451"/>
        <v>100</v>
      </c>
      <c r="GO97" s="258">
        <f t="shared" si="451"/>
        <v>100</v>
      </c>
      <c r="GP97" s="258">
        <f t="shared" si="451"/>
        <v>100</v>
      </c>
      <c r="GQ97" s="258">
        <f t="shared" si="451"/>
        <v>100</v>
      </c>
      <c r="GR97" s="258">
        <f t="shared" si="451"/>
        <v>100</v>
      </c>
      <c r="GS97" s="258">
        <f t="shared" si="451"/>
        <v>100</v>
      </c>
      <c r="GT97" s="258">
        <f t="shared" si="451"/>
        <v>100</v>
      </c>
      <c r="GU97" s="258">
        <f t="shared" si="451"/>
        <v>100</v>
      </c>
      <c r="GV97" s="258">
        <f t="shared" si="451"/>
        <v>100</v>
      </c>
      <c r="GW97" s="258">
        <f t="shared" si="451"/>
        <v>100</v>
      </c>
      <c r="GX97" s="258">
        <f t="shared" si="451"/>
        <v>100</v>
      </c>
      <c r="GY97" s="258">
        <f t="shared" si="451"/>
        <v>100</v>
      </c>
      <c r="GZ97" s="258">
        <f t="shared" si="451"/>
        <v>100</v>
      </c>
      <c r="HA97" s="258">
        <f t="shared" si="451"/>
        <v>100</v>
      </c>
      <c r="HB97" s="258">
        <f t="shared" si="451"/>
        <v>100</v>
      </c>
      <c r="HC97" s="258">
        <f t="shared" si="451"/>
        <v>100</v>
      </c>
      <c r="HD97" s="258">
        <f t="shared" si="451"/>
        <v>100</v>
      </c>
      <c r="HE97" s="258">
        <f t="shared" si="451"/>
        <v>100</v>
      </c>
      <c r="HF97" s="258">
        <f t="shared" si="451"/>
        <v>100</v>
      </c>
      <c r="HG97" s="258">
        <f t="shared" si="451"/>
        <v>100</v>
      </c>
      <c r="HH97" s="258">
        <f t="shared" si="451"/>
        <v>100</v>
      </c>
      <c r="HI97" s="258">
        <f t="shared" si="451"/>
        <v>100.00000000000001</v>
      </c>
      <c r="HJ97" s="258">
        <f t="shared" si="451"/>
        <v>100</v>
      </c>
      <c r="HK97" s="258">
        <f t="shared" si="451"/>
        <v>100</v>
      </c>
      <c r="HL97" s="258">
        <f t="shared" si="451"/>
        <v>100</v>
      </c>
      <c r="HM97" s="258">
        <f t="shared" si="451"/>
        <v>100</v>
      </c>
      <c r="HN97" s="258">
        <f t="shared" si="451"/>
        <v>100</v>
      </c>
      <c r="HO97" s="258">
        <f t="shared" si="451"/>
        <v>100</v>
      </c>
      <c r="HP97" s="258">
        <f t="shared" si="451"/>
        <v>100</v>
      </c>
      <c r="HQ97" s="258">
        <f t="shared" si="451"/>
        <v>100</v>
      </c>
      <c r="HR97" s="258">
        <f t="shared" si="451"/>
        <v>100.00000000000001</v>
      </c>
      <c r="HS97" s="258">
        <f t="shared" si="451"/>
        <v>100</v>
      </c>
      <c r="HT97" s="258">
        <f t="shared" si="451"/>
        <v>100</v>
      </c>
      <c r="HU97" s="258">
        <f t="shared" si="451"/>
        <v>100</v>
      </c>
      <c r="HV97" s="258">
        <f t="shared" si="451"/>
        <v>100</v>
      </c>
      <c r="HW97" s="258">
        <f t="shared" si="451"/>
        <v>100</v>
      </c>
      <c r="HX97" s="258">
        <f t="shared" si="451"/>
        <v>100</v>
      </c>
      <c r="HY97" s="258">
        <f t="shared" si="451"/>
        <v>100</v>
      </c>
      <c r="HZ97" s="258">
        <f t="shared" si="451"/>
        <v>100.00000000000001</v>
      </c>
      <c r="IA97" s="258">
        <f t="shared" si="451"/>
        <v>100</v>
      </c>
      <c r="IB97" s="258">
        <f t="shared" si="451"/>
        <v>100</v>
      </c>
      <c r="IC97" s="258">
        <f t="shared" si="451"/>
        <v>100</v>
      </c>
      <c r="ID97" s="258">
        <f t="shared" si="451"/>
        <v>100</v>
      </c>
      <c r="IE97" s="258">
        <f t="shared" si="451"/>
        <v>100</v>
      </c>
      <c r="IF97" s="258">
        <f t="shared" si="451"/>
        <v>100</v>
      </c>
      <c r="IG97" s="258">
        <f t="shared" si="451"/>
        <v>100</v>
      </c>
      <c r="IH97" s="258">
        <f t="shared" si="451"/>
        <v>100</v>
      </c>
      <c r="II97" s="258">
        <f t="shared" si="451"/>
        <v>100</v>
      </c>
      <c r="IJ97" s="258">
        <f t="shared" si="451"/>
        <v>100</v>
      </c>
      <c r="IK97" s="258">
        <f t="shared" si="451"/>
        <v>100</v>
      </c>
      <c r="IL97" s="258">
        <f t="shared" si="451"/>
        <v>100</v>
      </c>
      <c r="IM97" s="258">
        <f t="shared" si="451"/>
        <v>100</v>
      </c>
      <c r="IN97" s="258">
        <f t="shared" si="451"/>
        <v>100</v>
      </c>
      <c r="IO97" s="258">
        <f t="shared" si="451"/>
        <v>100</v>
      </c>
      <c r="IP97" s="258">
        <f t="shared" si="451"/>
        <v>100</v>
      </c>
      <c r="IQ97" s="258">
        <f t="shared" si="451"/>
        <v>100</v>
      </c>
      <c r="IR97" s="258">
        <f t="shared" si="451"/>
        <v>100</v>
      </c>
      <c r="IS97" s="258">
        <f t="shared" si="451"/>
        <v>100</v>
      </c>
      <c r="IT97" s="258">
        <f t="shared" si="451"/>
        <v>100</v>
      </c>
      <c r="IU97" s="258">
        <f t="shared" si="451"/>
        <v>100</v>
      </c>
      <c r="IV97" s="258">
        <f t="shared" si="451"/>
        <v>100</v>
      </c>
      <c r="IW97" s="258">
        <f t="shared" si="451"/>
        <v>100</v>
      </c>
      <c r="IX97" s="258">
        <f t="shared" si="451"/>
        <v>100</v>
      </c>
      <c r="IY97" s="258">
        <f t="shared" ref="IY97:LJ97" si="452">SUM(IY92:IY96)</f>
        <v>99.999999999999986</v>
      </c>
      <c r="IZ97" s="258">
        <f t="shared" si="452"/>
        <v>100</v>
      </c>
      <c r="JA97" s="258">
        <f t="shared" si="452"/>
        <v>100</v>
      </c>
      <c r="JB97" s="258">
        <f t="shared" si="452"/>
        <v>100</v>
      </c>
      <c r="JC97" s="258">
        <f t="shared" si="452"/>
        <v>100</v>
      </c>
      <c r="JD97" s="258">
        <f t="shared" si="452"/>
        <v>100</v>
      </c>
      <c r="JE97" s="258">
        <f t="shared" si="452"/>
        <v>100</v>
      </c>
      <c r="JF97" s="258">
        <f t="shared" si="452"/>
        <v>100</v>
      </c>
      <c r="JG97" s="258">
        <f t="shared" si="452"/>
        <v>100</v>
      </c>
      <c r="JH97" s="258">
        <f t="shared" si="452"/>
        <v>100</v>
      </c>
      <c r="JI97" s="258">
        <f t="shared" si="452"/>
        <v>100</v>
      </c>
      <c r="JJ97" s="258">
        <f t="shared" si="452"/>
        <v>100</v>
      </c>
      <c r="JK97" s="258">
        <f t="shared" si="452"/>
        <v>100</v>
      </c>
      <c r="JL97" s="258">
        <f t="shared" si="452"/>
        <v>100</v>
      </c>
      <c r="JM97" s="258">
        <f t="shared" si="452"/>
        <v>100</v>
      </c>
      <c r="JN97" s="258">
        <f t="shared" si="452"/>
        <v>100</v>
      </c>
      <c r="JO97" s="258">
        <f t="shared" si="452"/>
        <v>100</v>
      </c>
      <c r="JP97" s="258">
        <f t="shared" si="452"/>
        <v>100</v>
      </c>
      <c r="JQ97" s="258">
        <f t="shared" si="452"/>
        <v>100</v>
      </c>
      <c r="JR97" s="258">
        <f t="shared" si="452"/>
        <v>100</v>
      </c>
      <c r="JS97" s="258">
        <f t="shared" si="452"/>
        <v>100</v>
      </c>
      <c r="JT97" s="258">
        <f t="shared" si="452"/>
        <v>100</v>
      </c>
      <c r="JU97" s="258">
        <f t="shared" si="452"/>
        <v>100</v>
      </c>
      <c r="JV97" s="258">
        <f t="shared" si="452"/>
        <v>100</v>
      </c>
      <c r="JW97" s="258">
        <f t="shared" si="452"/>
        <v>100</v>
      </c>
      <c r="JX97" s="258">
        <f t="shared" si="452"/>
        <v>100</v>
      </c>
      <c r="JY97" s="258">
        <f t="shared" si="452"/>
        <v>100</v>
      </c>
      <c r="JZ97" s="258">
        <f t="shared" si="452"/>
        <v>100</v>
      </c>
      <c r="KA97" s="258">
        <f t="shared" si="452"/>
        <v>100</v>
      </c>
      <c r="KB97" s="258">
        <f t="shared" si="452"/>
        <v>100</v>
      </c>
      <c r="KC97" s="258">
        <f t="shared" si="452"/>
        <v>100</v>
      </c>
      <c r="KD97" s="258">
        <f t="shared" si="452"/>
        <v>100</v>
      </c>
      <c r="KE97" s="258">
        <f t="shared" si="452"/>
        <v>100</v>
      </c>
      <c r="KF97" s="258">
        <f t="shared" si="452"/>
        <v>100</v>
      </c>
      <c r="KG97" s="258">
        <f t="shared" si="452"/>
        <v>100</v>
      </c>
      <c r="KH97" s="258">
        <f t="shared" si="452"/>
        <v>100</v>
      </c>
      <c r="KI97" s="258">
        <f t="shared" si="452"/>
        <v>100</v>
      </c>
      <c r="KJ97" s="258">
        <f t="shared" si="452"/>
        <v>100</v>
      </c>
      <c r="KK97" s="258">
        <f t="shared" si="452"/>
        <v>100</v>
      </c>
      <c r="KL97" s="258">
        <f t="shared" si="452"/>
        <v>100</v>
      </c>
      <c r="KM97" s="258">
        <f t="shared" si="452"/>
        <v>100</v>
      </c>
      <c r="KN97" s="258">
        <f t="shared" si="452"/>
        <v>100</v>
      </c>
      <c r="KO97" s="258">
        <f t="shared" si="452"/>
        <v>100</v>
      </c>
      <c r="KP97" s="258">
        <f t="shared" si="452"/>
        <v>100</v>
      </c>
      <c r="KQ97" s="258">
        <f t="shared" si="452"/>
        <v>100</v>
      </c>
      <c r="KR97" s="258">
        <f t="shared" si="452"/>
        <v>100</v>
      </c>
      <c r="KS97" s="258">
        <f t="shared" si="452"/>
        <v>100</v>
      </c>
      <c r="KT97" s="258">
        <f t="shared" si="452"/>
        <v>100</v>
      </c>
      <c r="KU97" s="258">
        <f t="shared" si="452"/>
        <v>99.999999999999986</v>
      </c>
      <c r="KV97" s="258">
        <f t="shared" si="452"/>
        <v>100</v>
      </c>
      <c r="KW97" s="258">
        <f t="shared" si="452"/>
        <v>100</v>
      </c>
      <c r="KX97" s="258">
        <f t="shared" si="452"/>
        <v>100</v>
      </c>
      <c r="KY97" s="258">
        <f t="shared" si="452"/>
        <v>100</v>
      </c>
      <c r="KZ97" s="258">
        <f t="shared" si="452"/>
        <v>100</v>
      </c>
      <c r="LA97" s="258">
        <f t="shared" si="452"/>
        <v>100</v>
      </c>
      <c r="LB97" s="258">
        <f t="shared" si="452"/>
        <v>100</v>
      </c>
      <c r="LC97" s="258">
        <f t="shared" si="452"/>
        <v>100</v>
      </c>
      <c r="LD97" s="258">
        <f t="shared" si="452"/>
        <v>100</v>
      </c>
      <c r="LE97" s="258">
        <f t="shared" si="452"/>
        <v>100</v>
      </c>
      <c r="LF97" s="258">
        <f t="shared" si="452"/>
        <v>100</v>
      </c>
      <c r="LG97" s="258">
        <f t="shared" si="452"/>
        <v>100</v>
      </c>
      <c r="LH97" s="258">
        <f t="shared" si="452"/>
        <v>100</v>
      </c>
      <c r="LI97" s="258">
        <f t="shared" si="452"/>
        <v>100.00000000000001</v>
      </c>
      <c r="LJ97" s="258">
        <f t="shared" si="452"/>
        <v>100.00000000000001</v>
      </c>
      <c r="LK97" s="258">
        <f t="shared" ref="LK97:NV97" si="453">SUM(LK92:LK96)</f>
        <v>100.00000000000001</v>
      </c>
      <c r="LL97" s="258">
        <f t="shared" si="453"/>
        <v>100</v>
      </c>
      <c r="LM97" s="258">
        <f t="shared" si="453"/>
        <v>100</v>
      </c>
      <c r="LN97" s="258">
        <f t="shared" si="453"/>
        <v>100</v>
      </c>
      <c r="LO97" s="258">
        <f t="shared" si="453"/>
        <v>100</v>
      </c>
      <c r="LP97" s="258">
        <f t="shared" si="453"/>
        <v>100</v>
      </c>
      <c r="LQ97" s="258">
        <f t="shared" si="453"/>
        <v>100</v>
      </c>
      <c r="LR97" s="258">
        <f t="shared" si="453"/>
        <v>100</v>
      </c>
      <c r="LS97" s="258">
        <f t="shared" si="453"/>
        <v>100</v>
      </c>
      <c r="LT97" s="258">
        <f t="shared" si="453"/>
        <v>100</v>
      </c>
      <c r="LU97" s="258">
        <f t="shared" si="453"/>
        <v>100</v>
      </c>
      <c r="LV97" s="258">
        <f t="shared" si="453"/>
        <v>100.00000000000001</v>
      </c>
      <c r="LW97" s="258">
        <f t="shared" si="453"/>
        <v>100</v>
      </c>
      <c r="LX97" s="258">
        <f t="shared" si="453"/>
        <v>100</v>
      </c>
      <c r="LY97" s="258">
        <f t="shared" si="453"/>
        <v>100</v>
      </c>
      <c r="LZ97" s="258">
        <f t="shared" si="453"/>
        <v>99.999999999999986</v>
      </c>
      <c r="MA97" s="258">
        <f t="shared" si="453"/>
        <v>100</v>
      </c>
      <c r="MB97" s="258">
        <f t="shared" si="453"/>
        <v>100</v>
      </c>
      <c r="MC97" s="258">
        <f t="shared" si="453"/>
        <v>100</v>
      </c>
      <c r="MD97" s="258">
        <f t="shared" si="453"/>
        <v>100</v>
      </c>
      <c r="ME97" s="258">
        <f t="shared" si="453"/>
        <v>100</v>
      </c>
      <c r="MF97" s="258">
        <f t="shared" si="453"/>
        <v>100</v>
      </c>
      <c r="MG97" s="258">
        <f t="shared" si="453"/>
        <v>100.00000000000001</v>
      </c>
      <c r="MH97" s="258">
        <f t="shared" si="453"/>
        <v>100</v>
      </c>
      <c r="MI97" s="258">
        <f t="shared" si="453"/>
        <v>100</v>
      </c>
      <c r="MJ97" s="258">
        <f t="shared" si="453"/>
        <v>100</v>
      </c>
      <c r="MK97" s="258">
        <f t="shared" si="453"/>
        <v>100.00000000000001</v>
      </c>
      <c r="ML97" s="258">
        <f t="shared" si="453"/>
        <v>100</v>
      </c>
      <c r="MM97" s="258">
        <f t="shared" si="453"/>
        <v>100</v>
      </c>
      <c r="MN97" s="258">
        <f t="shared" si="453"/>
        <v>100</v>
      </c>
      <c r="MO97" s="258">
        <f t="shared" si="453"/>
        <v>100</v>
      </c>
      <c r="MP97" s="258">
        <f t="shared" si="453"/>
        <v>100</v>
      </c>
      <c r="MQ97" s="258">
        <f t="shared" si="453"/>
        <v>100.00000000000001</v>
      </c>
      <c r="MR97" s="258">
        <f t="shared" si="453"/>
        <v>100</v>
      </c>
      <c r="MS97" s="258">
        <f t="shared" si="453"/>
        <v>100.00000000000001</v>
      </c>
      <c r="MT97" s="258">
        <f t="shared" si="453"/>
        <v>100</v>
      </c>
      <c r="MU97" s="258">
        <f t="shared" si="453"/>
        <v>99.999999999999986</v>
      </c>
      <c r="MV97" s="258">
        <f t="shared" si="453"/>
        <v>100</v>
      </c>
      <c r="MW97" s="258">
        <f t="shared" si="453"/>
        <v>100</v>
      </c>
      <c r="MX97" s="258">
        <f t="shared" si="453"/>
        <v>100</v>
      </c>
      <c r="MY97" s="258">
        <f t="shared" si="453"/>
        <v>100</v>
      </c>
      <c r="MZ97" s="258">
        <f t="shared" si="453"/>
        <v>100</v>
      </c>
      <c r="NA97" s="258">
        <f t="shared" si="453"/>
        <v>99.999999999999986</v>
      </c>
      <c r="NB97" s="258">
        <f t="shared" si="453"/>
        <v>100</v>
      </c>
      <c r="NC97" s="258">
        <f t="shared" si="453"/>
        <v>100</v>
      </c>
      <c r="ND97" s="258">
        <f t="shared" si="453"/>
        <v>100</v>
      </c>
      <c r="NE97" s="258">
        <f t="shared" si="453"/>
        <v>100</v>
      </c>
      <c r="NF97" s="258">
        <f t="shared" si="453"/>
        <v>100</v>
      </c>
      <c r="NG97" s="258">
        <f t="shared" si="453"/>
        <v>100</v>
      </c>
      <c r="NH97" s="258">
        <f t="shared" si="453"/>
        <v>100</v>
      </c>
      <c r="NI97" s="258">
        <f t="shared" si="453"/>
        <v>100</v>
      </c>
      <c r="NJ97" s="258">
        <f t="shared" si="453"/>
        <v>100.00000000000001</v>
      </c>
      <c r="NK97" s="258">
        <f t="shared" si="453"/>
        <v>99.999999999999986</v>
      </c>
      <c r="NL97" s="258">
        <f t="shared" si="453"/>
        <v>100</v>
      </c>
      <c r="NM97" s="258">
        <f t="shared" si="453"/>
        <v>99.999999999999986</v>
      </c>
      <c r="NN97" s="258">
        <f t="shared" si="453"/>
        <v>100</v>
      </c>
      <c r="NO97" s="258">
        <f t="shared" si="453"/>
        <v>100</v>
      </c>
      <c r="NP97" s="258">
        <f t="shared" si="453"/>
        <v>100</v>
      </c>
      <c r="NQ97" s="258">
        <f t="shared" si="453"/>
        <v>100</v>
      </c>
      <c r="NR97" s="258">
        <f t="shared" si="453"/>
        <v>100</v>
      </c>
      <c r="NS97" s="258">
        <f t="shared" si="453"/>
        <v>100</v>
      </c>
      <c r="NT97" s="258">
        <f t="shared" si="453"/>
        <v>100</v>
      </c>
      <c r="NU97" s="258">
        <f t="shared" si="453"/>
        <v>100</v>
      </c>
      <c r="NV97" s="258">
        <f t="shared" si="453"/>
        <v>100</v>
      </c>
      <c r="NW97" s="258">
        <f t="shared" ref="NW97:QH97" si="454">SUM(NW92:NW96)</f>
        <v>100</v>
      </c>
      <c r="NX97" s="258">
        <f t="shared" si="454"/>
        <v>100</v>
      </c>
      <c r="NY97" s="258">
        <f t="shared" si="454"/>
        <v>100</v>
      </c>
      <c r="NZ97" s="258">
        <f t="shared" si="454"/>
        <v>100</v>
      </c>
      <c r="OA97" s="258">
        <f t="shared" si="454"/>
        <v>100</v>
      </c>
      <c r="OB97" s="258">
        <f t="shared" si="454"/>
        <v>100</v>
      </c>
      <c r="OC97" s="258">
        <f t="shared" si="454"/>
        <v>100</v>
      </c>
      <c r="OD97" s="258">
        <f t="shared" si="454"/>
        <v>100</v>
      </c>
      <c r="OE97" s="258">
        <f t="shared" si="454"/>
        <v>100</v>
      </c>
      <c r="OF97" s="258">
        <f t="shared" si="454"/>
        <v>100</v>
      </c>
      <c r="OG97" s="258">
        <f t="shared" si="454"/>
        <v>100</v>
      </c>
      <c r="OH97" s="258">
        <f t="shared" si="454"/>
        <v>100</v>
      </c>
      <c r="OI97" s="258">
        <f t="shared" si="454"/>
        <v>100</v>
      </c>
      <c r="OJ97" s="258">
        <f t="shared" si="454"/>
        <v>100</v>
      </c>
      <c r="OK97" s="258">
        <f t="shared" si="454"/>
        <v>100</v>
      </c>
      <c r="OL97" s="258">
        <f t="shared" si="454"/>
        <v>100</v>
      </c>
      <c r="OM97" s="258">
        <f t="shared" si="454"/>
        <v>100</v>
      </c>
      <c r="ON97" s="258">
        <f t="shared" si="454"/>
        <v>100</v>
      </c>
      <c r="OO97" s="258">
        <f t="shared" si="454"/>
        <v>100</v>
      </c>
      <c r="OP97" s="258">
        <f t="shared" si="454"/>
        <v>100</v>
      </c>
      <c r="OQ97" s="258">
        <f t="shared" si="454"/>
        <v>100</v>
      </c>
      <c r="OR97" s="258">
        <f t="shared" si="454"/>
        <v>100</v>
      </c>
      <c r="OS97" s="258">
        <f t="shared" si="454"/>
        <v>100</v>
      </c>
      <c r="OT97" s="258">
        <f t="shared" si="454"/>
        <v>100.00000000000001</v>
      </c>
      <c r="OU97" s="258">
        <f t="shared" si="454"/>
        <v>100</v>
      </c>
      <c r="OV97" s="258">
        <f t="shared" si="454"/>
        <v>100</v>
      </c>
      <c r="OW97" s="258">
        <f t="shared" si="454"/>
        <v>100</v>
      </c>
      <c r="OX97" s="258">
        <f t="shared" si="454"/>
        <v>100</v>
      </c>
      <c r="OY97" s="258">
        <f t="shared" si="454"/>
        <v>100</v>
      </c>
      <c r="OZ97" s="258">
        <f t="shared" si="454"/>
        <v>99.999999999999986</v>
      </c>
      <c r="PA97" s="258">
        <f t="shared" si="454"/>
        <v>100</v>
      </c>
      <c r="PB97" s="258">
        <f t="shared" si="454"/>
        <v>100</v>
      </c>
      <c r="PC97" s="258">
        <f t="shared" si="454"/>
        <v>100.00000000000001</v>
      </c>
      <c r="PD97" s="258">
        <f t="shared" si="454"/>
        <v>100</v>
      </c>
      <c r="PE97" s="258">
        <f t="shared" si="454"/>
        <v>100</v>
      </c>
      <c r="PF97" s="258">
        <f t="shared" si="454"/>
        <v>100</v>
      </c>
      <c r="PG97" s="258">
        <f t="shared" si="454"/>
        <v>100</v>
      </c>
      <c r="PH97" s="258">
        <f t="shared" si="454"/>
        <v>100</v>
      </c>
      <c r="PI97" s="258">
        <f t="shared" si="454"/>
        <v>100.00000000000001</v>
      </c>
      <c r="PJ97" s="258">
        <f t="shared" si="454"/>
        <v>100</v>
      </c>
      <c r="PK97" s="258">
        <f t="shared" si="454"/>
        <v>100</v>
      </c>
      <c r="PL97" s="258">
        <f t="shared" si="454"/>
        <v>100.00000000000001</v>
      </c>
      <c r="PM97" s="258">
        <f t="shared" si="454"/>
        <v>99.999999999999986</v>
      </c>
      <c r="PN97" s="258">
        <f t="shared" si="454"/>
        <v>100</v>
      </c>
      <c r="PO97" s="258">
        <f t="shared" si="454"/>
        <v>100</v>
      </c>
      <c r="PP97" s="258">
        <f t="shared" si="454"/>
        <v>100</v>
      </c>
      <c r="PQ97" s="258">
        <f t="shared" si="454"/>
        <v>100</v>
      </c>
      <c r="PR97" s="258">
        <f t="shared" si="454"/>
        <v>100</v>
      </c>
      <c r="PS97" s="258">
        <f t="shared" si="454"/>
        <v>100</v>
      </c>
      <c r="PT97" s="258">
        <f t="shared" si="454"/>
        <v>100</v>
      </c>
      <c r="PU97" s="258">
        <f t="shared" si="454"/>
        <v>100</v>
      </c>
      <c r="PV97" s="258">
        <f t="shared" si="454"/>
        <v>100</v>
      </c>
      <c r="PW97" s="258">
        <f t="shared" si="454"/>
        <v>100</v>
      </c>
      <c r="PX97" s="258">
        <f t="shared" si="454"/>
        <v>100</v>
      </c>
      <c r="PY97" s="258">
        <f t="shared" si="454"/>
        <v>100</v>
      </c>
      <c r="PZ97" s="258">
        <f t="shared" si="454"/>
        <v>100</v>
      </c>
      <c r="QA97" s="258">
        <f t="shared" si="454"/>
        <v>100</v>
      </c>
      <c r="QB97" s="258">
        <f t="shared" si="454"/>
        <v>100</v>
      </c>
      <c r="QC97" s="258">
        <f t="shared" si="454"/>
        <v>100</v>
      </c>
      <c r="QD97" s="258">
        <f t="shared" si="454"/>
        <v>100</v>
      </c>
      <c r="QE97" s="258">
        <f t="shared" si="454"/>
        <v>100</v>
      </c>
      <c r="QF97" s="258">
        <f t="shared" si="454"/>
        <v>100</v>
      </c>
      <c r="QG97" s="258">
        <f t="shared" si="454"/>
        <v>100</v>
      </c>
      <c r="QH97" s="258">
        <f t="shared" si="454"/>
        <v>100</v>
      </c>
      <c r="QI97" s="258">
        <f t="shared" ref="QI97:ST97" si="455">SUM(QI92:QI96)</f>
        <v>100</v>
      </c>
      <c r="QJ97" s="258">
        <f t="shared" si="455"/>
        <v>100</v>
      </c>
      <c r="QK97" s="258">
        <f t="shared" si="455"/>
        <v>100</v>
      </c>
      <c r="QL97" s="258">
        <f t="shared" si="455"/>
        <v>100</v>
      </c>
      <c r="QM97" s="258">
        <f t="shared" si="455"/>
        <v>100</v>
      </c>
      <c r="QN97" s="258">
        <f t="shared" si="455"/>
        <v>100</v>
      </c>
      <c r="QO97" s="258">
        <f t="shared" si="455"/>
        <v>100</v>
      </c>
      <c r="QP97" s="258">
        <f t="shared" si="455"/>
        <v>100</v>
      </c>
      <c r="QQ97" s="258">
        <f t="shared" si="455"/>
        <v>100</v>
      </c>
      <c r="QR97" s="258">
        <f t="shared" si="455"/>
        <v>100</v>
      </c>
      <c r="QS97" s="258">
        <f t="shared" si="455"/>
        <v>100</v>
      </c>
      <c r="QT97" s="258">
        <f t="shared" si="455"/>
        <v>100.00000000000001</v>
      </c>
      <c r="QU97" s="258">
        <f t="shared" si="455"/>
        <v>99.999999999999986</v>
      </c>
      <c r="QV97" s="258">
        <f t="shared" si="455"/>
        <v>100</v>
      </c>
      <c r="QW97" s="258">
        <f t="shared" si="455"/>
        <v>100</v>
      </c>
      <c r="QX97" s="258">
        <f t="shared" si="455"/>
        <v>100</v>
      </c>
      <c r="QY97" s="258">
        <f t="shared" si="455"/>
        <v>100.00000000000001</v>
      </c>
      <c r="QZ97" s="258">
        <f t="shared" si="455"/>
        <v>100</v>
      </c>
      <c r="RA97" s="258">
        <f t="shared" si="455"/>
        <v>100</v>
      </c>
      <c r="RB97" s="258">
        <f t="shared" si="455"/>
        <v>100</v>
      </c>
      <c r="RC97" s="258">
        <f t="shared" si="455"/>
        <v>100</v>
      </c>
      <c r="RD97" s="258">
        <f t="shared" si="455"/>
        <v>100</v>
      </c>
      <c r="RE97" s="258">
        <f t="shared" si="455"/>
        <v>100</v>
      </c>
      <c r="RF97" s="258">
        <f t="shared" si="455"/>
        <v>100</v>
      </c>
      <c r="RG97" s="258">
        <f t="shared" si="455"/>
        <v>100</v>
      </c>
      <c r="RH97" s="258">
        <f t="shared" si="455"/>
        <v>100</v>
      </c>
      <c r="RI97" s="258">
        <f t="shared" si="455"/>
        <v>100</v>
      </c>
      <c r="RJ97" s="258">
        <f t="shared" si="455"/>
        <v>100.00000000000001</v>
      </c>
      <c r="RK97" s="258">
        <f t="shared" si="455"/>
        <v>100</v>
      </c>
      <c r="RL97" s="258">
        <f t="shared" si="455"/>
        <v>100</v>
      </c>
      <c r="RM97" s="258">
        <f t="shared" si="455"/>
        <v>100</v>
      </c>
      <c r="RN97" s="258">
        <f t="shared" si="455"/>
        <v>100</v>
      </c>
      <c r="RO97" s="258">
        <f t="shared" si="455"/>
        <v>100</v>
      </c>
      <c r="RP97" s="258">
        <f t="shared" si="455"/>
        <v>100</v>
      </c>
      <c r="RQ97" s="258">
        <f t="shared" si="455"/>
        <v>100</v>
      </c>
      <c r="RR97" s="258">
        <f t="shared" si="455"/>
        <v>100</v>
      </c>
      <c r="RS97" s="258">
        <f t="shared" si="455"/>
        <v>99.999999999999986</v>
      </c>
      <c r="RT97" s="258">
        <f t="shared" si="455"/>
        <v>100</v>
      </c>
      <c r="RU97" s="258">
        <f t="shared" si="455"/>
        <v>100</v>
      </c>
      <c r="RV97" s="258">
        <f t="shared" si="455"/>
        <v>100</v>
      </c>
      <c r="RW97" s="258">
        <f t="shared" si="455"/>
        <v>100</v>
      </c>
      <c r="RX97" s="258">
        <f t="shared" si="455"/>
        <v>100.00000000000001</v>
      </c>
      <c r="RY97" s="258">
        <f t="shared" si="455"/>
        <v>100</v>
      </c>
      <c r="RZ97" s="258">
        <f t="shared" si="455"/>
        <v>100.00000000000001</v>
      </c>
      <c r="SA97" s="258">
        <f t="shared" si="455"/>
        <v>100</v>
      </c>
      <c r="SB97" s="258">
        <f t="shared" si="455"/>
        <v>100</v>
      </c>
      <c r="SC97" s="258">
        <f t="shared" si="455"/>
        <v>100</v>
      </c>
      <c r="SD97" s="258">
        <f t="shared" si="455"/>
        <v>99.999999999999986</v>
      </c>
      <c r="SE97" s="258">
        <f t="shared" si="455"/>
        <v>100</v>
      </c>
      <c r="SF97" s="258">
        <f t="shared" si="455"/>
        <v>100</v>
      </c>
      <c r="SG97" s="258">
        <f t="shared" si="455"/>
        <v>100</v>
      </c>
      <c r="SH97" s="258">
        <f t="shared" si="455"/>
        <v>100</v>
      </c>
      <c r="SI97" s="258">
        <f t="shared" si="455"/>
        <v>100</v>
      </c>
      <c r="SJ97" s="258">
        <f t="shared" si="455"/>
        <v>100</v>
      </c>
      <c r="SK97" s="258">
        <f t="shared" si="455"/>
        <v>100</v>
      </c>
      <c r="SL97" s="258">
        <f t="shared" si="455"/>
        <v>99.999999999999986</v>
      </c>
      <c r="SM97" s="258">
        <f t="shared" si="455"/>
        <v>100</v>
      </c>
      <c r="SN97" s="258">
        <f t="shared" si="455"/>
        <v>100</v>
      </c>
      <c r="SO97" s="258">
        <f t="shared" si="455"/>
        <v>100</v>
      </c>
      <c r="SP97" s="258">
        <f t="shared" si="455"/>
        <v>100</v>
      </c>
      <c r="SQ97" s="258">
        <f t="shared" si="455"/>
        <v>100</v>
      </c>
      <c r="SR97" s="258">
        <f t="shared" si="455"/>
        <v>100.00000000000001</v>
      </c>
      <c r="SS97" s="258">
        <f t="shared" si="455"/>
        <v>99.999999999999986</v>
      </c>
      <c r="ST97" s="258">
        <f t="shared" si="455"/>
        <v>100</v>
      </c>
      <c r="SU97" s="258">
        <f t="shared" ref="SU97:VF97" si="456">SUM(SU92:SU96)</f>
        <v>99.999999999999986</v>
      </c>
      <c r="SV97" s="258">
        <f t="shared" si="456"/>
        <v>100</v>
      </c>
      <c r="SW97" s="258">
        <f t="shared" si="456"/>
        <v>100</v>
      </c>
      <c r="SX97" s="258">
        <f t="shared" si="456"/>
        <v>100</v>
      </c>
      <c r="SY97" s="258">
        <f t="shared" si="456"/>
        <v>100</v>
      </c>
      <c r="SZ97" s="258">
        <f t="shared" si="456"/>
        <v>99.999999999999986</v>
      </c>
      <c r="TA97" s="258">
        <f t="shared" si="456"/>
        <v>100</v>
      </c>
      <c r="TB97" s="258">
        <f t="shared" si="456"/>
        <v>100</v>
      </c>
      <c r="TC97" s="258">
        <f t="shared" si="456"/>
        <v>100.00000000000001</v>
      </c>
      <c r="TD97" s="258">
        <f t="shared" si="456"/>
        <v>99.999999999999986</v>
      </c>
      <c r="TE97" s="258">
        <f t="shared" si="456"/>
        <v>99.999999999999986</v>
      </c>
      <c r="TF97" s="258">
        <f t="shared" si="456"/>
        <v>99.999999999999986</v>
      </c>
      <c r="TG97" s="258">
        <f t="shared" si="456"/>
        <v>99.999999999999986</v>
      </c>
      <c r="TH97" s="258">
        <f t="shared" si="456"/>
        <v>100</v>
      </c>
      <c r="TI97" s="258">
        <f t="shared" si="456"/>
        <v>100</v>
      </c>
      <c r="TJ97" s="258">
        <f t="shared" si="456"/>
        <v>100</v>
      </c>
      <c r="TK97" s="258">
        <f t="shared" si="456"/>
        <v>100</v>
      </c>
      <c r="TL97" s="258">
        <f t="shared" si="456"/>
        <v>100</v>
      </c>
      <c r="TM97" s="258">
        <f t="shared" si="456"/>
        <v>100.00000000000001</v>
      </c>
      <c r="TN97" s="258">
        <f t="shared" si="456"/>
        <v>100</v>
      </c>
      <c r="TO97" s="258">
        <f t="shared" si="456"/>
        <v>100</v>
      </c>
      <c r="TP97" s="258">
        <f t="shared" si="456"/>
        <v>100.00000000000001</v>
      </c>
      <c r="TQ97" s="258">
        <f t="shared" si="456"/>
        <v>100</v>
      </c>
      <c r="TR97" s="258">
        <f t="shared" si="456"/>
        <v>100</v>
      </c>
      <c r="TS97" s="258">
        <f t="shared" si="456"/>
        <v>100.00000000000001</v>
      </c>
      <c r="TT97" s="258">
        <f t="shared" si="456"/>
        <v>100.00000000000001</v>
      </c>
      <c r="TU97" s="258">
        <f t="shared" si="456"/>
        <v>100</v>
      </c>
      <c r="TV97" s="258">
        <f t="shared" si="456"/>
        <v>100.00000000000001</v>
      </c>
      <c r="TW97" s="258">
        <f t="shared" si="456"/>
        <v>100.00000000000001</v>
      </c>
      <c r="TX97" s="258">
        <f t="shared" si="456"/>
        <v>100</v>
      </c>
      <c r="TY97" s="258">
        <f t="shared" si="456"/>
        <v>100.00000000000001</v>
      </c>
      <c r="TZ97" s="258">
        <f t="shared" si="456"/>
        <v>100</v>
      </c>
      <c r="UA97" s="258">
        <f t="shared" si="456"/>
        <v>100</v>
      </c>
      <c r="UB97" s="258">
        <f t="shared" si="456"/>
        <v>100.00000000000001</v>
      </c>
      <c r="UC97" s="258">
        <f t="shared" si="456"/>
        <v>100</v>
      </c>
      <c r="UD97" s="258">
        <f t="shared" si="456"/>
        <v>100</v>
      </c>
      <c r="UE97" s="258">
        <f t="shared" si="456"/>
        <v>100</v>
      </c>
      <c r="UF97" s="258">
        <f t="shared" si="456"/>
        <v>100</v>
      </c>
      <c r="UG97" s="258">
        <f t="shared" si="456"/>
        <v>100</v>
      </c>
      <c r="UH97" s="258">
        <f t="shared" si="456"/>
        <v>99.999999999999986</v>
      </c>
      <c r="UI97" s="258">
        <f t="shared" si="456"/>
        <v>100</v>
      </c>
      <c r="UJ97" s="258">
        <f t="shared" si="456"/>
        <v>100</v>
      </c>
      <c r="UK97" s="258">
        <f t="shared" si="456"/>
        <v>100</v>
      </c>
      <c r="UL97" s="258">
        <f t="shared" si="456"/>
        <v>100</v>
      </c>
      <c r="UM97" s="258">
        <f t="shared" si="456"/>
        <v>99.999999999999986</v>
      </c>
      <c r="UN97" s="258">
        <f t="shared" si="456"/>
        <v>100.00000000000001</v>
      </c>
      <c r="UO97" s="258">
        <f t="shared" si="456"/>
        <v>100</v>
      </c>
      <c r="UP97" s="258">
        <f t="shared" si="456"/>
        <v>100</v>
      </c>
      <c r="UQ97" s="258">
        <f t="shared" si="456"/>
        <v>100</v>
      </c>
      <c r="UR97" s="258">
        <f t="shared" si="456"/>
        <v>99.999999999999986</v>
      </c>
      <c r="US97" s="258">
        <f t="shared" si="456"/>
        <v>100</v>
      </c>
      <c r="UT97" s="258">
        <f t="shared" si="456"/>
        <v>100</v>
      </c>
      <c r="UU97" s="258">
        <f t="shared" si="456"/>
        <v>100</v>
      </c>
      <c r="UV97" s="258">
        <f t="shared" si="456"/>
        <v>100</v>
      </c>
      <c r="UW97" s="258">
        <f t="shared" si="456"/>
        <v>100.00000000000001</v>
      </c>
      <c r="UX97" s="258">
        <f t="shared" si="456"/>
        <v>100</v>
      </c>
      <c r="UY97" s="258">
        <f t="shared" si="456"/>
        <v>100</v>
      </c>
      <c r="UZ97" s="258">
        <f t="shared" si="456"/>
        <v>100.00000000000001</v>
      </c>
      <c r="VA97" s="258">
        <f t="shared" si="456"/>
        <v>100</v>
      </c>
      <c r="VB97" s="258">
        <f t="shared" si="456"/>
        <v>100</v>
      </c>
      <c r="VC97" s="258">
        <f t="shared" si="456"/>
        <v>100</v>
      </c>
      <c r="VD97" s="258">
        <f t="shared" si="456"/>
        <v>99.999999999999986</v>
      </c>
      <c r="VE97" s="258">
        <f t="shared" si="456"/>
        <v>99.999999999999986</v>
      </c>
      <c r="VF97" s="258">
        <f t="shared" si="456"/>
        <v>100</v>
      </c>
      <c r="VG97" s="258">
        <f t="shared" ref="VG97:XR97" si="457">SUM(VG92:VG96)</f>
        <v>100.00000000000001</v>
      </c>
      <c r="VH97" s="258">
        <f t="shared" si="457"/>
        <v>100</v>
      </c>
      <c r="VI97" s="258">
        <f t="shared" si="457"/>
        <v>100</v>
      </c>
      <c r="VJ97" s="258">
        <f t="shared" si="457"/>
        <v>99.999999999999986</v>
      </c>
      <c r="VK97" s="258">
        <f t="shared" si="457"/>
        <v>100</v>
      </c>
      <c r="VL97" s="258">
        <f t="shared" si="457"/>
        <v>100</v>
      </c>
      <c r="VM97" s="258">
        <f t="shared" si="457"/>
        <v>100</v>
      </c>
      <c r="VN97" s="258">
        <f t="shared" si="457"/>
        <v>100</v>
      </c>
      <c r="VO97" s="258">
        <f t="shared" si="457"/>
        <v>99.999999999999986</v>
      </c>
      <c r="VP97" s="258">
        <f t="shared" si="457"/>
        <v>100.00000000000001</v>
      </c>
      <c r="VQ97" s="258">
        <f t="shared" si="457"/>
        <v>100</v>
      </c>
      <c r="VR97" s="258">
        <f t="shared" si="457"/>
        <v>100</v>
      </c>
      <c r="VS97" s="258">
        <f t="shared" si="457"/>
        <v>100</v>
      </c>
      <c r="VT97" s="258">
        <f t="shared" si="457"/>
        <v>100</v>
      </c>
      <c r="VU97" s="258">
        <f t="shared" si="457"/>
        <v>100</v>
      </c>
      <c r="VV97" s="258">
        <f t="shared" si="457"/>
        <v>100</v>
      </c>
      <c r="VW97" s="258">
        <f t="shared" si="457"/>
        <v>100.00000000000001</v>
      </c>
      <c r="VX97" s="258">
        <f t="shared" si="457"/>
        <v>100.00000000000001</v>
      </c>
      <c r="VY97" s="258">
        <f t="shared" si="457"/>
        <v>100</v>
      </c>
      <c r="VZ97" s="258">
        <f t="shared" si="457"/>
        <v>100</v>
      </c>
      <c r="WA97" s="258">
        <f t="shared" si="457"/>
        <v>100</v>
      </c>
      <c r="WB97" s="258">
        <f t="shared" si="457"/>
        <v>100</v>
      </c>
      <c r="WC97" s="258">
        <f t="shared" si="457"/>
        <v>100</v>
      </c>
      <c r="WD97" s="258">
        <f t="shared" si="457"/>
        <v>99.999999999999986</v>
      </c>
      <c r="WE97" s="258">
        <f t="shared" si="457"/>
        <v>100</v>
      </c>
      <c r="WF97" s="258">
        <f t="shared" si="457"/>
        <v>100</v>
      </c>
      <c r="WG97" s="258">
        <f t="shared" si="457"/>
        <v>100</v>
      </c>
      <c r="WH97" s="258">
        <f t="shared" si="457"/>
        <v>100</v>
      </c>
      <c r="WI97" s="258">
        <f t="shared" si="457"/>
        <v>100</v>
      </c>
      <c r="WJ97" s="258">
        <f t="shared" si="457"/>
        <v>100</v>
      </c>
      <c r="WK97" s="258">
        <f t="shared" si="457"/>
        <v>100.00000000000001</v>
      </c>
      <c r="WL97" s="258">
        <f t="shared" si="457"/>
        <v>100</v>
      </c>
      <c r="WM97" s="258">
        <f t="shared" si="457"/>
        <v>100</v>
      </c>
      <c r="WN97" s="258">
        <f t="shared" si="457"/>
        <v>100</v>
      </c>
      <c r="WO97" s="258">
        <f t="shared" si="457"/>
        <v>99.999999999999986</v>
      </c>
      <c r="WP97" s="258">
        <f t="shared" si="457"/>
        <v>100</v>
      </c>
      <c r="WQ97" s="258">
        <f t="shared" si="457"/>
        <v>100</v>
      </c>
      <c r="WR97" s="258">
        <f t="shared" si="457"/>
        <v>100</v>
      </c>
      <c r="WS97" s="258">
        <f t="shared" si="457"/>
        <v>100</v>
      </c>
      <c r="WT97" s="258">
        <f t="shared" si="457"/>
        <v>100</v>
      </c>
      <c r="WU97" s="258">
        <f t="shared" si="457"/>
        <v>100</v>
      </c>
      <c r="WV97" s="258">
        <f t="shared" si="457"/>
        <v>100</v>
      </c>
      <c r="WW97" s="258">
        <f t="shared" si="457"/>
        <v>100</v>
      </c>
      <c r="WX97" s="258">
        <f t="shared" si="457"/>
        <v>100.00000000000001</v>
      </c>
      <c r="WY97" s="258">
        <f t="shared" si="457"/>
        <v>100</v>
      </c>
      <c r="WZ97" s="258">
        <f t="shared" si="457"/>
        <v>100</v>
      </c>
      <c r="XA97" s="258">
        <f t="shared" si="457"/>
        <v>100.00000000000001</v>
      </c>
      <c r="XB97" s="258">
        <f t="shared" si="457"/>
        <v>100</v>
      </c>
      <c r="XC97" s="258">
        <f t="shared" si="457"/>
        <v>99.999999999999986</v>
      </c>
      <c r="XD97" s="258">
        <f t="shared" si="457"/>
        <v>100.00000000000001</v>
      </c>
      <c r="XE97" s="258">
        <f t="shared" si="457"/>
        <v>100</v>
      </c>
      <c r="XF97" s="258">
        <f t="shared" si="457"/>
        <v>100</v>
      </c>
      <c r="XG97" s="258">
        <f t="shared" si="457"/>
        <v>100.00000000000001</v>
      </c>
      <c r="XH97" s="258">
        <f t="shared" si="457"/>
        <v>99.999999999999986</v>
      </c>
      <c r="XI97" s="258">
        <f t="shared" si="457"/>
        <v>100</v>
      </c>
      <c r="XJ97" s="258">
        <f t="shared" si="457"/>
        <v>99.999999999999986</v>
      </c>
      <c r="XK97" s="258">
        <f t="shared" si="457"/>
        <v>100</v>
      </c>
      <c r="XL97" s="258">
        <f t="shared" si="457"/>
        <v>100</v>
      </c>
      <c r="XM97" s="258">
        <f t="shared" si="457"/>
        <v>100</v>
      </c>
      <c r="XN97" s="258">
        <f t="shared" si="457"/>
        <v>100</v>
      </c>
      <c r="XO97" s="258">
        <f t="shared" si="457"/>
        <v>100.00000000000001</v>
      </c>
      <c r="XP97" s="258">
        <f t="shared" si="457"/>
        <v>100.00000000000001</v>
      </c>
      <c r="XQ97" s="258">
        <f t="shared" si="457"/>
        <v>100</v>
      </c>
      <c r="XR97" s="258">
        <f t="shared" si="457"/>
        <v>100</v>
      </c>
      <c r="XS97" s="258">
        <f t="shared" ref="XS97:AAD97" si="458">SUM(XS92:XS96)</f>
        <v>100.00000000000001</v>
      </c>
      <c r="XT97" s="258">
        <f t="shared" si="458"/>
        <v>100</v>
      </c>
      <c r="XU97" s="258">
        <f t="shared" si="458"/>
        <v>100</v>
      </c>
      <c r="XV97" s="258">
        <f t="shared" si="458"/>
        <v>100</v>
      </c>
      <c r="XW97" s="258">
        <f t="shared" si="458"/>
        <v>100</v>
      </c>
      <c r="XX97" s="258">
        <f t="shared" si="458"/>
        <v>100</v>
      </c>
      <c r="XY97" s="258">
        <f t="shared" si="458"/>
        <v>100</v>
      </c>
      <c r="XZ97" s="258">
        <f t="shared" si="458"/>
        <v>99.999999999999986</v>
      </c>
      <c r="YA97" s="258">
        <f t="shared" si="458"/>
        <v>100</v>
      </c>
      <c r="YB97" s="258">
        <f t="shared" si="458"/>
        <v>100</v>
      </c>
      <c r="YC97" s="258">
        <f t="shared" si="458"/>
        <v>100.00000000000001</v>
      </c>
      <c r="YD97" s="258">
        <f t="shared" si="458"/>
        <v>100</v>
      </c>
      <c r="YE97" s="258">
        <f t="shared" si="458"/>
        <v>100</v>
      </c>
      <c r="YF97" s="258">
        <f t="shared" si="458"/>
        <v>100</v>
      </c>
      <c r="YG97" s="258">
        <f t="shared" si="458"/>
        <v>100.00000000000001</v>
      </c>
      <c r="YH97" s="258">
        <f t="shared" si="458"/>
        <v>100.00000000000001</v>
      </c>
      <c r="YI97" s="258">
        <f t="shared" si="458"/>
        <v>100</v>
      </c>
      <c r="YJ97" s="258">
        <f t="shared" si="458"/>
        <v>100</v>
      </c>
      <c r="YK97" s="258">
        <f t="shared" si="458"/>
        <v>100</v>
      </c>
      <c r="YL97" s="258">
        <f t="shared" si="458"/>
        <v>100</v>
      </c>
      <c r="YM97" s="258">
        <f t="shared" si="458"/>
        <v>100</v>
      </c>
      <c r="YN97" s="258">
        <f t="shared" si="458"/>
        <v>100</v>
      </c>
      <c r="YO97" s="258">
        <f t="shared" si="458"/>
        <v>100</v>
      </c>
      <c r="YP97" s="258">
        <f t="shared" si="458"/>
        <v>100</v>
      </c>
      <c r="YQ97" s="258">
        <f t="shared" si="458"/>
        <v>100</v>
      </c>
      <c r="YR97" s="258">
        <f t="shared" si="458"/>
        <v>100</v>
      </c>
      <c r="YS97" s="258">
        <f t="shared" si="458"/>
        <v>100</v>
      </c>
      <c r="YT97" s="258">
        <f t="shared" si="458"/>
        <v>100</v>
      </c>
      <c r="YU97" s="258">
        <f t="shared" si="458"/>
        <v>100</v>
      </c>
      <c r="YV97" s="258">
        <f t="shared" si="458"/>
        <v>99.999999999999986</v>
      </c>
      <c r="YW97" s="258">
        <f t="shared" si="458"/>
        <v>100</v>
      </c>
      <c r="YX97" s="258">
        <f t="shared" si="458"/>
        <v>100</v>
      </c>
      <c r="YY97" s="258">
        <f t="shared" si="458"/>
        <v>100</v>
      </c>
      <c r="YZ97" s="258">
        <f t="shared" si="458"/>
        <v>100</v>
      </c>
      <c r="ZA97" s="258">
        <f t="shared" si="458"/>
        <v>100</v>
      </c>
      <c r="ZB97" s="258">
        <f t="shared" si="458"/>
        <v>100</v>
      </c>
      <c r="ZC97" s="258">
        <f t="shared" si="458"/>
        <v>100</v>
      </c>
      <c r="ZD97" s="258">
        <f t="shared" si="458"/>
        <v>100</v>
      </c>
      <c r="ZE97" s="258">
        <f t="shared" si="458"/>
        <v>100</v>
      </c>
      <c r="ZF97" s="258">
        <f t="shared" si="458"/>
        <v>100</v>
      </c>
      <c r="ZG97" s="258">
        <f t="shared" si="458"/>
        <v>100</v>
      </c>
      <c r="ZH97" s="258">
        <f t="shared" si="458"/>
        <v>100</v>
      </c>
      <c r="ZI97" s="258">
        <f t="shared" si="458"/>
        <v>100</v>
      </c>
      <c r="ZJ97" s="258">
        <f t="shared" si="458"/>
        <v>100</v>
      </c>
      <c r="ZK97" s="258">
        <f t="shared" si="458"/>
        <v>100</v>
      </c>
      <c r="ZL97" s="258">
        <f t="shared" si="458"/>
        <v>100</v>
      </c>
      <c r="ZM97" s="258">
        <f t="shared" si="458"/>
        <v>100</v>
      </c>
      <c r="ZN97" s="258">
        <f t="shared" si="458"/>
        <v>100</v>
      </c>
      <c r="ZO97" s="258">
        <f t="shared" si="458"/>
        <v>100</v>
      </c>
      <c r="ZP97" s="258">
        <f t="shared" si="458"/>
        <v>100</v>
      </c>
      <c r="ZQ97" s="258">
        <f t="shared" si="458"/>
        <v>100</v>
      </c>
      <c r="ZR97" s="258">
        <f t="shared" si="458"/>
        <v>100</v>
      </c>
      <c r="ZS97" s="258">
        <f t="shared" si="458"/>
        <v>100</v>
      </c>
      <c r="ZT97" s="258">
        <f t="shared" si="458"/>
        <v>100</v>
      </c>
      <c r="ZU97" s="258">
        <f t="shared" si="458"/>
        <v>100</v>
      </c>
      <c r="ZV97" s="258">
        <f t="shared" si="458"/>
        <v>100</v>
      </c>
      <c r="ZW97" s="258">
        <f t="shared" si="458"/>
        <v>100</v>
      </c>
      <c r="ZX97" s="258">
        <f t="shared" si="458"/>
        <v>100</v>
      </c>
      <c r="ZY97" s="258">
        <f t="shared" si="458"/>
        <v>100</v>
      </c>
      <c r="ZZ97" s="258">
        <f t="shared" si="458"/>
        <v>100</v>
      </c>
      <c r="AAA97" s="258">
        <f t="shared" si="458"/>
        <v>100</v>
      </c>
      <c r="AAB97" s="258">
        <f t="shared" si="458"/>
        <v>99.999999999999986</v>
      </c>
      <c r="AAC97" s="258">
        <f t="shared" si="458"/>
        <v>100</v>
      </c>
      <c r="AAD97" s="258">
        <f t="shared" si="458"/>
        <v>100</v>
      </c>
      <c r="AAE97" s="258">
        <f t="shared" ref="AAE97:ACP97" si="459">SUM(AAE92:AAE96)</f>
        <v>100</v>
      </c>
      <c r="AAF97" s="258">
        <f t="shared" si="459"/>
        <v>100</v>
      </c>
      <c r="AAG97" s="258">
        <f t="shared" si="459"/>
        <v>100</v>
      </c>
      <c r="AAH97" s="258">
        <f t="shared" si="459"/>
        <v>100</v>
      </c>
      <c r="AAI97" s="258">
        <f t="shared" si="459"/>
        <v>100</v>
      </c>
      <c r="AAJ97" s="258">
        <f t="shared" si="459"/>
        <v>100</v>
      </c>
      <c r="AAK97" s="258">
        <f t="shared" si="459"/>
        <v>100</v>
      </c>
      <c r="AAL97" s="258">
        <f t="shared" si="459"/>
        <v>100</v>
      </c>
      <c r="AAM97" s="258">
        <f t="shared" si="459"/>
        <v>100.00000000000001</v>
      </c>
      <c r="AAN97" s="258">
        <f t="shared" si="459"/>
        <v>100</v>
      </c>
      <c r="AAO97" s="258">
        <f t="shared" si="459"/>
        <v>100</v>
      </c>
      <c r="AAP97" s="258">
        <f t="shared" si="459"/>
        <v>100</v>
      </c>
      <c r="AAQ97" s="258">
        <f t="shared" si="459"/>
        <v>100</v>
      </c>
      <c r="AAR97" s="258">
        <f t="shared" si="459"/>
        <v>100.00000000000001</v>
      </c>
      <c r="AAS97" s="258">
        <f t="shared" si="459"/>
        <v>100</v>
      </c>
      <c r="AAT97" s="258">
        <f t="shared" si="459"/>
        <v>100</v>
      </c>
      <c r="AAU97" s="258">
        <f t="shared" si="459"/>
        <v>98.855604300174889</v>
      </c>
      <c r="AAV97" s="258">
        <f t="shared" si="459"/>
        <v>98.849960423630563</v>
      </c>
      <c r="AAW97" s="258">
        <f t="shared" si="459"/>
        <v>100</v>
      </c>
      <c r="AAX97" s="258">
        <f t="shared" si="459"/>
        <v>100</v>
      </c>
      <c r="AAY97" s="258">
        <f t="shared" si="459"/>
        <v>100</v>
      </c>
      <c r="AAZ97" s="258">
        <f t="shared" si="459"/>
        <v>99.999999999999986</v>
      </c>
      <c r="ABA97" s="258">
        <f t="shared" si="459"/>
        <v>100</v>
      </c>
      <c r="ABB97" s="258">
        <f t="shared" si="459"/>
        <v>100.00000000000001</v>
      </c>
      <c r="ABC97" s="258">
        <f t="shared" si="459"/>
        <v>100</v>
      </c>
      <c r="ABD97" s="258">
        <f t="shared" si="459"/>
        <v>100</v>
      </c>
      <c r="ABE97" s="258">
        <f t="shared" si="459"/>
        <v>100</v>
      </c>
      <c r="ABF97" s="258">
        <f t="shared" si="459"/>
        <v>100</v>
      </c>
      <c r="ABG97" s="258">
        <f t="shared" si="459"/>
        <v>100</v>
      </c>
      <c r="ABH97" s="258">
        <f t="shared" si="459"/>
        <v>98.846403303009438</v>
      </c>
      <c r="ABI97" s="258">
        <f t="shared" si="459"/>
        <v>100</v>
      </c>
      <c r="ABJ97" s="258">
        <f t="shared" si="459"/>
        <v>100</v>
      </c>
      <c r="ABK97" s="258">
        <f t="shared" si="459"/>
        <v>100</v>
      </c>
      <c r="ABL97" s="258">
        <f t="shared" si="459"/>
        <v>100</v>
      </c>
      <c r="ABM97" s="258">
        <f t="shared" si="459"/>
        <v>100</v>
      </c>
      <c r="ABN97" s="258">
        <f t="shared" si="459"/>
        <v>100</v>
      </c>
      <c r="ABO97" s="258">
        <f t="shared" si="459"/>
        <v>100</v>
      </c>
      <c r="ABP97" s="258">
        <f t="shared" si="459"/>
        <v>95.638221967136232</v>
      </c>
      <c r="ABQ97" s="258">
        <f t="shared" si="459"/>
        <v>95.652578192556092</v>
      </c>
      <c r="ABR97" s="258">
        <f t="shared" si="459"/>
        <v>93.554965647290175</v>
      </c>
      <c r="ABS97" s="258">
        <f t="shared" si="459"/>
        <v>93.543205081456279</v>
      </c>
      <c r="ABT97" s="258">
        <f t="shared" si="459"/>
        <v>94.485321824849976</v>
      </c>
      <c r="ABU97" s="258">
        <f t="shared" si="459"/>
        <v>97.707801523588216</v>
      </c>
      <c r="ABV97" s="258">
        <f t="shared" si="459"/>
        <v>100</v>
      </c>
      <c r="ABW97" s="258">
        <f t="shared" si="459"/>
        <v>99.999999999999986</v>
      </c>
      <c r="ABX97" s="258">
        <f t="shared" si="459"/>
        <v>100</v>
      </c>
      <c r="ABY97" s="258">
        <f t="shared" si="459"/>
        <v>100</v>
      </c>
      <c r="ABZ97" s="258">
        <f t="shared" si="459"/>
        <v>100</v>
      </c>
      <c r="ACA97" s="258">
        <f t="shared" si="459"/>
        <v>100</v>
      </c>
      <c r="ACB97" s="258">
        <f t="shared" si="459"/>
        <v>100</v>
      </c>
      <c r="ACC97" s="258">
        <f t="shared" si="459"/>
        <v>97.791458800954558</v>
      </c>
      <c r="ACD97" s="258">
        <f t="shared" si="459"/>
        <v>95.645569467792981</v>
      </c>
      <c r="ACE97" s="258">
        <f t="shared" si="459"/>
        <v>95.656753743477068</v>
      </c>
      <c r="ACF97" s="258">
        <f t="shared" si="459"/>
        <v>96.659516789193447</v>
      </c>
      <c r="ACG97" s="258">
        <f t="shared" si="459"/>
        <v>100</v>
      </c>
      <c r="ACH97" s="258">
        <f t="shared" si="459"/>
        <v>100</v>
      </c>
      <c r="ACI97" s="258">
        <f t="shared" si="459"/>
        <v>100</v>
      </c>
      <c r="ACJ97" s="258">
        <f t="shared" si="459"/>
        <v>100</v>
      </c>
      <c r="ACK97" s="258">
        <f t="shared" si="459"/>
        <v>100</v>
      </c>
      <c r="ACL97" s="258">
        <f t="shared" si="459"/>
        <v>100</v>
      </c>
      <c r="ACM97" s="258">
        <f t="shared" si="459"/>
        <v>100</v>
      </c>
      <c r="ACN97" s="258">
        <f t="shared" si="459"/>
        <v>100.00000000000001</v>
      </c>
      <c r="ACO97" s="258">
        <f t="shared" si="459"/>
        <v>100</v>
      </c>
      <c r="ACP97" s="258">
        <f t="shared" si="459"/>
        <v>100</v>
      </c>
      <c r="ACQ97" s="258">
        <f t="shared" ref="ACQ97:AFB97" si="460">SUM(ACQ92:ACQ96)</f>
        <v>100</v>
      </c>
      <c r="ACR97" s="258">
        <f t="shared" si="460"/>
        <v>100</v>
      </c>
      <c r="ACS97" s="258">
        <f t="shared" si="460"/>
        <v>99.999999999999986</v>
      </c>
      <c r="ACT97" s="258">
        <f t="shared" si="460"/>
        <v>100</v>
      </c>
      <c r="ACU97" s="258">
        <f t="shared" si="460"/>
        <v>99.999999999999986</v>
      </c>
      <c r="ACV97" s="258">
        <f t="shared" si="460"/>
        <v>100</v>
      </c>
      <c r="ACW97" s="258">
        <f t="shared" si="460"/>
        <v>100.00000000000001</v>
      </c>
      <c r="ACX97" s="258">
        <f t="shared" si="460"/>
        <v>100</v>
      </c>
      <c r="ACY97" s="258">
        <f t="shared" si="460"/>
        <v>100</v>
      </c>
      <c r="ACZ97" s="258">
        <f t="shared" si="460"/>
        <v>100</v>
      </c>
      <c r="ADA97" s="258">
        <f t="shared" si="460"/>
        <v>100</v>
      </c>
      <c r="ADB97" s="258">
        <f t="shared" si="460"/>
        <v>98.905546811774471</v>
      </c>
      <c r="ADC97" s="258">
        <f t="shared" si="460"/>
        <v>98.913823703487807</v>
      </c>
      <c r="ADD97" s="258">
        <f t="shared" si="460"/>
        <v>100</v>
      </c>
      <c r="ADE97" s="258">
        <f t="shared" si="460"/>
        <v>100</v>
      </c>
      <c r="ADF97" s="258">
        <f t="shared" si="460"/>
        <v>100</v>
      </c>
      <c r="ADG97" s="258">
        <f t="shared" si="460"/>
        <v>100</v>
      </c>
      <c r="ADH97" s="258">
        <f t="shared" si="460"/>
        <v>100</v>
      </c>
      <c r="ADI97" s="258">
        <f t="shared" si="460"/>
        <v>100</v>
      </c>
      <c r="ADJ97" s="258">
        <f t="shared" si="460"/>
        <v>100.00000000000001</v>
      </c>
      <c r="ADK97" s="258">
        <f t="shared" si="460"/>
        <v>100</v>
      </c>
      <c r="ADL97" s="258">
        <f t="shared" si="460"/>
        <v>97.809927730861887</v>
      </c>
      <c r="ADM97" s="258">
        <f t="shared" si="460"/>
        <v>95.699342172453854</v>
      </c>
      <c r="ADN97" s="258">
        <f t="shared" si="460"/>
        <v>95.693829111837829</v>
      </c>
      <c r="ADO97" s="258">
        <f t="shared" si="460"/>
        <v>96.213646704769573</v>
      </c>
      <c r="ADP97" s="258">
        <f t="shared" si="460"/>
        <v>95.896635524481056</v>
      </c>
      <c r="ADQ97" s="258">
        <f t="shared" si="460"/>
        <v>95.082131254942055</v>
      </c>
      <c r="ADR97" s="258">
        <f t="shared" si="460"/>
        <v>100.00000000000001</v>
      </c>
      <c r="ADS97" s="258">
        <f t="shared" si="460"/>
        <v>100</v>
      </c>
      <c r="ADT97" s="258">
        <f t="shared" si="460"/>
        <v>99.999999999999986</v>
      </c>
      <c r="ADU97" s="258">
        <f t="shared" si="460"/>
        <v>100</v>
      </c>
      <c r="ADV97" s="258">
        <f t="shared" si="460"/>
        <v>100</v>
      </c>
      <c r="ADW97" s="258">
        <f t="shared" si="460"/>
        <v>100</v>
      </c>
      <c r="ADX97" s="258">
        <f t="shared" si="460"/>
        <v>96.298299353107765</v>
      </c>
      <c r="ADY97" s="258">
        <f t="shared" si="460"/>
        <v>96.285345391080412</v>
      </c>
      <c r="ADZ97" s="258">
        <f t="shared" si="460"/>
        <v>96.622850314334713</v>
      </c>
      <c r="AEA97" s="258">
        <f t="shared" si="460"/>
        <v>98.936339945753346</v>
      </c>
      <c r="AEB97" s="258">
        <f t="shared" si="460"/>
        <v>100</v>
      </c>
      <c r="AEC97" s="258">
        <f t="shared" si="460"/>
        <v>100</v>
      </c>
      <c r="AED97" s="258">
        <f t="shared" si="460"/>
        <v>100</v>
      </c>
      <c r="AEE97" s="258">
        <f t="shared" si="460"/>
        <v>100</v>
      </c>
      <c r="AEF97" s="258">
        <f t="shared" si="460"/>
        <v>100</v>
      </c>
      <c r="AEG97" s="258">
        <f t="shared" si="460"/>
        <v>100</v>
      </c>
      <c r="AEH97" s="258">
        <f t="shared" si="460"/>
        <v>100</v>
      </c>
      <c r="AEI97" s="258">
        <f t="shared" si="460"/>
        <v>100.00000000000001</v>
      </c>
      <c r="AEJ97" s="258">
        <f t="shared" si="460"/>
        <v>100</v>
      </c>
      <c r="AEK97" s="258">
        <f t="shared" si="460"/>
        <v>100.00000000000001</v>
      </c>
      <c r="AEL97" s="258">
        <f t="shared" si="460"/>
        <v>100.00000000000001</v>
      </c>
      <c r="AEM97" s="258">
        <f t="shared" si="460"/>
        <v>100</v>
      </c>
      <c r="AEN97" s="258">
        <f t="shared" si="460"/>
        <v>100</v>
      </c>
      <c r="AEO97" s="258">
        <f t="shared" si="460"/>
        <v>100</v>
      </c>
      <c r="AEP97" s="258">
        <f t="shared" si="460"/>
        <v>100</v>
      </c>
      <c r="AEQ97" s="258">
        <f t="shared" si="460"/>
        <v>100</v>
      </c>
      <c r="AER97" s="258">
        <f t="shared" si="460"/>
        <v>100</v>
      </c>
      <c r="AES97" s="258">
        <f t="shared" si="460"/>
        <v>100</v>
      </c>
      <c r="AET97" s="258">
        <f t="shared" si="460"/>
        <v>100.00000000000001</v>
      </c>
      <c r="AEU97" s="258">
        <f t="shared" si="460"/>
        <v>100</v>
      </c>
      <c r="AEV97" s="258">
        <f t="shared" si="460"/>
        <v>100</v>
      </c>
      <c r="AEW97" s="258">
        <f t="shared" si="460"/>
        <v>99.367888748419716</v>
      </c>
      <c r="AEX97" s="258">
        <f t="shared" si="460"/>
        <v>99.999999999999986</v>
      </c>
      <c r="AEY97" s="258">
        <f t="shared" si="460"/>
        <v>100.00000000000001</v>
      </c>
      <c r="AEZ97" s="258">
        <f t="shared" si="460"/>
        <v>100</v>
      </c>
      <c r="AFA97" s="258">
        <f t="shared" si="460"/>
        <v>100</v>
      </c>
      <c r="AFB97" s="258">
        <f t="shared" si="460"/>
        <v>99.999999999999986</v>
      </c>
      <c r="AFC97" s="258">
        <f t="shared" ref="AFC97" si="461">SUM(AFC92:AFC96)</f>
        <v>100.00000000000001</v>
      </c>
      <c r="AFD97" s="258">
        <f t="shared" ref="AFD97:AGU97" si="462">SUM(AFD92:AFD96)</f>
        <v>100.00000000000001</v>
      </c>
      <c r="AFE97" s="258">
        <f t="shared" si="462"/>
        <v>98.319172743564835</v>
      </c>
      <c r="AFF97" s="258">
        <f t="shared" si="462"/>
        <v>100</v>
      </c>
      <c r="AFG97" s="258">
        <f t="shared" si="462"/>
        <v>100</v>
      </c>
      <c r="AFH97" s="258">
        <f t="shared" si="462"/>
        <v>98.605688789737869</v>
      </c>
      <c r="AFI97" s="258">
        <f t="shared" si="462"/>
        <v>98.046438937262778</v>
      </c>
      <c r="AFJ97" s="258">
        <f t="shared" si="462"/>
        <v>98.329063161412506</v>
      </c>
      <c r="AFK97" s="258">
        <f t="shared" si="462"/>
        <v>97.894914112495783</v>
      </c>
      <c r="AFL97" s="258">
        <f t="shared" si="462"/>
        <v>100</v>
      </c>
      <c r="AFM97" s="258">
        <f t="shared" si="462"/>
        <v>100</v>
      </c>
      <c r="AFN97" s="258">
        <f t="shared" si="462"/>
        <v>100</v>
      </c>
      <c r="AFO97" s="258">
        <f t="shared" si="462"/>
        <v>100</v>
      </c>
      <c r="AFP97" s="258">
        <f t="shared" si="462"/>
        <v>100</v>
      </c>
      <c r="AFQ97" s="258">
        <f t="shared" si="462"/>
        <v>100</v>
      </c>
      <c r="AFR97" s="258">
        <f t="shared" si="462"/>
        <v>100</v>
      </c>
      <c r="AFS97" s="258">
        <f t="shared" si="462"/>
        <v>100</v>
      </c>
      <c r="AFT97" s="258">
        <f t="shared" si="462"/>
        <v>100</v>
      </c>
      <c r="AFU97" s="258">
        <f t="shared" si="462"/>
        <v>100</v>
      </c>
      <c r="AFV97" s="258">
        <f t="shared" si="462"/>
        <v>100</v>
      </c>
      <c r="AFW97" s="258">
        <f t="shared" si="462"/>
        <v>100</v>
      </c>
      <c r="AFX97" s="258">
        <f t="shared" si="462"/>
        <v>100</v>
      </c>
      <c r="AFY97" s="258">
        <f t="shared" si="462"/>
        <v>100</v>
      </c>
      <c r="AFZ97" s="258">
        <f t="shared" si="462"/>
        <v>100</v>
      </c>
      <c r="AGA97" s="258">
        <f t="shared" si="462"/>
        <v>100</v>
      </c>
      <c r="AGB97" s="258">
        <f t="shared" si="462"/>
        <v>100</v>
      </c>
      <c r="AGC97" s="258">
        <f t="shared" si="462"/>
        <v>100</v>
      </c>
      <c r="AGD97" s="258">
        <f t="shared" si="462"/>
        <v>100</v>
      </c>
      <c r="AGE97" s="258">
        <f t="shared" si="462"/>
        <v>100</v>
      </c>
      <c r="AGF97" s="258">
        <f t="shared" si="462"/>
        <v>100</v>
      </c>
      <c r="AGG97" s="258">
        <f t="shared" si="462"/>
        <v>100</v>
      </c>
      <c r="AGH97" s="258">
        <f t="shared" si="462"/>
        <v>100</v>
      </c>
      <c r="AGI97" s="258">
        <f t="shared" si="462"/>
        <v>100</v>
      </c>
      <c r="AGJ97" s="258">
        <f t="shared" si="462"/>
        <v>100</v>
      </c>
      <c r="AGK97" s="258">
        <f t="shared" si="462"/>
        <v>100</v>
      </c>
      <c r="AGL97" s="258">
        <f t="shared" si="462"/>
        <v>100</v>
      </c>
      <c r="AGM97" s="258">
        <f t="shared" si="462"/>
        <v>100</v>
      </c>
      <c r="AGN97" s="258">
        <f t="shared" si="462"/>
        <v>100</v>
      </c>
      <c r="AGO97" s="258">
        <f t="shared" si="462"/>
        <v>99.999999999999986</v>
      </c>
      <c r="AGP97" s="258">
        <f t="shared" si="462"/>
        <v>100</v>
      </c>
      <c r="AGQ97" s="258">
        <f t="shared" si="462"/>
        <v>100</v>
      </c>
      <c r="AGR97" s="258">
        <f t="shared" si="462"/>
        <v>100</v>
      </c>
      <c r="AGS97" s="258">
        <f t="shared" si="462"/>
        <v>100</v>
      </c>
      <c r="AGT97" s="258">
        <f t="shared" si="462"/>
        <v>100</v>
      </c>
      <c r="AGU97" s="258">
        <f t="shared" si="462"/>
        <v>100</v>
      </c>
      <c r="AGV97" s="159"/>
    </row>
    <row r="98" spans="1:880" x14ac:dyDescent="0.2">
      <c r="A98" s="288" t="s">
        <v>2384</v>
      </c>
      <c r="B98" s="138"/>
      <c r="C98" s="258">
        <f>C92+C93+C95</f>
        <v>100</v>
      </c>
      <c r="D98" s="258">
        <f t="shared" ref="D98:BO98" si="463">D92+D93+D95</f>
        <v>90.242000000000004</v>
      </c>
      <c r="E98" s="258">
        <f t="shared" si="463"/>
        <v>89.47007263922518</v>
      </c>
      <c r="F98" s="258">
        <f t="shared" si="463"/>
        <v>89.670166270783852</v>
      </c>
      <c r="G98" s="258">
        <f t="shared" si="463"/>
        <v>89.791408450704225</v>
      </c>
      <c r="H98" s="258">
        <f t="shared" si="463"/>
        <v>89.83911214953271</v>
      </c>
      <c r="I98" s="258">
        <f t="shared" si="463"/>
        <v>89.862797202797196</v>
      </c>
      <c r="J98" s="258">
        <f t="shared" si="463"/>
        <v>90.504672489082964</v>
      </c>
      <c r="K98" s="258">
        <f t="shared" si="463"/>
        <v>84.746414253897555</v>
      </c>
      <c r="L98" s="258">
        <f t="shared" si="463"/>
        <v>84.847654867256637</v>
      </c>
      <c r="M98" s="258">
        <f t="shared" si="463"/>
        <v>84.980570175438601</v>
      </c>
      <c r="N98" s="258">
        <f t="shared" si="463"/>
        <v>85.446536336591592</v>
      </c>
      <c r="O98" s="258">
        <f t="shared" si="463"/>
        <v>86.096508323183116</v>
      </c>
      <c r="P98" s="258">
        <f t="shared" si="463"/>
        <v>86.891656920077978</v>
      </c>
      <c r="Q98" s="258">
        <f t="shared" si="463"/>
        <v>86.577684630738517</v>
      </c>
      <c r="R98" s="258">
        <f t="shared" si="463"/>
        <v>82.662907662082517</v>
      </c>
      <c r="S98" s="258">
        <f t="shared" si="463"/>
        <v>82.571917808219183</v>
      </c>
      <c r="T98" s="258">
        <f t="shared" si="463"/>
        <v>81.503720930232561</v>
      </c>
      <c r="U98" s="258">
        <f t="shared" si="463"/>
        <v>81.855361216730032</v>
      </c>
      <c r="V98" s="258">
        <f t="shared" si="463"/>
        <v>80.383516873889874</v>
      </c>
      <c r="W98" s="258">
        <f t="shared" si="463"/>
        <v>62.76021317829457</v>
      </c>
      <c r="X98" s="258">
        <f t="shared" si="463"/>
        <v>60.710113502935421</v>
      </c>
      <c r="Y98" s="258">
        <f t="shared" si="463"/>
        <v>61.037339805825241</v>
      </c>
      <c r="Z98" s="258">
        <f t="shared" si="463"/>
        <v>60.500452755905513</v>
      </c>
      <c r="AA98" s="258">
        <f t="shared" si="463"/>
        <v>53.508822429906544</v>
      </c>
      <c r="AB98" s="258">
        <f t="shared" si="463"/>
        <v>52.434894366197184</v>
      </c>
      <c r="AC98" s="258">
        <f t="shared" si="463"/>
        <v>49.693675225331539</v>
      </c>
      <c r="AD98" s="258">
        <f t="shared" si="463"/>
        <v>49.278831833225446</v>
      </c>
      <c r="AE98" s="258">
        <f t="shared" si="463"/>
        <v>51.832511261395105</v>
      </c>
      <c r="AF98" s="258">
        <f t="shared" si="463"/>
        <v>52.251544342740644</v>
      </c>
      <c r="AG98" s="258">
        <f t="shared" si="463"/>
        <v>53.091029300850536</v>
      </c>
      <c r="AH98" s="258">
        <f t="shared" si="463"/>
        <v>57.111955749204292</v>
      </c>
      <c r="AI98" s="258">
        <f t="shared" si="463"/>
        <v>57.367286700449291</v>
      </c>
      <c r="AJ98" s="258">
        <f t="shared" si="463"/>
        <v>59.360253473196231</v>
      </c>
      <c r="AK98" s="258">
        <f t="shared" si="463"/>
        <v>51.650731048296237</v>
      </c>
      <c r="AL98" s="258">
        <f t="shared" si="463"/>
        <v>51.381035026822339</v>
      </c>
      <c r="AM98" s="258">
        <f t="shared" si="463"/>
        <v>51.876887825026323</v>
      </c>
      <c r="AN98" s="258">
        <f t="shared" si="463"/>
        <v>46.760217822918491</v>
      </c>
      <c r="AO98" s="258">
        <f t="shared" si="463"/>
        <v>44.659770628085845</v>
      </c>
      <c r="AP98" s="258">
        <f t="shared" si="463"/>
        <v>52.286090977552313</v>
      </c>
      <c r="AQ98" s="258">
        <f t="shared" si="463"/>
        <v>53.596934843744791</v>
      </c>
      <c r="AR98" s="258">
        <f t="shared" si="463"/>
        <v>54.216863173676494</v>
      </c>
      <c r="AS98" s="258">
        <f t="shared" si="463"/>
        <v>55.111742664535171</v>
      </c>
      <c r="AT98" s="258">
        <f t="shared" si="463"/>
        <v>49.235423106694107</v>
      </c>
      <c r="AU98" s="258">
        <f t="shared" si="463"/>
        <v>49.162466556968454</v>
      </c>
      <c r="AV98" s="258">
        <f t="shared" si="463"/>
        <v>46.579522544972335</v>
      </c>
      <c r="AW98" s="258">
        <f t="shared" si="463"/>
        <v>43.458860299235369</v>
      </c>
      <c r="AX98" s="258">
        <f t="shared" si="463"/>
        <v>43.375879790972093</v>
      </c>
      <c r="AY98" s="258">
        <f t="shared" si="463"/>
        <v>42.949114043759351</v>
      </c>
      <c r="AZ98" s="258">
        <f t="shared" si="463"/>
        <v>44.119878322051804</v>
      </c>
      <c r="BA98" s="258">
        <f t="shared" si="463"/>
        <v>49.43717886552632</v>
      </c>
      <c r="BB98" s="258">
        <f t="shared" si="463"/>
        <v>56.347274632897786</v>
      </c>
      <c r="BC98" s="258">
        <f t="shared" si="463"/>
        <v>57.635390603313979</v>
      </c>
      <c r="BD98" s="258">
        <f t="shared" si="463"/>
        <v>59.402900687931634</v>
      </c>
      <c r="BE98" s="258">
        <f t="shared" si="463"/>
        <v>63.193403049542162</v>
      </c>
      <c r="BF98" s="258">
        <f t="shared" si="463"/>
        <v>66.473420393760605</v>
      </c>
      <c r="BG98" s="258">
        <f t="shared" si="463"/>
        <v>66.864370561481408</v>
      </c>
      <c r="BH98" s="258">
        <f t="shared" si="463"/>
        <v>63.422310388546208</v>
      </c>
      <c r="BI98" s="258">
        <f t="shared" si="463"/>
        <v>61.233889308555369</v>
      </c>
      <c r="BJ98" s="258">
        <f t="shared" si="463"/>
        <v>62.0954090159006</v>
      </c>
      <c r="BK98" s="258">
        <f t="shared" si="463"/>
        <v>59.805857665704096</v>
      </c>
      <c r="BL98" s="258">
        <f t="shared" si="463"/>
        <v>58.495825850817994</v>
      </c>
      <c r="BM98" s="258">
        <f t="shared" si="463"/>
        <v>60.31031875205646</v>
      </c>
      <c r="BN98" s="258">
        <f t="shared" si="463"/>
        <v>61.855615616179186</v>
      </c>
      <c r="BO98" s="258">
        <f t="shared" si="463"/>
        <v>62.69548349945341</v>
      </c>
      <c r="BP98" s="258">
        <f t="shared" ref="BP98:EA98" si="464">BP92+BP93+BP95</f>
        <v>65.353087848684609</v>
      </c>
      <c r="BQ98" s="258">
        <f t="shared" si="464"/>
        <v>65.86902996212072</v>
      </c>
      <c r="BR98" s="258">
        <f t="shared" si="464"/>
        <v>67.342968468118798</v>
      </c>
      <c r="BS98" s="258">
        <f t="shared" si="464"/>
        <v>68.147294926200331</v>
      </c>
      <c r="BT98" s="258">
        <f t="shared" si="464"/>
        <v>68.49900989561938</v>
      </c>
      <c r="BU98" s="258">
        <f t="shared" si="464"/>
        <v>67.839746535587167</v>
      </c>
      <c r="BV98" s="258">
        <f t="shared" si="464"/>
        <v>65.986785482208163</v>
      </c>
      <c r="BW98" s="258">
        <f t="shared" si="464"/>
        <v>64.143226651674411</v>
      </c>
      <c r="BX98" s="258">
        <f t="shared" si="464"/>
        <v>63.527254338271391</v>
      </c>
      <c r="BY98" s="258">
        <f t="shared" si="464"/>
        <v>67.598156154926428</v>
      </c>
      <c r="BZ98" s="258">
        <f t="shared" si="464"/>
        <v>67.553489984810454</v>
      </c>
      <c r="CA98" s="258">
        <f t="shared" si="464"/>
        <v>67.622937805036031</v>
      </c>
      <c r="CB98" s="258">
        <f t="shared" si="464"/>
        <v>67.837337795124796</v>
      </c>
      <c r="CC98" s="258">
        <f t="shared" si="464"/>
        <v>68.723339047626538</v>
      </c>
      <c r="CD98" s="258">
        <f t="shared" si="464"/>
        <v>68.891613603986698</v>
      </c>
      <c r="CE98" s="258">
        <f t="shared" si="464"/>
        <v>64.184537141141035</v>
      </c>
      <c r="CF98" s="258">
        <f t="shared" si="464"/>
        <v>61.967171159646469</v>
      </c>
      <c r="CG98" s="258">
        <f t="shared" si="464"/>
        <v>61.602497543379869</v>
      </c>
      <c r="CH98" s="258">
        <f t="shared" si="464"/>
        <v>63.136922110415625</v>
      </c>
      <c r="CI98" s="258">
        <f t="shared" si="464"/>
        <v>60.710013037066076</v>
      </c>
      <c r="CJ98" s="258">
        <f t="shared" si="464"/>
        <v>60.08440406352986</v>
      </c>
      <c r="CK98" s="258">
        <f t="shared" si="464"/>
        <v>61.890411935650476</v>
      </c>
      <c r="CL98" s="258">
        <f t="shared" si="464"/>
        <v>63.180579284187054</v>
      </c>
      <c r="CM98" s="258">
        <f t="shared" si="464"/>
        <v>62.052843793808542</v>
      </c>
      <c r="CN98" s="258">
        <f t="shared" si="464"/>
        <v>60.84966301783853</v>
      </c>
      <c r="CO98" s="258">
        <f t="shared" si="464"/>
        <v>60.751472851913199</v>
      </c>
      <c r="CP98" s="258">
        <f t="shared" si="464"/>
        <v>62.846339541436748</v>
      </c>
      <c r="CQ98" s="258">
        <f t="shared" si="464"/>
        <v>64.720333296293745</v>
      </c>
      <c r="CR98" s="258">
        <f t="shared" si="464"/>
        <v>64.654069536610649</v>
      </c>
      <c r="CS98" s="258">
        <f t="shared" si="464"/>
        <v>65.485080965179748</v>
      </c>
      <c r="CT98" s="258">
        <f t="shared" si="464"/>
        <v>64.638835049006303</v>
      </c>
      <c r="CU98" s="258">
        <f t="shared" si="464"/>
        <v>65.593522815064389</v>
      </c>
      <c r="CV98" s="258">
        <f t="shared" si="464"/>
        <v>63.952674151251614</v>
      </c>
      <c r="CW98" s="258">
        <f t="shared" si="464"/>
        <v>63.999408885356125</v>
      </c>
      <c r="CX98" s="258">
        <f t="shared" si="464"/>
        <v>64.093110288528123</v>
      </c>
      <c r="CY98" s="258">
        <f t="shared" si="464"/>
        <v>65.735289861491282</v>
      </c>
      <c r="CZ98" s="258">
        <f t="shared" si="464"/>
        <v>68.842414287152948</v>
      </c>
      <c r="DA98" s="258">
        <f t="shared" si="464"/>
        <v>70.74052425307228</v>
      </c>
      <c r="DB98" s="258">
        <f t="shared" si="464"/>
        <v>71.099950537848159</v>
      </c>
      <c r="DC98" s="258">
        <f t="shared" si="464"/>
        <v>70.945941855411832</v>
      </c>
      <c r="DD98" s="258">
        <f t="shared" si="464"/>
        <v>68.825293892910395</v>
      </c>
      <c r="DE98" s="258">
        <f t="shared" si="464"/>
        <v>69.99436743705462</v>
      </c>
      <c r="DF98" s="258">
        <f t="shared" si="464"/>
        <v>67.962845766539232</v>
      </c>
      <c r="DG98" s="258">
        <f t="shared" si="464"/>
        <v>67.280773334766664</v>
      </c>
      <c r="DH98" s="258">
        <f t="shared" si="464"/>
        <v>68.144294106893469</v>
      </c>
      <c r="DI98" s="258">
        <f t="shared" si="464"/>
        <v>69.249099660732057</v>
      </c>
      <c r="DJ98" s="258">
        <f t="shared" si="464"/>
        <v>70.19998012840081</v>
      </c>
      <c r="DK98" s="258">
        <f t="shared" si="464"/>
        <v>69.899503992987491</v>
      </c>
      <c r="DL98" s="258">
        <f t="shared" si="464"/>
        <v>70.903543332014181</v>
      </c>
      <c r="DM98" s="258">
        <f t="shared" si="464"/>
        <v>70.967692996209848</v>
      </c>
      <c r="DN98" s="258">
        <f t="shared" si="464"/>
        <v>70.941105458842017</v>
      </c>
      <c r="DO98" s="258">
        <f t="shared" si="464"/>
        <v>70.36595844388745</v>
      </c>
      <c r="DP98" s="258">
        <f t="shared" si="464"/>
        <v>69.769773616641984</v>
      </c>
      <c r="DQ98" s="258">
        <f t="shared" si="464"/>
        <v>54.799989878556431</v>
      </c>
      <c r="DR98" s="258">
        <f t="shared" si="464"/>
        <v>53.413237324033119</v>
      </c>
      <c r="DS98" s="258">
        <f t="shared" si="464"/>
        <v>55.122927187344821</v>
      </c>
      <c r="DT98" s="258">
        <f t="shared" si="464"/>
        <v>55.686201917542881</v>
      </c>
      <c r="DU98" s="258">
        <f t="shared" si="464"/>
        <v>57.267956897694134</v>
      </c>
      <c r="DV98" s="258">
        <f t="shared" si="464"/>
        <v>57.317525060828622</v>
      </c>
      <c r="DW98" s="258">
        <f t="shared" si="464"/>
        <v>57.20368327121669</v>
      </c>
      <c r="DX98" s="258">
        <f t="shared" si="464"/>
        <v>56.399528873512367</v>
      </c>
      <c r="DY98" s="258">
        <f t="shared" si="464"/>
        <v>56.822574504305635</v>
      </c>
      <c r="DZ98" s="258">
        <f t="shared" si="464"/>
        <v>55.662156701371188</v>
      </c>
      <c r="EA98" s="258">
        <f t="shared" si="464"/>
        <v>56.664313420903852</v>
      </c>
      <c r="EB98" s="258">
        <f t="shared" ref="EB98:GM98" si="465">EB92+EB93+EB95</f>
        <v>55.776851591739756</v>
      </c>
      <c r="EC98" s="258">
        <f t="shared" si="465"/>
        <v>53.159965637194688</v>
      </c>
      <c r="ED98" s="258">
        <f t="shared" si="465"/>
        <v>50.574971744647215</v>
      </c>
      <c r="EE98" s="258">
        <f t="shared" si="465"/>
        <v>49.319787404803584</v>
      </c>
      <c r="EF98" s="258">
        <f t="shared" si="465"/>
        <v>48.267987131032712</v>
      </c>
      <c r="EG98" s="258">
        <f t="shared" si="465"/>
        <v>49.186694353335753</v>
      </c>
      <c r="EH98" s="258">
        <f t="shared" si="465"/>
        <v>51.865753906395291</v>
      </c>
      <c r="EI98" s="258">
        <f t="shared" si="465"/>
        <v>52.355051347604231</v>
      </c>
      <c r="EJ98" s="258">
        <f t="shared" si="465"/>
        <v>52.744363782038377</v>
      </c>
      <c r="EK98" s="258">
        <f t="shared" si="465"/>
        <v>52.891017093321977</v>
      </c>
      <c r="EL98" s="258">
        <f t="shared" si="465"/>
        <v>52.772267553699386</v>
      </c>
      <c r="EM98" s="258">
        <f t="shared" si="465"/>
        <v>51.468648053168437</v>
      </c>
      <c r="EN98" s="258">
        <f t="shared" si="465"/>
        <v>47.813597135608234</v>
      </c>
      <c r="EO98" s="258">
        <f t="shared" si="465"/>
        <v>42.939821959551274</v>
      </c>
      <c r="EP98" s="258">
        <f t="shared" si="465"/>
        <v>41.211926044942373</v>
      </c>
      <c r="EQ98" s="258">
        <f t="shared" si="465"/>
        <v>38.442160829885225</v>
      </c>
      <c r="ER98" s="258">
        <f t="shared" si="465"/>
        <v>38.605299914667761</v>
      </c>
      <c r="ES98" s="258">
        <f t="shared" si="465"/>
        <v>42.856856121101934</v>
      </c>
      <c r="ET98" s="258">
        <f t="shared" si="465"/>
        <v>43.92935197591089</v>
      </c>
      <c r="EU98" s="258">
        <f t="shared" si="465"/>
        <v>46.953385951214045</v>
      </c>
      <c r="EV98" s="258">
        <f t="shared" si="465"/>
        <v>47.639553374761633</v>
      </c>
      <c r="EW98" s="258">
        <f t="shared" si="465"/>
        <v>46.282565985759199</v>
      </c>
      <c r="EX98" s="258">
        <f t="shared" si="465"/>
        <v>47.678732267455594</v>
      </c>
      <c r="EY98" s="258">
        <f t="shared" si="465"/>
        <v>48.326242880279423</v>
      </c>
      <c r="EZ98" s="258">
        <f t="shared" si="465"/>
        <v>48.616113250519824</v>
      </c>
      <c r="FA98" s="258">
        <f t="shared" si="465"/>
        <v>48.688948049382113</v>
      </c>
      <c r="FB98" s="258">
        <f t="shared" si="465"/>
        <v>48.826240007822619</v>
      </c>
      <c r="FC98" s="258">
        <f t="shared" si="465"/>
        <v>49.325998149947516</v>
      </c>
      <c r="FD98" s="258">
        <f t="shared" si="465"/>
        <v>47.054982935458241</v>
      </c>
      <c r="FE98" s="258">
        <f t="shared" si="465"/>
        <v>48.50811051459263</v>
      </c>
      <c r="FF98" s="258">
        <f t="shared" si="465"/>
        <v>49.54459230779932</v>
      </c>
      <c r="FG98" s="258">
        <f t="shared" si="465"/>
        <v>49.070021072520539</v>
      </c>
      <c r="FH98" s="258">
        <f t="shared" si="465"/>
        <v>49.125319030406672</v>
      </c>
      <c r="FI98" s="258">
        <f t="shared" si="465"/>
        <v>51.613485248194117</v>
      </c>
      <c r="FJ98" s="258">
        <f t="shared" si="465"/>
        <v>52.693725431990082</v>
      </c>
      <c r="FK98" s="258">
        <f t="shared" si="465"/>
        <v>51.295801593155417</v>
      </c>
      <c r="FL98" s="258">
        <f t="shared" si="465"/>
        <v>49.233038955629183</v>
      </c>
      <c r="FM98" s="258">
        <f t="shared" si="465"/>
        <v>51.623723586166328</v>
      </c>
      <c r="FN98" s="258">
        <f t="shared" si="465"/>
        <v>49.528449184925122</v>
      </c>
      <c r="FO98" s="258">
        <f t="shared" si="465"/>
        <v>48.236431023587699</v>
      </c>
      <c r="FP98" s="258">
        <f t="shared" si="465"/>
        <v>46.943783798692571</v>
      </c>
      <c r="FQ98" s="258">
        <f t="shared" si="465"/>
        <v>46.804648120200447</v>
      </c>
      <c r="FR98" s="258">
        <f t="shared" si="465"/>
        <v>50.854062437099749</v>
      </c>
      <c r="FS98" s="258">
        <f t="shared" si="465"/>
        <v>50.650955155440371</v>
      </c>
      <c r="FT98" s="258">
        <f t="shared" si="465"/>
        <v>52.191156380905518</v>
      </c>
      <c r="FU98" s="258">
        <f t="shared" si="465"/>
        <v>51.549220917975404</v>
      </c>
      <c r="FV98" s="258">
        <f t="shared" si="465"/>
        <v>50.274258030919121</v>
      </c>
      <c r="FW98" s="258">
        <f t="shared" si="465"/>
        <v>52.275138909517125</v>
      </c>
      <c r="FX98" s="258">
        <f t="shared" si="465"/>
        <v>51.545318101693496</v>
      </c>
      <c r="FY98" s="258">
        <f t="shared" si="465"/>
        <v>51.769291339690689</v>
      </c>
      <c r="FZ98" s="258">
        <f t="shared" si="465"/>
        <v>50.308876467307577</v>
      </c>
      <c r="GA98" s="258">
        <f t="shared" si="465"/>
        <v>48.371599074403989</v>
      </c>
      <c r="GB98" s="258">
        <f t="shared" si="465"/>
        <v>46.91994575639179</v>
      </c>
      <c r="GC98" s="258">
        <f t="shared" si="465"/>
        <v>48.047096096830508</v>
      </c>
      <c r="GD98" s="258">
        <f t="shared" si="465"/>
        <v>55.080726529295752</v>
      </c>
      <c r="GE98" s="258">
        <f t="shared" si="465"/>
        <v>55.701556424108766</v>
      </c>
      <c r="GF98" s="258">
        <f t="shared" si="465"/>
        <v>53.138894646015203</v>
      </c>
      <c r="GG98" s="258">
        <f t="shared" si="465"/>
        <v>51.635120257093774</v>
      </c>
      <c r="GH98" s="258">
        <f t="shared" si="465"/>
        <v>56.829679572261547</v>
      </c>
      <c r="GI98" s="258">
        <f t="shared" si="465"/>
        <v>61.381250028616861</v>
      </c>
      <c r="GJ98" s="258">
        <f t="shared" si="465"/>
        <v>62.161685757140255</v>
      </c>
      <c r="GK98" s="258">
        <f t="shared" si="465"/>
        <v>63.588085038126607</v>
      </c>
      <c r="GL98" s="258">
        <f t="shared" si="465"/>
        <v>59.54522646710506</v>
      </c>
      <c r="GM98" s="258">
        <f t="shared" si="465"/>
        <v>58.060026151494505</v>
      </c>
      <c r="GN98" s="258">
        <f t="shared" ref="GN98:IY98" si="466">GN92+GN93+GN95</f>
        <v>57.192009170273003</v>
      </c>
      <c r="GO98" s="258">
        <f t="shared" si="466"/>
        <v>56.510937163240278</v>
      </c>
      <c r="GP98" s="258">
        <f t="shared" si="466"/>
        <v>58.943490791531318</v>
      </c>
      <c r="GQ98" s="258">
        <f t="shared" si="466"/>
        <v>59.537226271562034</v>
      </c>
      <c r="GR98" s="258">
        <f t="shared" si="466"/>
        <v>60.114644587871226</v>
      </c>
      <c r="GS98" s="258">
        <f t="shared" si="466"/>
        <v>57.764037299566461</v>
      </c>
      <c r="GT98" s="258">
        <f t="shared" si="466"/>
        <v>56.228336678200833</v>
      </c>
      <c r="GU98" s="258">
        <f t="shared" si="466"/>
        <v>55.437339611506459</v>
      </c>
      <c r="GV98" s="258">
        <f t="shared" si="466"/>
        <v>52.722088686256505</v>
      </c>
      <c r="GW98" s="258">
        <f t="shared" si="466"/>
        <v>50.660632146409093</v>
      </c>
      <c r="GX98" s="258">
        <f t="shared" si="466"/>
        <v>50.852475980086588</v>
      </c>
      <c r="GY98" s="258">
        <f t="shared" si="466"/>
        <v>47.485084664308111</v>
      </c>
      <c r="GZ98" s="258">
        <f t="shared" si="466"/>
        <v>47.088041987328907</v>
      </c>
      <c r="HA98" s="258">
        <f t="shared" si="466"/>
        <v>47.030966523198991</v>
      </c>
      <c r="HB98" s="258">
        <f t="shared" si="466"/>
        <v>49.256221425196124</v>
      </c>
      <c r="HC98" s="258">
        <f t="shared" si="466"/>
        <v>50.990438614763171</v>
      </c>
      <c r="HD98" s="258">
        <f t="shared" si="466"/>
        <v>52.908530801799934</v>
      </c>
      <c r="HE98" s="258">
        <f t="shared" si="466"/>
        <v>54.992088819477523</v>
      </c>
      <c r="HF98" s="258">
        <f t="shared" si="466"/>
        <v>56.780457432871835</v>
      </c>
      <c r="HG98" s="258">
        <f t="shared" si="466"/>
        <v>56.394378130637804</v>
      </c>
      <c r="HH98" s="258">
        <f t="shared" si="466"/>
        <v>56.516323904166569</v>
      </c>
      <c r="HI98" s="258">
        <f t="shared" si="466"/>
        <v>57.835476326345884</v>
      </c>
      <c r="HJ98" s="258">
        <f t="shared" si="466"/>
        <v>54.835223247258867</v>
      </c>
      <c r="HK98" s="258">
        <f t="shared" si="466"/>
        <v>51.471051270189086</v>
      </c>
      <c r="HL98" s="258">
        <f t="shared" si="466"/>
        <v>53.457883869675946</v>
      </c>
      <c r="HM98" s="258">
        <f t="shared" si="466"/>
        <v>54.210329324172157</v>
      </c>
      <c r="HN98" s="258">
        <f t="shared" si="466"/>
        <v>56.034417650234943</v>
      </c>
      <c r="HO98" s="258">
        <f t="shared" si="466"/>
        <v>56.892225508716798</v>
      </c>
      <c r="HP98" s="258">
        <f t="shared" si="466"/>
        <v>56.528533693474571</v>
      </c>
      <c r="HQ98" s="258">
        <f t="shared" si="466"/>
        <v>55.475821452323935</v>
      </c>
      <c r="HR98" s="258">
        <f t="shared" si="466"/>
        <v>56.161055999157171</v>
      </c>
      <c r="HS98" s="258">
        <f t="shared" si="466"/>
        <v>59.184260230748272</v>
      </c>
      <c r="HT98" s="258">
        <f t="shared" si="466"/>
        <v>58.141126621103403</v>
      </c>
      <c r="HU98" s="258">
        <f t="shared" si="466"/>
        <v>57.673595212254661</v>
      </c>
      <c r="HV98" s="258">
        <f t="shared" si="466"/>
        <v>54.888964999649801</v>
      </c>
      <c r="HW98" s="258">
        <f t="shared" si="466"/>
        <v>55.286254135797996</v>
      </c>
      <c r="HX98" s="258">
        <f t="shared" si="466"/>
        <v>53.387539870531107</v>
      </c>
      <c r="HY98" s="258">
        <f t="shared" si="466"/>
        <v>53.939618686326945</v>
      </c>
      <c r="HZ98" s="258">
        <f t="shared" si="466"/>
        <v>54.866776715036131</v>
      </c>
      <c r="IA98" s="258">
        <f t="shared" si="466"/>
        <v>58.040143397506867</v>
      </c>
      <c r="IB98" s="258">
        <f t="shared" si="466"/>
        <v>62.23414322204345</v>
      </c>
      <c r="IC98" s="258">
        <f t="shared" si="466"/>
        <v>55.767913795970721</v>
      </c>
      <c r="ID98" s="258">
        <f t="shared" si="466"/>
        <v>55.199283346058806</v>
      </c>
      <c r="IE98" s="258">
        <f t="shared" si="466"/>
        <v>54.473538820530699</v>
      </c>
      <c r="IF98" s="258">
        <f t="shared" si="466"/>
        <v>54.287744662910526</v>
      </c>
      <c r="IG98" s="258">
        <f t="shared" si="466"/>
        <v>55.19496492678536</v>
      </c>
      <c r="IH98" s="258">
        <f t="shared" si="466"/>
        <v>56.337080693377743</v>
      </c>
      <c r="II98" s="258">
        <f t="shared" si="466"/>
        <v>56.853988638097533</v>
      </c>
      <c r="IJ98" s="258">
        <f t="shared" si="466"/>
        <v>57.746258816424152</v>
      </c>
      <c r="IK98" s="258">
        <f t="shared" si="466"/>
        <v>59.107458435774888</v>
      </c>
      <c r="IL98" s="258">
        <f t="shared" si="466"/>
        <v>59.761399719281954</v>
      </c>
      <c r="IM98" s="258">
        <f t="shared" si="466"/>
        <v>60.75562086114644</v>
      </c>
      <c r="IN98" s="258">
        <f t="shared" si="466"/>
        <v>60.754941912211962</v>
      </c>
      <c r="IO98" s="258">
        <f t="shared" si="466"/>
        <v>60.730973704201574</v>
      </c>
      <c r="IP98" s="258">
        <f t="shared" si="466"/>
        <v>62.068367570496846</v>
      </c>
      <c r="IQ98" s="258">
        <f t="shared" si="466"/>
        <v>63.086970714539447</v>
      </c>
      <c r="IR98" s="258">
        <f t="shared" si="466"/>
        <v>62.874596844963889</v>
      </c>
      <c r="IS98" s="258">
        <f t="shared" si="466"/>
        <v>60.957838801722517</v>
      </c>
      <c r="IT98" s="258">
        <f t="shared" si="466"/>
        <v>58.391874150326913</v>
      </c>
      <c r="IU98" s="258">
        <f t="shared" si="466"/>
        <v>58.638990390970335</v>
      </c>
      <c r="IV98" s="258">
        <f t="shared" si="466"/>
        <v>55.051957905984899</v>
      </c>
      <c r="IW98" s="258">
        <f t="shared" si="466"/>
        <v>54.198210658946216</v>
      </c>
      <c r="IX98" s="258">
        <f t="shared" si="466"/>
        <v>53.921706209090118</v>
      </c>
      <c r="IY98" s="258">
        <f t="shared" si="466"/>
        <v>55.694716291813712</v>
      </c>
      <c r="IZ98" s="258">
        <f t="shared" ref="IZ98:LK98" si="467">IZ92+IZ93+IZ95</f>
        <v>56.484760047765256</v>
      </c>
      <c r="JA98" s="258">
        <f t="shared" si="467"/>
        <v>58.327613968744515</v>
      </c>
      <c r="JB98" s="258">
        <f t="shared" si="467"/>
        <v>58.579811381328518</v>
      </c>
      <c r="JC98" s="258">
        <f t="shared" si="467"/>
        <v>58.687083042844527</v>
      </c>
      <c r="JD98" s="258">
        <f t="shared" si="467"/>
        <v>55.175296255039562</v>
      </c>
      <c r="JE98" s="258">
        <f t="shared" si="467"/>
        <v>50.615721551790344</v>
      </c>
      <c r="JF98" s="258">
        <f t="shared" si="467"/>
        <v>51.370074710578507</v>
      </c>
      <c r="JG98" s="258">
        <f t="shared" si="467"/>
        <v>52.965306190761275</v>
      </c>
      <c r="JH98" s="258">
        <f t="shared" si="467"/>
        <v>51.38728731381179</v>
      </c>
      <c r="JI98" s="258">
        <f t="shared" si="467"/>
        <v>54.687148176386167</v>
      </c>
      <c r="JJ98" s="258">
        <f t="shared" si="467"/>
        <v>56.671065159643092</v>
      </c>
      <c r="JK98" s="258">
        <f t="shared" si="467"/>
        <v>58.793209697853271</v>
      </c>
      <c r="JL98" s="258">
        <f t="shared" si="467"/>
        <v>59.926830399626681</v>
      </c>
      <c r="JM98" s="258">
        <f t="shared" si="467"/>
        <v>60.07261620493729</v>
      </c>
      <c r="JN98" s="258">
        <f t="shared" si="467"/>
        <v>61.567977824210779</v>
      </c>
      <c r="JO98" s="258">
        <f t="shared" si="467"/>
        <v>61.935556643634719</v>
      </c>
      <c r="JP98" s="258">
        <f t="shared" si="467"/>
        <v>60.555811450961421</v>
      </c>
      <c r="JQ98" s="258">
        <f t="shared" si="467"/>
        <v>59.972574342146771</v>
      </c>
      <c r="JR98" s="258">
        <f t="shared" si="467"/>
        <v>58.924136624209595</v>
      </c>
      <c r="JS98" s="258">
        <f t="shared" si="467"/>
        <v>58.840711306049627</v>
      </c>
      <c r="JT98" s="258">
        <f t="shared" si="467"/>
        <v>53.91134954958374</v>
      </c>
      <c r="JU98" s="258">
        <f t="shared" si="467"/>
        <v>56.051263959665334</v>
      </c>
      <c r="JV98" s="258">
        <f t="shared" si="467"/>
        <v>59.632637659198274</v>
      </c>
      <c r="JW98" s="258">
        <f t="shared" si="467"/>
        <v>58.632645794197181</v>
      </c>
      <c r="JX98" s="258">
        <f t="shared" si="467"/>
        <v>58.369864202458736</v>
      </c>
      <c r="JY98" s="258">
        <f t="shared" si="467"/>
        <v>61.411455409593309</v>
      </c>
      <c r="JZ98" s="258">
        <f t="shared" si="467"/>
        <v>61.818611732773014</v>
      </c>
      <c r="KA98" s="258">
        <f t="shared" si="467"/>
        <v>61.632916870984154</v>
      </c>
      <c r="KB98" s="258">
        <f t="shared" si="467"/>
        <v>60.520645472517458</v>
      </c>
      <c r="KC98" s="258">
        <f t="shared" si="467"/>
        <v>61.070375922754643</v>
      </c>
      <c r="KD98" s="258">
        <f t="shared" si="467"/>
        <v>58.781571682708737</v>
      </c>
      <c r="KE98" s="258">
        <f t="shared" si="467"/>
        <v>57.817180004742077</v>
      </c>
      <c r="KF98" s="258">
        <f t="shared" si="467"/>
        <v>56.460368375981538</v>
      </c>
      <c r="KG98" s="258">
        <f t="shared" si="467"/>
        <v>57.656913794219307</v>
      </c>
      <c r="KH98" s="258">
        <f t="shared" si="467"/>
        <v>56.101185913817908</v>
      </c>
      <c r="KI98" s="258">
        <f t="shared" si="467"/>
        <v>57.940721058473507</v>
      </c>
      <c r="KJ98" s="258">
        <f t="shared" si="467"/>
        <v>58.465125243622339</v>
      </c>
      <c r="KK98" s="258">
        <f t="shared" si="467"/>
        <v>58.058147181533705</v>
      </c>
      <c r="KL98" s="258">
        <f t="shared" si="467"/>
        <v>58.888317393922399</v>
      </c>
      <c r="KM98" s="258">
        <f t="shared" si="467"/>
        <v>59.127362765447316</v>
      </c>
      <c r="KN98" s="258">
        <f t="shared" si="467"/>
        <v>58.371144367396823</v>
      </c>
      <c r="KO98" s="258">
        <f t="shared" si="467"/>
        <v>57.44651498173485</v>
      </c>
      <c r="KP98" s="258">
        <f t="shared" si="467"/>
        <v>57.373746000352696</v>
      </c>
      <c r="KQ98" s="258">
        <f t="shared" si="467"/>
        <v>56.767882822856741</v>
      </c>
      <c r="KR98" s="258">
        <f t="shared" si="467"/>
        <v>57.198524363077226</v>
      </c>
      <c r="KS98" s="258">
        <f t="shared" si="467"/>
        <v>56.849992253605308</v>
      </c>
      <c r="KT98" s="258">
        <f t="shared" si="467"/>
        <v>57.383400080455992</v>
      </c>
      <c r="KU98" s="258">
        <f t="shared" si="467"/>
        <v>61.363978686007606</v>
      </c>
      <c r="KV98" s="258">
        <f t="shared" si="467"/>
        <v>61.782049528241338</v>
      </c>
      <c r="KW98" s="258">
        <f t="shared" si="467"/>
        <v>64.254387624398717</v>
      </c>
      <c r="KX98" s="258">
        <f t="shared" si="467"/>
        <v>66.259999112508552</v>
      </c>
      <c r="KY98" s="258">
        <f t="shared" si="467"/>
        <v>67.76446464952042</v>
      </c>
      <c r="KZ98" s="258">
        <f t="shared" si="467"/>
        <v>67.505577103578844</v>
      </c>
      <c r="LA98" s="258">
        <f t="shared" si="467"/>
        <v>64.868744981536864</v>
      </c>
      <c r="LB98" s="258">
        <f t="shared" si="467"/>
        <v>63.531180510116968</v>
      </c>
      <c r="LC98" s="258">
        <f t="shared" si="467"/>
        <v>63.475010425812435</v>
      </c>
      <c r="LD98" s="258">
        <f t="shared" si="467"/>
        <v>63.731031539688914</v>
      </c>
      <c r="LE98" s="258">
        <f t="shared" si="467"/>
        <v>64.852418997023378</v>
      </c>
      <c r="LF98" s="258">
        <f t="shared" si="467"/>
        <v>66.369104522867062</v>
      </c>
      <c r="LG98" s="258">
        <f t="shared" si="467"/>
        <v>67.051234529934916</v>
      </c>
      <c r="LH98" s="258">
        <f t="shared" si="467"/>
        <v>66.374100190379934</v>
      </c>
      <c r="LI98" s="258">
        <f t="shared" si="467"/>
        <v>65.562515720137085</v>
      </c>
      <c r="LJ98" s="258">
        <f t="shared" si="467"/>
        <v>64.484458163889215</v>
      </c>
      <c r="LK98" s="258">
        <f t="shared" si="467"/>
        <v>61.791351988870737</v>
      </c>
      <c r="LL98" s="258">
        <f t="shared" ref="LL98:NW98" si="468">LL92+LL93+LL95</f>
        <v>60.870641333768646</v>
      </c>
      <c r="LM98" s="258">
        <f t="shared" si="468"/>
        <v>61.057166173455379</v>
      </c>
      <c r="LN98" s="258">
        <f t="shared" si="468"/>
        <v>59.952253588221367</v>
      </c>
      <c r="LO98" s="258">
        <f t="shared" si="468"/>
        <v>61.989618824749705</v>
      </c>
      <c r="LP98" s="258">
        <f t="shared" si="468"/>
        <v>62.199799365832746</v>
      </c>
      <c r="LQ98" s="258">
        <f t="shared" si="468"/>
        <v>62.185781886275286</v>
      </c>
      <c r="LR98" s="258">
        <f t="shared" si="468"/>
        <v>63.479646161532301</v>
      </c>
      <c r="LS98" s="258">
        <f t="shared" si="468"/>
        <v>63.734695845975715</v>
      </c>
      <c r="LT98" s="258">
        <f t="shared" si="468"/>
        <v>62.853717084280795</v>
      </c>
      <c r="LU98" s="258">
        <f t="shared" si="468"/>
        <v>62.82089029187749</v>
      </c>
      <c r="LV98" s="258">
        <f t="shared" si="468"/>
        <v>64.145724330412548</v>
      </c>
      <c r="LW98" s="258">
        <f t="shared" si="468"/>
        <v>64.002374524159976</v>
      </c>
      <c r="LX98" s="258">
        <f t="shared" si="468"/>
        <v>61.206423726986756</v>
      </c>
      <c r="LY98" s="258">
        <f t="shared" si="468"/>
        <v>63.166255514972597</v>
      </c>
      <c r="LZ98" s="258">
        <f t="shared" si="468"/>
        <v>63.963498554233396</v>
      </c>
      <c r="MA98" s="258">
        <f t="shared" si="468"/>
        <v>61.957383315092422</v>
      </c>
      <c r="MB98" s="258">
        <f t="shared" si="468"/>
        <v>65.55597765443305</v>
      </c>
      <c r="MC98" s="258">
        <f t="shared" si="468"/>
        <v>65.99967257673778</v>
      </c>
      <c r="MD98" s="258">
        <f t="shared" si="468"/>
        <v>66.54752284184687</v>
      </c>
      <c r="ME98" s="258">
        <f t="shared" si="468"/>
        <v>68.725585718492496</v>
      </c>
      <c r="MF98" s="258">
        <f t="shared" si="468"/>
        <v>70.731367991193849</v>
      </c>
      <c r="MG98" s="258">
        <f t="shared" si="468"/>
        <v>74.185008358640275</v>
      </c>
      <c r="MH98" s="258">
        <f t="shared" si="468"/>
        <v>76.613619386801489</v>
      </c>
      <c r="MI98" s="258">
        <f t="shared" si="468"/>
        <v>77.395657519759922</v>
      </c>
      <c r="MJ98" s="258">
        <f t="shared" si="468"/>
        <v>77.811236800223952</v>
      </c>
      <c r="MK98" s="258">
        <f t="shared" si="468"/>
        <v>77.512031208827992</v>
      </c>
      <c r="ML98" s="258">
        <f t="shared" si="468"/>
        <v>74.026598712113355</v>
      </c>
      <c r="MM98" s="258">
        <f t="shared" si="468"/>
        <v>72.752535387762194</v>
      </c>
      <c r="MN98" s="258">
        <f t="shared" si="468"/>
        <v>72.7782813151195</v>
      </c>
      <c r="MO98" s="258">
        <f t="shared" si="468"/>
        <v>73.262444648931691</v>
      </c>
      <c r="MP98" s="258">
        <f t="shared" si="468"/>
        <v>73.894449260818064</v>
      </c>
      <c r="MQ98" s="258">
        <f t="shared" si="468"/>
        <v>74.113148726065631</v>
      </c>
      <c r="MR98" s="258">
        <f t="shared" si="468"/>
        <v>74.007068521825332</v>
      </c>
      <c r="MS98" s="258">
        <f t="shared" si="468"/>
        <v>73.325966850828735</v>
      </c>
      <c r="MT98" s="258">
        <f t="shared" si="468"/>
        <v>73.06628447443255</v>
      </c>
      <c r="MU98" s="258">
        <f t="shared" si="468"/>
        <v>72.94717956178782</v>
      </c>
      <c r="MV98" s="258">
        <f t="shared" si="468"/>
        <v>71.881314245828122</v>
      </c>
      <c r="MW98" s="258">
        <f t="shared" si="468"/>
        <v>69.766865485742343</v>
      </c>
      <c r="MX98" s="258">
        <f t="shared" si="468"/>
        <v>68.26018823461483</v>
      </c>
      <c r="MY98" s="258">
        <f t="shared" si="468"/>
        <v>66.772452793364096</v>
      </c>
      <c r="MZ98" s="258">
        <f t="shared" si="468"/>
        <v>66.61886524343727</v>
      </c>
      <c r="NA98" s="258">
        <f t="shared" si="468"/>
        <v>68.351110752498158</v>
      </c>
      <c r="NB98" s="258">
        <f t="shared" si="468"/>
        <v>70.114477800277626</v>
      </c>
      <c r="NC98" s="258">
        <f t="shared" si="468"/>
        <v>71.890947275779538</v>
      </c>
      <c r="ND98" s="258">
        <f t="shared" si="468"/>
        <v>72.475522912596119</v>
      </c>
      <c r="NE98" s="258">
        <f t="shared" si="468"/>
        <v>72.382880976430855</v>
      </c>
      <c r="NF98" s="258">
        <f t="shared" si="468"/>
        <v>72.357537355808063</v>
      </c>
      <c r="NG98" s="258">
        <f t="shared" si="468"/>
        <v>72.458507301738805</v>
      </c>
      <c r="NH98" s="258">
        <f t="shared" si="468"/>
        <v>69.55000921081033</v>
      </c>
      <c r="NI98" s="258">
        <f t="shared" si="468"/>
        <v>70.222013582181106</v>
      </c>
      <c r="NJ98" s="258">
        <f t="shared" si="468"/>
        <v>69.085530264937205</v>
      </c>
      <c r="NK98" s="258">
        <f t="shared" si="468"/>
        <v>69.717996713862902</v>
      </c>
      <c r="NL98" s="258">
        <f t="shared" si="468"/>
        <v>67.046573968982074</v>
      </c>
      <c r="NM98" s="258">
        <f t="shared" si="468"/>
        <v>68.532989149982612</v>
      </c>
      <c r="NN98" s="258">
        <f t="shared" si="468"/>
        <v>69.799264963185394</v>
      </c>
      <c r="NO98" s="258">
        <f t="shared" si="468"/>
        <v>70.424366890479902</v>
      </c>
      <c r="NP98" s="258">
        <f t="shared" si="468"/>
        <v>71.732431136182953</v>
      </c>
      <c r="NQ98" s="258">
        <f t="shared" si="468"/>
        <v>72.396183296174854</v>
      </c>
      <c r="NR98" s="258">
        <f t="shared" si="468"/>
        <v>72.018411815071715</v>
      </c>
      <c r="NS98" s="258">
        <f t="shared" si="468"/>
        <v>72.992323608139145</v>
      </c>
      <c r="NT98" s="258">
        <f t="shared" si="468"/>
        <v>73.783059831189121</v>
      </c>
      <c r="NU98" s="258">
        <f t="shared" si="468"/>
        <v>73.78416701320721</v>
      </c>
      <c r="NV98" s="258">
        <f t="shared" si="468"/>
        <v>73.508071006251058</v>
      </c>
      <c r="NW98" s="258">
        <f t="shared" si="468"/>
        <v>73.69427506206425</v>
      </c>
      <c r="NX98" s="258">
        <f t="shared" ref="NX98:QI98" si="469">NX92+NX93+NX95</f>
        <v>73.892744803571134</v>
      </c>
      <c r="NY98" s="258">
        <f t="shared" si="469"/>
        <v>74.303789688338853</v>
      </c>
      <c r="NZ98" s="258">
        <f t="shared" si="469"/>
        <v>74.584848031006487</v>
      </c>
      <c r="OA98" s="258">
        <f t="shared" si="469"/>
        <v>74.356181895127847</v>
      </c>
      <c r="OB98" s="258">
        <f t="shared" si="469"/>
        <v>74.659810730642064</v>
      </c>
      <c r="OC98" s="258">
        <f t="shared" si="469"/>
        <v>74.38378185997118</v>
      </c>
      <c r="OD98" s="258">
        <f t="shared" si="469"/>
        <v>74.849401754508875</v>
      </c>
      <c r="OE98" s="258">
        <f t="shared" si="469"/>
        <v>75.274594175732858</v>
      </c>
      <c r="OF98" s="258">
        <f t="shared" si="469"/>
        <v>74.879577384185268</v>
      </c>
      <c r="OG98" s="258">
        <f t="shared" si="469"/>
        <v>73.627130713007972</v>
      </c>
      <c r="OH98" s="258">
        <f t="shared" si="469"/>
        <v>73.640634332862902</v>
      </c>
      <c r="OI98" s="258">
        <f t="shared" si="469"/>
        <v>73.941376990734256</v>
      </c>
      <c r="OJ98" s="258">
        <f t="shared" si="469"/>
        <v>73.996291806202294</v>
      </c>
      <c r="OK98" s="258">
        <f t="shared" si="469"/>
        <v>74.198620675163937</v>
      </c>
      <c r="OL98" s="258">
        <f t="shared" si="469"/>
        <v>74.073486046333983</v>
      </c>
      <c r="OM98" s="258">
        <f t="shared" si="469"/>
        <v>75.330398812319061</v>
      </c>
      <c r="ON98" s="258">
        <f t="shared" si="469"/>
        <v>74.633447771362896</v>
      </c>
      <c r="OO98" s="258">
        <f t="shared" si="469"/>
        <v>73.660829313811263</v>
      </c>
      <c r="OP98" s="258">
        <f t="shared" si="469"/>
        <v>73.318492189305431</v>
      </c>
      <c r="OQ98" s="258">
        <f t="shared" si="469"/>
        <v>71.818269405719519</v>
      </c>
      <c r="OR98" s="258">
        <f t="shared" si="469"/>
        <v>71.163059699918065</v>
      </c>
      <c r="OS98" s="258">
        <f t="shared" si="469"/>
        <v>70.499229734888374</v>
      </c>
      <c r="OT98" s="258">
        <f t="shared" si="469"/>
        <v>69.338745615382919</v>
      </c>
      <c r="OU98" s="258">
        <f t="shared" si="469"/>
        <v>69.266441124042188</v>
      </c>
      <c r="OV98" s="258">
        <f t="shared" si="469"/>
        <v>69.134154385403917</v>
      </c>
      <c r="OW98" s="258">
        <f t="shared" si="469"/>
        <v>70.245677719777518</v>
      </c>
      <c r="OX98" s="258">
        <f t="shared" si="469"/>
        <v>71.206566860709216</v>
      </c>
      <c r="OY98" s="258">
        <f t="shared" si="469"/>
        <v>72.963787967966411</v>
      </c>
      <c r="OZ98" s="258">
        <f t="shared" si="469"/>
        <v>72.017318941781426</v>
      </c>
      <c r="PA98" s="258">
        <f t="shared" si="469"/>
        <v>70.381865878119015</v>
      </c>
      <c r="PB98" s="258">
        <f t="shared" si="469"/>
        <v>68.781344496986321</v>
      </c>
      <c r="PC98" s="258">
        <f t="shared" si="469"/>
        <v>67.798417112850515</v>
      </c>
      <c r="PD98" s="258">
        <f t="shared" si="469"/>
        <v>60.524107103421528</v>
      </c>
      <c r="PE98" s="258">
        <f t="shared" si="469"/>
        <v>58.791399727512108</v>
      </c>
      <c r="PF98" s="258">
        <f t="shared" si="469"/>
        <v>57.842942652417463</v>
      </c>
      <c r="PG98" s="258">
        <f t="shared" si="469"/>
        <v>57.900621585028141</v>
      </c>
      <c r="PH98" s="258">
        <f t="shared" si="469"/>
        <v>58.174796486814849</v>
      </c>
      <c r="PI98" s="258">
        <f t="shared" si="469"/>
        <v>56.521042919024794</v>
      </c>
      <c r="PJ98" s="258">
        <f t="shared" si="469"/>
        <v>57.4630023039675</v>
      </c>
      <c r="PK98" s="258">
        <f t="shared" si="469"/>
        <v>59.614619063477051</v>
      </c>
      <c r="PL98" s="258">
        <f t="shared" si="469"/>
        <v>59.752256710491608</v>
      </c>
      <c r="PM98" s="258">
        <f t="shared" si="469"/>
        <v>59.912418357663228</v>
      </c>
      <c r="PN98" s="258">
        <f t="shared" si="469"/>
        <v>59.333906102019817</v>
      </c>
      <c r="PO98" s="258">
        <f t="shared" si="469"/>
        <v>59.425260945417087</v>
      </c>
      <c r="PP98" s="258">
        <f t="shared" si="469"/>
        <v>57.971150331287333</v>
      </c>
      <c r="PQ98" s="258">
        <f t="shared" si="469"/>
        <v>58.878668382002822</v>
      </c>
      <c r="PR98" s="258">
        <f t="shared" si="469"/>
        <v>59.22917827404094</v>
      </c>
      <c r="PS98" s="258">
        <f t="shared" si="469"/>
        <v>59.699665430317957</v>
      </c>
      <c r="PT98" s="258">
        <f t="shared" si="469"/>
        <v>58.820952643596414</v>
      </c>
      <c r="PU98" s="258">
        <f t="shared" si="469"/>
        <v>56.980936866221313</v>
      </c>
      <c r="PV98" s="258">
        <f t="shared" si="469"/>
        <v>59.870199286905098</v>
      </c>
      <c r="PW98" s="258">
        <f t="shared" si="469"/>
        <v>61.893250284962427</v>
      </c>
      <c r="PX98" s="258">
        <f t="shared" si="469"/>
        <v>61.999408292467002</v>
      </c>
      <c r="PY98" s="258">
        <f t="shared" si="469"/>
        <v>61.003026868695017</v>
      </c>
      <c r="PZ98" s="258">
        <f t="shared" si="469"/>
        <v>61.294700701725517</v>
      </c>
      <c r="QA98" s="258">
        <f t="shared" si="469"/>
        <v>61.232555730993411</v>
      </c>
      <c r="QB98" s="258">
        <f t="shared" si="469"/>
        <v>60.3327471149152</v>
      </c>
      <c r="QC98" s="258">
        <f t="shared" si="469"/>
        <v>61.044009424394154</v>
      </c>
      <c r="QD98" s="258">
        <f t="shared" si="469"/>
        <v>61.895309287177447</v>
      </c>
      <c r="QE98" s="258">
        <f t="shared" si="469"/>
        <v>64.543144642897943</v>
      </c>
      <c r="QF98" s="258">
        <f t="shared" si="469"/>
        <v>64.310507814816333</v>
      </c>
      <c r="QG98" s="258">
        <f t="shared" si="469"/>
        <v>64.60296683933349</v>
      </c>
      <c r="QH98" s="258">
        <f t="shared" si="469"/>
        <v>65.688862422025537</v>
      </c>
      <c r="QI98" s="258">
        <f t="shared" si="469"/>
        <v>65.832627292355625</v>
      </c>
      <c r="QJ98" s="258">
        <f t="shared" ref="QJ98:SU98" si="470">QJ92+QJ93+QJ95</f>
        <v>65.254953222941097</v>
      </c>
      <c r="QK98" s="258">
        <f t="shared" si="470"/>
        <v>63.841692328431769</v>
      </c>
      <c r="QL98" s="258">
        <f t="shared" si="470"/>
        <v>63.884833856071225</v>
      </c>
      <c r="QM98" s="258">
        <f t="shared" si="470"/>
        <v>63.38610629249834</v>
      </c>
      <c r="QN98" s="258">
        <f t="shared" si="470"/>
        <v>61.969716180767463</v>
      </c>
      <c r="QO98" s="258">
        <f t="shared" si="470"/>
        <v>63.275784837932235</v>
      </c>
      <c r="QP98" s="258">
        <f t="shared" si="470"/>
        <v>63.002369243006072</v>
      </c>
      <c r="QQ98" s="258">
        <f t="shared" si="470"/>
        <v>65.689121241018896</v>
      </c>
      <c r="QR98" s="258">
        <f t="shared" si="470"/>
        <v>64.16598557519967</v>
      </c>
      <c r="QS98" s="258">
        <f t="shared" si="470"/>
        <v>65.089992201274598</v>
      </c>
      <c r="QT98" s="258">
        <f t="shared" si="470"/>
        <v>67.106811949681401</v>
      </c>
      <c r="QU98" s="258">
        <f t="shared" si="470"/>
        <v>67.502379475118644</v>
      </c>
      <c r="QV98" s="258">
        <f t="shared" si="470"/>
        <v>64.847148518960054</v>
      </c>
      <c r="QW98" s="258">
        <f t="shared" si="470"/>
        <v>64.676335737649325</v>
      </c>
      <c r="QX98" s="258">
        <f t="shared" si="470"/>
        <v>64.670252390678996</v>
      </c>
      <c r="QY98" s="258">
        <f t="shared" si="470"/>
        <v>64.731883009909097</v>
      </c>
      <c r="QZ98" s="258">
        <f t="shared" si="470"/>
        <v>64.365820118063937</v>
      </c>
      <c r="RA98" s="258">
        <f t="shared" si="470"/>
        <v>66.287662256676171</v>
      </c>
      <c r="RB98" s="258">
        <f t="shared" si="470"/>
        <v>64.773562736557665</v>
      </c>
      <c r="RC98" s="258">
        <f t="shared" si="470"/>
        <v>66.517015726966207</v>
      </c>
      <c r="RD98" s="258">
        <f t="shared" si="470"/>
        <v>65.035577639272759</v>
      </c>
      <c r="RE98" s="258">
        <f t="shared" si="470"/>
        <v>65.610475770039471</v>
      </c>
      <c r="RF98" s="258">
        <f t="shared" si="470"/>
        <v>68.574517432761155</v>
      </c>
      <c r="RG98" s="258">
        <f t="shared" si="470"/>
        <v>68.448192071496649</v>
      </c>
      <c r="RH98" s="258">
        <f t="shared" si="470"/>
        <v>67.639326002771625</v>
      </c>
      <c r="RI98" s="258">
        <f t="shared" si="470"/>
        <v>67.266335408606167</v>
      </c>
      <c r="RJ98" s="258">
        <f t="shared" si="470"/>
        <v>68.613541915152737</v>
      </c>
      <c r="RK98" s="258">
        <f t="shared" si="470"/>
        <v>67.314981831490343</v>
      </c>
      <c r="RL98" s="258">
        <f t="shared" si="470"/>
        <v>64.376612087270033</v>
      </c>
      <c r="RM98" s="258">
        <f t="shared" si="470"/>
        <v>64.19919294489182</v>
      </c>
      <c r="RN98" s="258">
        <f t="shared" si="470"/>
        <v>63.877447792470555</v>
      </c>
      <c r="RO98" s="258">
        <f t="shared" si="470"/>
        <v>68.411605848901729</v>
      </c>
      <c r="RP98" s="258">
        <f t="shared" si="470"/>
        <v>68.004569907097761</v>
      </c>
      <c r="RQ98" s="258">
        <f t="shared" si="470"/>
        <v>68.320166807679996</v>
      </c>
      <c r="RR98" s="258">
        <f t="shared" si="470"/>
        <v>70.586131928207081</v>
      </c>
      <c r="RS98" s="258">
        <f t="shared" si="470"/>
        <v>71.61991966813639</v>
      </c>
      <c r="RT98" s="258">
        <f t="shared" si="470"/>
        <v>71.891573597976929</v>
      </c>
      <c r="RU98" s="258">
        <f t="shared" si="470"/>
        <v>71.140538927061797</v>
      </c>
      <c r="RV98" s="258">
        <f t="shared" si="470"/>
        <v>70.893104811482971</v>
      </c>
      <c r="RW98" s="258">
        <f t="shared" si="470"/>
        <v>70.810328770742018</v>
      </c>
      <c r="RX98" s="258">
        <f t="shared" si="470"/>
        <v>70.395617446627739</v>
      </c>
      <c r="RY98" s="258">
        <f t="shared" si="470"/>
        <v>69.556801413536391</v>
      </c>
      <c r="RZ98" s="258">
        <f t="shared" si="470"/>
        <v>69.558904328181256</v>
      </c>
      <c r="SA98" s="258">
        <f t="shared" si="470"/>
        <v>71.997223124209199</v>
      </c>
      <c r="SB98" s="258">
        <f t="shared" si="470"/>
        <v>70.861159995462117</v>
      </c>
      <c r="SC98" s="258">
        <f t="shared" si="470"/>
        <v>71.538889341522491</v>
      </c>
      <c r="SD98" s="258">
        <f t="shared" si="470"/>
        <v>72.663129683312363</v>
      </c>
      <c r="SE98" s="258">
        <f t="shared" si="470"/>
        <v>73.376377969520988</v>
      </c>
      <c r="SF98" s="258">
        <f t="shared" si="470"/>
        <v>73.476555143226236</v>
      </c>
      <c r="SG98" s="258">
        <f t="shared" si="470"/>
        <v>72.678309034397245</v>
      </c>
      <c r="SH98" s="258">
        <f t="shared" si="470"/>
        <v>72.978890180284878</v>
      </c>
      <c r="SI98" s="258">
        <f t="shared" si="470"/>
        <v>72.950662315223653</v>
      </c>
      <c r="SJ98" s="258">
        <f t="shared" si="470"/>
        <v>70.94649536510002</v>
      </c>
      <c r="SK98" s="258">
        <f t="shared" si="470"/>
        <v>71.810197781129744</v>
      </c>
      <c r="SL98" s="258">
        <f t="shared" si="470"/>
        <v>73.189243407201985</v>
      </c>
      <c r="SM98" s="258">
        <f t="shared" si="470"/>
        <v>73.829987573947989</v>
      </c>
      <c r="SN98" s="258">
        <f t="shared" si="470"/>
        <v>72.30735709871999</v>
      </c>
      <c r="SO98" s="258">
        <f t="shared" si="470"/>
        <v>73.266976888000656</v>
      </c>
      <c r="SP98" s="258">
        <f t="shared" si="470"/>
        <v>75.402655124930291</v>
      </c>
      <c r="SQ98" s="258">
        <f t="shared" si="470"/>
        <v>76.479526269178677</v>
      </c>
      <c r="SR98" s="258">
        <f t="shared" si="470"/>
        <v>75.808136498171905</v>
      </c>
      <c r="SS98" s="258">
        <f t="shared" si="470"/>
        <v>74.973006871715256</v>
      </c>
      <c r="ST98" s="258">
        <f t="shared" si="470"/>
        <v>74.650705288737754</v>
      </c>
      <c r="SU98" s="258">
        <f t="shared" si="470"/>
        <v>74.875876902048276</v>
      </c>
      <c r="SV98" s="258">
        <f t="shared" ref="SV98:VG98" si="471">SV92+SV93+SV95</f>
        <v>74.2175892007117</v>
      </c>
      <c r="SW98" s="258">
        <f t="shared" si="471"/>
        <v>73.411369459594511</v>
      </c>
      <c r="SX98" s="258">
        <f t="shared" si="471"/>
        <v>73.510621007716153</v>
      </c>
      <c r="SY98" s="258">
        <f t="shared" si="471"/>
        <v>74.474173171437897</v>
      </c>
      <c r="SZ98" s="258">
        <f t="shared" si="471"/>
        <v>74.852707566708887</v>
      </c>
      <c r="TA98" s="258">
        <f t="shared" si="471"/>
        <v>75.167448498491993</v>
      </c>
      <c r="TB98" s="258">
        <f t="shared" si="471"/>
        <v>75.827733703444892</v>
      </c>
      <c r="TC98" s="258">
        <f t="shared" si="471"/>
        <v>75.95112775924585</v>
      </c>
      <c r="TD98" s="258">
        <f t="shared" si="471"/>
        <v>77.16345239230948</v>
      </c>
      <c r="TE98" s="258">
        <f t="shared" si="471"/>
        <v>76.592398795301946</v>
      </c>
      <c r="TF98" s="258">
        <f t="shared" si="471"/>
        <v>75.951588694220092</v>
      </c>
      <c r="TG98" s="258">
        <f t="shared" si="471"/>
        <v>74.767361635301924</v>
      </c>
      <c r="TH98" s="258">
        <f t="shared" si="471"/>
        <v>75.035525579170155</v>
      </c>
      <c r="TI98" s="258">
        <f t="shared" si="471"/>
        <v>75.527467389190392</v>
      </c>
      <c r="TJ98" s="258">
        <f t="shared" si="471"/>
        <v>76.696292181038828</v>
      </c>
      <c r="TK98" s="258">
        <f t="shared" si="471"/>
        <v>77.606896058612278</v>
      </c>
      <c r="TL98" s="258">
        <f t="shared" si="471"/>
        <v>77.216031558441429</v>
      </c>
      <c r="TM98" s="258">
        <f t="shared" si="471"/>
        <v>76.709176444893302</v>
      </c>
      <c r="TN98" s="258">
        <f t="shared" si="471"/>
        <v>78.19903160142303</v>
      </c>
      <c r="TO98" s="258">
        <f t="shared" si="471"/>
        <v>78.859278391309459</v>
      </c>
      <c r="TP98" s="258">
        <f t="shared" si="471"/>
        <v>78.116233652530497</v>
      </c>
      <c r="TQ98" s="258">
        <f t="shared" si="471"/>
        <v>77.479784520606671</v>
      </c>
      <c r="TR98" s="258">
        <f t="shared" si="471"/>
        <v>77.97648327166506</v>
      </c>
      <c r="TS98" s="258">
        <f t="shared" si="471"/>
        <v>77.452219272187847</v>
      </c>
      <c r="TT98" s="258">
        <f t="shared" si="471"/>
        <v>78.530567188964127</v>
      </c>
      <c r="TU98" s="258">
        <f t="shared" si="471"/>
        <v>77.716736433101957</v>
      </c>
      <c r="TV98" s="258">
        <f t="shared" si="471"/>
        <v>78.03689675825521</v>
      </c>
      <c r="TW98" s="258">
        <f t="shared" si="471"/>
        <v>78.733578256193383</v>
      </c>
      <c r="TX98" s="258">
        <f t="shared" si="471"/>
        <v>78.427778190746736</v>
      </c>
      <c r="TY98" s="258">
        <f t="shared" si="471"/>
        <v>78.377389188862409</v>
      </c>
      <c r="TZ98" s="258">
        <f t="shared" si="471"/>
        <v>79.277921915005336</v>
      </c>
      <c r="UA98" s="258">
        <f t="shared" si="471"/>
        <v>80.127930885860167</v>
      </c>
      <c r="UB98" s="258">
        <f t="shared" si="471"/>
        <v>80.760433090612679</v>
      </c>
      <c r="UC98" s="258">
        <f t="shared" si="471"/>
        <v>81.135083671779441</v>
      </c>
      <c r="UD98" s="258">
        <f t="shared" si="471"/>
        <v>80.257551826126104</v>
      </c>
      <c r="UE98" s="258">
        <f t="shared" si="471"/>
        <v>78.91746241247499</v>
      </c>
      <c r="UF98" s="258">
        <f t="shared" si="471"/>
        <v>77.427597433277796</v>
      </c>
      <c r="UG98" s="258">
        <f t="shared" si="471"/>
        <v>76.085979654275292</v>
      </c>
      <c r="UH98" s="258">
        <f t="shared" si="471"/>
        <v>77.142844349540951</v>
      </c>
      <c r="UI98" s="258">
        <f t="shared" si="471"/>
        <v>78.873867310474097</v>
      </c>
      <c r="UJ98" s="258">
        <f t="shared" si="471"/>
        <v>78.395350832618661</v>
      </c>
      <c r="UK98" s="258">
        <f t="shared" si="471"/>
        <v>77.684182610387666</v>
      </c>
      <c r="UL98" s="258">
        <f t="shared" si="471"/>
        <v>77.896362944220229</v>
      </c>
      <c r="UM98" s="258">
        <f t="shared" si="471"/>
        <v>79.209428745377423</v>
      </c>
      <c r="UN98" s="258">
        <f t="shared" si="471"/>
        <v>77.581678033602742</v>
      </c>
      <c r="UO98" s="258">
        <f t="shared" si="471"/>
        <v>77.190356556547158</v>
      </c>
      <c r="UP98" s="258">
        <f t="shared" si="471"/>
        <v>77.420602587669265</v>
      </c>
      <c r="UQ98" s="258">
        <f t="shared" si="471"/>
        <v>77.150202216801318</v>
      </c>
      <c r="UR98" s="258">
        <f t="shared" si="471"/>
        <v>76.301447932398844</v>
      </c>
      <c r="US98" s="258">
        <f t="shared" si="471"/>
        <v>76.780374970614119</v>
      </c>
      <c r="UT98" s="258">
        <f t="shared" si="471"/>
        <v>77.334426039575419</v>
      </c>
      <c r="UU98" s="258">
        <f t="shared" si="471"/>
        <v>78.049143805676636</v>
      </c>
      <c r="UV98" s="258">
        <f t="shared" si="471"/>
        <v>77.113344960325477</v>
      </c>
      <c r="UW98" s="258">
        <f t="shared" si="471"/>
        <v>78.807932739010127</v>
      </c>
      <c r="UX98" s="258">
        <f t="shared" si="471"/>
        <v>79.876202264441716</v>
      </c>
      <c r="UY98" s="258">
        <f t="shared" si="471"/>
        <v>80.711996842742337</v>
      </c>
      <c r="UZ98" s="258">
        <f t="shared" si="471"/>
        <v>80.67088962210903</v>
      </c>
      <c r="VA98" s="258">
        <f t="shared" si="471"/>
        <v>80.322707595434863</v>
      </c>
      <c r="VB98" s="258">
        <f t="shared" si="471"/>
        <v>80.268736430602786</v>
      </c>
      <c r="VC98" s="258">
        <f t="shared" si="471"/>
        <v>78.653713190489768</v>
      </c>
      <c r="VD98" s="258">
        <f t="shared" si="471"/>
        <v>79.461400743802344</v>
      </c>
      <c r="VE98" s="258">
        <f t="shared" si="471"/>
        <v>81.035676383361078</v>
      </c>
      <c r="VF98" s="258">
        <f t="shared" si="471"/>
        <v>80.228127107298448</v>
      </c>
      <c r="VG98" s="258">
        <f t="shared" si="471"/>
        <v>81.726185604527245</v>
      </c>
      <c r="VH98" s="258">
        <f t="shared" ref="VH98:XS98" si="472">VH92+VH93+VH95</f>
        <v>81.180618679785525</v>
      </c>
      <c r="VI98" s="258">
        <f t="shared" si="472"/>
        <v>81.646893555019091</v>
      </c>
      <c r="VJ98" s="258">
        <f t="shared" si="472"/>
        <v>82.704791881466818</v>
      </c>
      <c r="VK98" s="258">
        <f t="shared" si="472"/>
        <v>83.097986871117584</v>
      </c>
      <c r="VL98" s="258">
        <f t="shared" si="472"/>
        <v>82.827251530261506</v>
      </c>
      <c r="VM98" s="258">
        <f t="shared" si="472"/>
        <v>82.20911515408693</v>
      </c>
      <c r="VN98" s="258">
        <f t="shared" si="472"/>
        <v>81.270302649111642</v>
      </c>
      <c r="VO98" s="258">
        <f t="shared" si="472"/>
        <v>80.93381166144799</v>
      </c>
      <c r="VP98" s="258">
        <f t="shared" si="472"/>
        <v>79.967836985859677</v>
      </c>
      <c r="VQ98" s="258">
        <f t="shared" si="472"/>
        <v>80.627614383406538</v>
      </c>
      <c r="VR98" s="258">
        <f t="shared" si="472"/>
        <v>81.37014005177646</v>
      </c>
      <c r="VS98" s="258">
        <f t="shared" si="472"/>
        <v>81.986015914379806</v>
      </c>
      <c r="VT98" s="258">
        <f t="shared" si="472"/>
        <v>81.768587661825592</v>
      </c>
      <c r="VU98" s="258">
        <f t="shared" si="472"/>
        <v>81.963391081791841</v>
      </c>
      <c r="VV98" s="258">
        <f t="shared" si="472"/>
        <v>83.011760119772475</v>
      </c>
      <c r="VW98" s="258">
        <f t="shared" si="472"/>
        <v>83.414356842328687</v>
      </c>
      <c r="VX98" s="258">
        <f t="shared" si="472"/>
        <v>83.247395048098184</v>
      </c>
      <c r="VY98" s="258">
        <f t="shared" si="472"/>
        <v>82.416687012596597</v>
      </c>
      <c r="VZ98" s="258">
        <f t="shared" si="472"/>
        <v>82.559270093968792</v>
      </c>
      <c r="WA98" s="258">
        <f t="shared" si="472"/>
        <v>82.790321527944627</v>
      </c>
      <c r="WB98" s="258">
        <f t="shared" si="472"/>
        <v>82.199001756861563</v>
      </c>
      <c r="WC98" s="258">
        <f t="shared" si="472"/>
        <v>81.946857772551084</v>
      </c>
      <c r="WD98" s="258">
        <f t="shared" si="472"/>
        <v>82.697169792267118</v>
      </c>
      <c r="WE98" s="258">
        <f t="shared" si="472"/>
        <v>83.850082598072362</v>
      </c>
      <c r="WF98" s="258">
        <f t="shared" si="472"/>
        <v>82.986404183910338</v>
      </c>
      <c r="WG98" s="258">
        <f t="shared" si="472"/>
        <v>83.374133293863224</v>
      </c>
      <c r="WH98" s="258">
        <f t="shared" si="472"/>
        <v>84.436107915438768</v>
      </c>
      <c r="WI98" s="258">
        <f t="shared" si="472"/>
        <v>84.995341750873067</v>
      </c>
      <c r="WJ98" s="258">
        <f t="shared" si="472"/>
        <v>85.328613164183309</v>
      </c>
      <c r="WK98" s="258">
        <f t="shared" si="472"/>
        <v>85.639059181283088</v>
      </c>
      <c r="WL98" s="258">
        <f t="shared" si="472"/>
        <v>84.876815979113687</v>
      </c>
      <c r="WM98" s="258">
        <f t="shared" si="472"/>
        <v>85.140925574698983</v>
      </c>
      <c r="WN98" s="258">
        <f t="shared" si="472"/>
        <v>84.931878469384557</v>
      </c>
      <c r="WO98" s="258">
        <f t="shared" si="472"/>
        <v>85.932209298851816</v>
      </c>
      <c r="WP98" s="258">
        <f t="shared" si="472"/>
        <v>85.696553788524525</v>
      </c>
      <c r="WQ98" s="258">
        <f t="shared" si="472"/>
        <v>85.502594862951895</v>
      </c>
      <c r="WR98" s="258">
        <f t="shared" si="472"/>
        <v>85.03623114755446</v>
      </c>
      <c r="WS98" s="258">
        <f t="shared" si="472"/>
        <v>84.953630878160951</v>
      </c>
      <c r="WT98" s="258">
        <f t="shared" si="472"/>
        <v>85.5807844186061</v>
      </c>
      <c r="WU98" s="258">
        <f t="shared" si="472"/>
        <v>85.812279183624341</v>
      </c>
      <c r="WV98" s="258">
        <f t="shared" si="472"/>
        <v>85.12676981495342</v>
      </c>
      <c r="WW98" s="258">
        <f t="shared" si="472"/>
        <v>84.295989929039436</v>
      </c>
      <c r="WX98" s="258">
        <f t="shared" si="472"/>
        <v>83.894639612198873</v>
      </c>
      <c r="WY98" s="258">
        <f t="shared" si="472"/>
        <v>84.570095900590587</v>
      </c>
      <c r="WZ98" s="258">
        <f t="shared" si="472"/>
        <v>84.543396547855579</v>
      </c>
      <c r="XA98" s="258">
        <f t="shared" si="472"/>
        <v>84.361340982580927</v>
      </c>
      <c r="XB98" s="258">
        <f t="shared" si="472"/>
        <v>84.695778727567387</v>
      </c>
      <c r="XC98" s="258">
        <f t="shared" si="472"/>
        <v>84.879221897270043</v>
      </c>
      <c r="XD98" s="258">
        <f t="shared" si="472"/>
        <v>84.726213337122033</v>
      </c>
      <c r="XE98" s="258">
        <f t="shared" si="472"/>
        <v>85.157693859925558</v>
      </c>
      <c r="XF98" s="258">
        <f t="shared" si="472"/>
        <v>85.794389828470187</v>
      </c>
      <c r="XG98" s="258">
        <f t="shared" si="472"/>
        <v>86.751998335217706</v>
      </c>
      <c r="XH98" s="258">
        <f t="shared" si="472"/>
        <v>84.82987193790494</v>
      </c>
      <c r="XI98" s="258">
        <f t="shared" si="472"/>
        <v>83.502006448727968</v>
      </c>
      <c r="XJ98" s="258">
        <f t="shared" si="472"/>
        <v>83.580752281310112</v>
      </c>
      <c r="XK98" s="258">
        <f t="shared" si="472"/>
        <v>83.668525706862482</v>
      </c>
      <c r="XL98" s="258">
        <f t="shared" si="472"/>
        <v>83.576302974321464</v>
      </c>
      <c r="XM98" s="258">
        <f t="shared" si="472"/>
        <v>83.819964328063037</v>
      </c>
      <c r="XN98" s="258">
        <f t="shared" si="472"/>
        <v>83.298841349562167</v>
      </c>
      <c r="XO98" s="258">
        <f t="shared" si="472"/>
        <v>83.784681416683995</v>
      </c>
      <c r="XP98" s="258">
        <f t="shared" si="472"/>
        <v>83.497266983124078</v>
      </c>
      <c r="XQ98" s="258">
        <f t="shared" si="472"/>
        <v>83.791968288862051</v>
      </c>
      <c r="XR98" s="258">
        <f t="shared" si="472"/>
        <v>84.981694399428022</v>
      </c>
      <c r="XS98" s="258">
        <f t="shared" si="472"/>
        <v>85.323478337808169</v>
      </c>
      <c r="XT98" s="258">
        <f t="shared" ref="XT98:AAE98" si="473">XT92+XT93+XT95</f>
        <v>85.017289718243504</v>
      </c>
      <c r="XU98" s="258">
        <f t="shared" si="473"/>
        <v>84.369674252190265</v>
      </c>
      <c r="XV98" s="258">
        <f t="shared" si="473"/>
        <v>84.296891975013907</v>
      </c>
      <c r="XW98" s="258">
        <f t="shared" si="473"/>
        <v>83.916702605627719</v>
      </c>
      <c r="XX98" s="258">
        <f t="shared" si="473"/>
        <v>84.056444899340377</v>
      </c>
      <c r="XY98" s="258">
        <f t="shared" si="473"/>
        <v>84.146837184949064</v>
      </c>
      <c r="XZ98" s="258">
        <f t="shared" si="473"/>
        <v>84.798781452147111</v>
      </c>
      <c r="YA98" s="258">
        <f t="shared" si="473"/>
        <v>85.236254746435932</v>
      </c>
      <c r="YB98" s="258">
        <f t="shared" si="473"/>
        <v>84.771429224518371</v>
      </c>
      <c r="YC98" s="258">
        <f t="shared" si="473"/>
        <v>84.961770007264036</v>
      </c>
      <c r="YD98" s="258">
        <f t="shared" si="473"/>
        <v>86.003916272321447</v>
      </c>
      <c r="YE98" s="258">
        <f t="shared" si="473"/>
        <v>86.812960674699823</v>
      </c>
      <c r="YF98" s="258">
        <f t="shared" si="473"/>
        <v>86.568195719856845</v>
      </c>
      <c r="YG98" s="258">
        <f t="shared" si="473"/>
        <v>86.239881362973421</v>
      </c>
      <c r="YH98" s="258">
        <f t="shared" si="473"/>
        <v>86.421710832764305</v>
      </c>
      <c r="YI98" s="258">
        <f t="shared" si="473"/>
        <v>86.976143245980296</v>
      </c>
      <c r="YJ98" s="258">
        <f t="shared" si="473"/>
        <v>87.884400345828453</v>
      </c>
      <c r="YK98" s="258">
        <f t="shared" si="473"/>
        <v>88.537635592171497</v>
      </c>
      <c r="YL98" s="258">
        <f t="shared" si="473"/>
        <v>88.474127066651363</v>
      </c>
      <c r="YM98" s="258">
        <f t="shared" si="473"/>
        <v>88.451548985890014</v>
      </c>
      <c r="YN98" s="258">
        <f t="shared" si="473"/>
        <v>88.095889269261221</v>
      </c>
      <c r="YO98" s="258">
        <f t="shared" si="473"/>
        <v>88.748111262790331</v>
      </c>
      <c r="YP98" s="258">
        <f t="shared" si="473"/>
        <v>89.378909725871779</v>
      </c>
      <c r="YQ98" s="258">
        <f t="shared" si="473"/>
        <v>90.193722409305508</v>
      </c>
      <c r="YR98" s="258">
        <f t="shared" si="473"/>
        <v>90.689114156070133</v>
      </c>
      <c r="YS98" s="258">
        <f t="shared" si="473"/>
        <v>90.785152239736249</v>
      </c>
      <c r="YT98" s="258">
        <f t="shared" si="473"/>
        <v>91.293796515168523</v>
      </c>
      <c r="YU98" s="258">
        <f t="shared" si="473"/>
        <v>91.233193435981946</v>
      </c>
      <c r="YV98" s="258">
        <f t="shared" si="473"/>
        <v>90.893833258680274</v>
      </c>
      <c r="YW98" s="258">
        <f t="shared" si="473"/>
        <v>90.478587276662097</v>
      </c>
      <c r="YX98" s="258">
        <f t="shared" si="473"/>
        <v>90.67214151223628</v>
      </c>
      <c r="YY98" s="258">
        <f t="shared" si="473"/>
        <v>90.197087864208243</v>
      </c>
      <c r="YZ98" s="258">
        <f t="shared" si="473"/>
        <v>90.59536993612582</v>
      </c>
      <c r="ZA98" s="258">
        <f t="shared" si="473"/>
        <v>91.045984696186352</v>
      </c>
      <c r="ZB98" s="258">
        <f t="shared" si="473"/>
        <v>91.325058268268464</v>
      </c>
      <c r="ZC98" s="258">
        <f t="shared" si="473"/>
        <v>91.763335555501484</v>
      </c>
      <c r="ZD98" s="258">
        <f t="shared" si="473"/>
        <v>92.391438190998812</v>
      </c>
      <c r="ZE98" s="258">
        <f t="shared" si="473"/>
        <v>92.558633357392978</v>
      </c>
      <c r="ZF98" s="258">
        <f t="shared" si="473"/>
        <v>92.670217001927099</v>
      </c>
      <c r="ZG98" s="258">
        <f t="shared" si="473"/>
        <v>92.895603866068967</v>
      </c>
      <c r="ZH98" s="258">
        <f t="shared" si="473"/>
        <v>91.392971818275015</v>
      </c>
      <c r="ZI98" s="258">
        <f t="shared" si="473"/>
        <v>89.261308325298401</v>
      </c>
      <c r="ZJ98" s="258">
        <f t="shared" si="473"/>
        <v>89.384982660987191</v>
      </c>
      <c r="ZK98" s="258">
        <f t="shared" si="473"/>
        <v>89.522029285951021</v>
      </c>
      <c r="ZL98" s="258">
        <f t="shared" si="473"/>
        <v>89.539470921809226</v>
      </c>
      <c r="ZM98" s="258">
        <f t="shared" si="473"/>
        <v>89.637595198745686</v>
      </c>
      <c r="ZN98" s="258">
        <f t="shared" si="473"/>
        <v>90.120614460337123</v>
      </c>
      <c r="ZO98" s="258">
        <f t="shared" si="473"/>
        <v>90.377891866404909</v>
      </c>
      <c r="ZP98" s="258">
        <f t="shared" si="473"/>
        <v>90.480860077076358</v>
      </c>
      <c r="ZQ98" s="258">
        <f t="shared" si="473"/>
        <v>90.090974818134526</v>
      </c>
      <c r="ZR98" s="258">
        <f t="shared" si="473"/>
        <v>90.284702308169258</v>
      </c>
      <c r="ZS98" s="258">
        <f t="shared" si="473"/>
        <v>90.52148195758231</v>
      </c>
      <c r="ZT98" s="258">
        <f t="shared" si="473"/>
        <v>90.689463117244173</v>
      </c>
      <c r="ZU98" s="258">
        <f t="shared" si="473"/>
        <v>91.576738181834287</v>
      </c>
      <c r="ZV98" s="258">
        <f t="shared" si="473"/>
        <v>91.479156890761715</v>
      </c>
      <c r="ZW98" s="258">
        <f t="shared" si="473"/>
        <v>88.777802642786241</v>
      </c>
      <c r="ZX98" s="258">
        <f t="shared" si="473"/>
        <v>86.080796359466675</v>
      </c>
      <c r="ZY98" s="258">
        <f t="shared" si="473"/>
        <v>81.322884489629985</v>
      </c>
      <c r="ZZ98" s="258">
        <f t="shared" si="473"/>
        <v>78.371106606696856</v>
      </c>
      <c r="AAA98" s="258">
        <f t="shared" si="473"/>
        <v>75.900468079938634</v>
      </c>
      <c r="AAB98" s="258">
        <f t="shared" si="473"/>
        <v>72.237409308678508</v>
      </c>
      <c r="AAC98" s="258">
        <f t="shared" si="473"/>
        <v>70.092222894133812</v>
      </c>
      <c r="AAD98" s="258">
        <f t="shared" si="473"/>
        <v>57.344251948094914</v>
      </c>
      <c r="AAE98" s="258">
        <f t="shared" si="473"/>
        <v>57.511603875912051</v>
      </c>
      <c r="AAF98" s="258">
        <f t="shared" ref="AAF98:ACQ98" si="474">AAF92+AAF93+AAF95</f>
        <v>57.82450379819953</v>
      </c>
      <c r="AAG98" s="258">
        <f t="shared" si="474"/>
        <v>58.343704699094239</v>
      </c>
      <c r="AAH98" s="258">
        <f t="shared" si="474"/>
        <v>58.644019028931403</v>
      </c>
      <c r="AAI98" s="258">
        <f t="shared" si="474"/>
        <v>59.013941725889026</v>
      </c>
      <c r="AAJ98" s="258">
        <f t="shared" si="474"/>
        <v>59.322579750633913</v>
      </c>
      <c r="AAK98" s="258">
        <f t="shared" si="474"/>
        <v>59.480889519980977</v>
      </c>
      <c r="AAL98" s="258">
        <f t="shared" si="474"/>
        <v>60.996397452787285</v>
      </c>
      <c r="AAM98" s="258">
        <f t="shared" si="474"/>
        <v>61.240247406530742</v>
      </c>
      <c r="AAN98" s="258">
        <f t="shared" si="474"/>
        <v>61.981208021462386</v>
      </c>
      <c r="AAO98" s="258">
        <f t="shared" si="474"/>
        <v>62.481879800599913</v>
      </c>
      <c r="AAP98" s="258">
        <f t="shared" si="474"/>
        <v>62.685665834602091</v>
      </c>
      <c r="AAQ98" s="258">
        <f t="shared" si="474"/>
        <v>62.878224061516121</v>
      </c>
      <c r="AAR98" s="258">
        <f t="shared" si="474"/>
        <v>60.355974325029763</v>
      </c>
      <c r="AAS98" s="258">
        <f t="shared" si="474"/>
        <v>60.208882588033866</v>
      </c>
      <c r="AAT98" s="258">
        <f t="shared" si="474"/>
        <v>61.23480667821746</v>
      </c>
      <c r="AAU98" s="258">
        <f t="shared" si="474"/>
        <v>61.617336093862953</v>
      </c>
      <c r="AAV98" s="258">
        <f t="shared" si="474"/>
        <v>61.423442130485213</v>
      </c>
      <c r="AAW98" s="258">
        <f t="shared" si="474"/>
        <v>62.19759721970933</v>
      </c>
      <c r="AAX98" s="258">
        <f t="shared" si="474"/>
        <v>63.001644701636891</v>
      </c>
      <c r="AAY98" s="258">
        <f t="shared" si="474"/>
        <v>63.886701242820074</v>
      </c>
      <c r="AAZ98" s="258">
        <f t="shared" si="474"/>
        <v>65.00698074970164</v>
      </c>
      <c r="ABA98" s="258">
        <f t="shared" si="474"/>
        <v>66.296328356702489</v>
      </c>
      <c r="ABB98" s="258">
        <f t="shared" si="474"/>
        <v>67.504246629308881</v>
      </c>
      <c r="ABC98" s="258">
        <f t="shared" si="474"/>
        <v>67.614248435617412</v>
      </c>
      <c r="ABD98" s="258">
        <f t="shared" si="474"/>
        <v>67.033792263465926</v>
      </c>
      <c r="ABE98" s="258">
        <f t="shared" si="474"/>
        <v>66.732896219144195</v>
      </c>
      <c r="ABF98" s="258">
        <f t="shared" si="474"/>
        <v>66.970696707079213</v>
      </c>
      <c r="ABG98" s="258">
        <f t="shared" si="474"/>
        <v>67.097727072463584</v>
      </c>
      <c r="ABH98" s="258">
        <f t="shared" si="474"/>
        <v>65.649491258030963</v>
      </c>
      <c r="ABI98" s="258">
        <f t="shared" si="474"/>
        <v>66.419821006247986</v>
      </c>
      <c r="ABJ98" s="258">
        <f t="shared" si="474"/>
        <v>66.880014000541323</v>
      </c>
      <c r="ABK98" s="258">
        <f t="shared" si="474"/>
        <v>67.269570033907868</v>
      </c>
      <c r="ABL98" s="258">
        <f t="shared" si="474"/>
        <v>67.376692056475761</v>
      </c>
      <c r="ABM98" s="258">
        <f t="shared" si="474"/>
        <v>67.938138559346271</v>
      </c>
      <c r="ABN98" s="258">
        <f t="shared" si="474"/>
        <v>68.209049633188329</v>
      </c>
      <c r="ABO98" s="258">
        <f t="shared" si="474"/>
        <v>67.758629626955795</v>
      </c>
      <c r="ABP98" s="258">
        <f t="shared" si="474"/>
        <v>64.296123633939715</v>
      </c>
      <c r="ABQ98" s="258">
        <f t="shared" si="474"/>
        <v>64.395025902338546</v>
      </c>
      <c r="ABR98" s="258">
        <f t="shared" si="474"/>
        <v>62.657742403762747</v>
      </c>
      <c r="ABS98" s="258">
        <f t="shared" si="474"/>
        <v>62.589602180636987</v>
      </c>
      <c r="ABT98" s="258">
        <f t="shared" si="474"/>
        <v>62.760759930681914</v>
      </c>
      <c r="ABU98" s="258">
        <f t="shared" si="474"/>
        <v>64.741692655111578</v>
      </c>
      <c r="ABV98" s="258">
        <f t="shared" si="474"/>
        <v>66.662658933784499</v>
      </c>
      <c r="ABW98" s="258">
        <f t="shared" si="474"/>
        <v>67.457013397139406</v>
      </c>
      <c r="ABX98" s="258">
        <f t="shared" si="474"/>
        <v>67.81159216797937</v>
      </c>
      <c r="ABY98" s="258">
        <f t="shared" si="474"/>
        <v>68.026742728759757</v>
      </c>
      <c r="ABZ98" s="258">
        <f t="shared" si="474"/>
        <v>68.434167062199464</v>
      </c>
      <c r="ACA98" s="258">
        <f t="shared" si="474"/>
        <v>68.273546279252841</v>
      </c>
      <c r="ACB98" s="258">
        <f t="shared" si="474"/>
        <v>67.763267637477085</v>
      </c>
      <c r="ACC98" s="258">
        <f t="shared" si="474"/>
        <v>66.250015007727626</v>
      </c>
      <c r="ACD98" s="258">
        <f t="shared" si="474"/>
        <v>64.55150929303133</v>
      </c>
      <c r="ACE98" s="258">
        <f t="shared" si="474"/>
        <v>64.642558097167523</v>
      </c>
      <c r="ACF98" s="258">
        <f t="shared" si="474"/>
        <v>64.854612121378707</v>
      </c>
      <c r="ACG98" s="258">
        <f t="shared" si="474"/>
        <v>67.003954337398042</v>
      </c>
      <c r="ACH98" s="258">
        <f t="shared" si="474"/>
        <v>67.91995259416764</v>
      </c>
      <c r="ACI98" s="258">
        <f t="shared" si="474"/>
        <v>68.97344836626452</v>
      </c>
      <c r="ACJ98" s="258">
        <f t="shared" si="474"/>
        <v>69.655295419316957</v>
      </c>
      <c r="ACK98" s="258">
        <f t="shared" si="474"/>
        <v>69.863659486787625</v>
      </c>
      <c r="ACL98" s="258">
        <f t="shared" si="474"/>
        <v>70.219247768241203</v>
      </c>
      <c r="ACM98" s="258">
        <f t="shared" si="474"/>
        <v>69.891036853285812</v>
      </c>
      <c r="ACN98" s="258">
        <f t="shared" si="474"/>
        <v>70.217518620766683</v>
      </c>
      <c r="ACO98" s="258">
        <f t="shared" si="474"/>
        <v>70.126735053360719</v>
      </c>
      <c r="ACP98" s="258">
        <f t="shared" si="474"/>
        <v>70.216696917257281</v>
      </c>
      <c r="ACQ98" s="258">
        <f t="shared" si="474"/>
        <v>70.460739552538669</v>
      </c>
      <c r="ACR98" s="258">
        <f t="shared" ref="ACR98:AFC98" si="475">ACR92+ACR93+ACR95</f>
        <v>69.150537522583434</v>
      </c>
      <c r="ACS98" s="258">
        <f t="shared" si="475"/>
        <v>69.446041991839991</v>
      </c>
      <c r="ACT98" s="258">
        <f t="shared" si="475"/>
        <v>70.118790578333517</v>
      </c>
      <c r="ACU98" s="258">
        <f t="shared" si="475"/>
        <v>70.979073557124281</v>
      </c>
      <c r="ACV98" s="258">
        <f t="shared" si="475"/>
        <v>71.386275936744724</v>
      </c>
      <c r="ACW98" s="258">
        <f t="shared" si="475"/>
        <v>70.779972380789246</v>
      </c>
      <c r="ACX98" s="258">
        <f t="shared" si="475"/>
        <v>72.856848141753787</v>
      </c>
      <c r="ACY98" s="258">
        <f t="shared" si="475"/>
        <v>72.893434980960919</v>
      </c>
      <c r="ACZ98" s="258">
        <f t="shared" si="475"/>
        <v>72.532949286567728</v>
      </c>
      <c r="ADA98" s="258">
        <f t="shared" si="475"/>
        <v>72.42459944113611</v>
      </c>
      <c r="ADB98" s="258">
        <f t="shared" si="475"/>
        <v>71.672325806841513</v>
      </c>
      <c r="ADC98" s="258">
        <f t="shared" si="475"/>
        <v>71.886556158865787</v>
      </c>
      <c r="ADD98" s="258">
        <f t="shared" si="475"/>
        <v>78.43366803403454</v>
      </c>
      <c r="ADE98" s="258">
        <f t="shared" si="475"/>
        <v>79.315202076158045</v>
      </c>
      <c r="ADF98" s="258">
        <f t="shared" si="475"/>
        <v>79.449446426059239</v>
      </c>
      <c r="ADG98" s="258">
        <f t="shared" si="475"/>
        <v>80.043583638644833</v>
      </c>
      <c r="ADH98" s="258">
        <f t="shared" si="475"/>
        <v>80.259856760110125</v>
      </c>
      <c r="ADI98" s="258">
        <f t="shared" si="475"/>
        <v>80.008522231516267</v>
      </c>
      <c r="ADJ98" s="258">
        <f t="shared" si="475"/>
        <v>79.961332600510318</v>
      </c>
      <c r="ADK98" s="258">
        <f t="shared" si="475"/>
        <v>79.679266498336403</v>
      </c>
      <c r="ADL98" s="258">
        <f t="shared" si="475"/>
        <v>77.593294564188554</v>
      </c>
      <c r="ADM98" s="258">
        <f t="shared" si="475"/>
        <v>75.329315938333593</v>
      </c>
      <c r="ADN98" s="258">
        <f t="shared" si="475"/>
        <v>75.298761153875461</v>
      </c>
      <c r="ADO98" s="258">
        <f t="shared" si="475"/>
        <v>75.681247622017992</v>
      </c>
      <c r="ADP98" s="258">
        <f t="shared" si="475"/>
        <v>74.572378799811176</v>
      </c>
      <c r="ADQ98" s="258">
        <f t="shared" si="475"/>
        <v>73.44405356725801</v>
      </c>
      <c r="ADR98" s="258">
        <f t="shared" si="475"/>
        <v>76.382936405707596</v>
      </c>
      <c r="ADS98" s="258">
        <f t="shared" si="475"/>
        <v>76.364280192476002</v>
      </c>
      <c r="ADT98" s="258">
        <f t="shared" si="475"/>
        <v>76.707820081733047</v>
      </c>
      <c r="ADU98" s="258">
        <f t="shared" si="475"/>
        <v>77.061803682488517</v>
      </c>
      <c r="ADV98" s="258">
        <f t="shared" si="475"/>
        <v>77.079840146532135</v>
      </c>
      <c r="ADW98" s="258">
        <f t="shared" si="475"/>
        <v>76.902894539717906</v>
      </c>
      <c r="ADX98" s="258">
        <f t="shared" si="475"/>
        <v>73.413953225214371</v>
      </c>
      <c r="ADY98" s="258">
        <f t="shared" si="475"/>
        <v>73.483784646647422</v>
      </c>
      <c r="ADZ98" s="258">
        <f t="shared" si="475"/>
        <v>74.141424637605866</v>
      </c>
      <c r="AEA98" s="258">
        <f t="shared" si="475"/>
        <v>75.945327873211724</v>
      </c>
      <c r="AEB98" s="258">
        <f t="shared" si="475"/>
        <v>76.461940542306436</v>
      </c>
      <c r="AEC98" s="258">
        <f t="shared" si="475"/>
        <v>76.525847089487399</v>
      </c>
      <c r="AED98" s="258">
        <f t="shared" si="475"/>
        <v>76.975121197592031</v>
      </c>
      <c r="AEE98" s="258">
        <f t="shared" si="475"/>
        <v>76.745355508342527</v>
      </c>
      <c r="AEF98" s="258">
        <f t="shared" si="475"/>
        <v>78.868710135093949</v>
      </c>
      <c r="AEG98" s="258">
        <f t="shared" si="475"/>
        <v>79.031902908101884</v>
      </c>
      <c r="AEH98" s="258">
        <f t="shared" si="475"/>
        <v>80.350725537409886</v>
      </c>
      <c r="AEI98" s="258">
        <f t="shared" si="475"/>
        <v>79.909245229374307</v>
      </c>
      <c r="AEJ98" s="258">
        <f t="shared" si="475"/>
        <v>79.193558517344371</v>
      </c>
      <c r="AEK98" s="258">
        <f t="shared" si="475"/>
        <v>78.44174553662134</v>
      </c>
      <c r="AEL98" s="258">
        <f t="shared" si="475"/>
        <v>78.588801505534676</v>
      </c>
      <c r="AEM98" s="258">
        <f t="shared" si="475"/>
        <v>80.900816064020589</v>
      </c>
      <c r="AEN98" s="258">
        <f t="shared" si="475"/>
        <v>82.332211572663596</v>
      </c>
      <c r="AEO98" s="258">
        <f t="shared" si="475"/>
        <v>85.480295659706997</v>
      </c>
      <c r="AEP98" s="258">
        <f t="shared" si="475"/>
        <v>88.804457731300886</v>
      </c>
      <c r="AEQ98" s="258">
        <f t="shared" si="475"/>
        <v>89.069967934192334</v>
      </c>
      <c r="AER98" s="258">
        <f t="shared" si="475"/>
        <v>91.303426539457448</v>
      </c>
      <c r="AES98" s="258">
        <f t="shared" si="475"/>
        <v>90.906486483287722</v>
      </c>
      <c r="AET98" s="258">
        <f t="shared" si="475"/>
        <v>92.516132190940297</v>
      </c>
      <c r="AEU98" s="258">
        <f t="shared" si="475"/>
        <v>94.742442305845003</v>
      </c>
      <c r="AEV98" s="258">
        <f t="shared" si="475"/>
        <v>94.043634560555347</v>
      </c>
      <c r="AEW98" s="258">
        <f t="shared" si="475"/>
        <v>93.128950695322374</v>
      </c>
      <c r="AEX98" s="258">
        <f t="shared" si="475"/>
        <v>93.553951319235921</v>
      </c>
      <c r="AEY98" s="258">
        <f t="shared" si="475"/>
        <v>93.664511315593145</v>
      </c>
      <c r="AEZ98" s="258">
        <f t="shared" si="475"/>
        <v>95.50393405769951</v>
      </c>
      <c r="AFA98" s="258">
        <f t="shared" si="475"/>
        <v>95.387298921118941</v>
      </c>
      <c r="AFB98" s="258">
        <f t="shared" si="475"/>
        <v>96.478571025323731</v>
      </c>
      <c r="AFC98" s="258">
        <f t="shared" si="475"/>
        <v>95.805892747930884</v>
      </c>
      <c r="AFD98" s="258">
        <f t="shared" ref="AFD98:AGU98" si="476">AFD92+AFD93+AFD95</f>
        <v>94.033738406295953</v>
      </c>
      <c r="AFE98" s="258">
        <f t="shared" si="476"/>
        <v>91.941116191891098</v>
      </c>
      <c r="AFF98" s="258">
        <f t="shared" si="476"/>
        <v>85.051038487999193</v>
      </c>
      <c r="AFG98" s="258">
        <f t="shared" si="476"/>
        <v>82.435649626098751</v>
      </c>
      <c r="AFH98" s="258">
        <f t="shared" si="476"/>
        <v>71.137757947573903</v>
      </c>
      <c r="AFI98" s="258">
        <f t="shared" si="476"/>
        <v>67.347622237106492</v>
      </c>
      <c r="AFJ98" s="258">
        <f t="shared" si="476"/>
        <v>65.238943967918019</v>
      </c>
      <c r="AFK98" s="258">
        <f t="shared" si="476"/>
        <v>65.36993375996407</v>
      </c>
      <c r="AFL98" s="258">
        <f t="shared" si="476"/>
        <v>68.938268670904876</v>
      </c>
      <c r="AFM98" s="258">
        <f t="shared" si="476"/>
        <v>71.947527749747721</v>
      </c>
      <c r="AFN98" s="258">
        <f t="shared" si="476"/>
        <v>71.793971319871233</v>
      </c>
      <c r="AFO98" s="258">
        <f t="shared" si="476"/>
        <v>71.887734603684777</v>
      </c>
      <c r="AFP98" s="258">
        <f t="shared" si="476"/>
        <v>71.83620002278164</v>
      </c>
      <c r="AFQ98" s="258">
        <f t="shared" si="476"/>
        <v>72.043010752688176</v>
      </c>
      <c r="AFR98" s="258">
        <f t="shared" si="476"/>
        <v>71.907876030707982</v>
      </c>
      <c r="AFS98" s="258">
        <f t="shared" si="476"/>
        <v>71.012924898935253</v>
      </c>
      <c r="AFT98" s="258">
        <f t="shared" si="476"/>
        <v>73.993385721790958</v>
      </c>
      <c r="AFU98" s="258">
        <f t="shared" si="476"/>
        <v>77.476749633460017</v>
      </c>
      <c r="AFV98" s="258">
        <f t="shared" si="476"/>
        <v>77.632590175145225</v>
      </c>
      <c r="AFW98" s="258">
        <f t="shared" si="476"/>
        <v>77.927894980862035</v>
      </c>
      <c r="AFX98" s="258">
        <f t="shared" si="476"/>
        <v>78.025627379918703</v>
      </c>
      <c r="AFY98" s="258">
        <f t="shared" si="476"/>
        <v>77.214620587742246</v>
      </c>
      <c r="AFZ98" s="258">
        <f t="shared" si="476"/>
        <v>75.043855156019688</v>
      </c>
      <c r="AGA98" s="258">
        <f t="shared" si="476"/>
        <v>75.051474247045178</v>
      </c>
      <c r="AGB98" s="258">
        <f t="shared" si="476"/>
        <v>74.946730709941349</v>
      </c>
      <c r="AGC98" s="258">
        <f t="shared" si="476"/>
        <v>74.723842783191316</v>
      </c>
      <c r="AGD98" s="258">
        <f t="shared" si="476"/>
        <v>74.390450735199693</v>
      </c>
      <c r="AGE98" s="258">
        <f t="shared" si="476"/>
        <v>74.319928301271531</v>
      </c>
      <c r="AGF98" s="258">
        <f t="shared" si="476"/>
        <v>73.964001659558079</v>
      </c>
      <c r="AGG98" s="258">
        <f t="shared" si="476"/>
        <v>77.322575645120224</v>
      </c>
      <c r="AGH98" s="258">
        <f t="shared" si="476"/>
        <v>76.992221033691223</v>
      </c>
      <c r="AGI98" s="258">
        <f t="shared" si="476"/>
        <v>83.383084172400345</v>
      </c>
      <c r="AGJ98" s="258">
        <f t="shared" si="476"/>
        <v>83.345312962815001</v>
      </c>
      <c r="AGK98" s="258">
        <f t="shared" si="476"/>
        <v>83.365310103096846</v>
      </c>
      <c r="AGL98" s="258">
        <f t="shared" si="476"/>
        <v>83.314767235931299</v>
      </c>
      <c r="AGM98" s="258">
        <f t="shared" si="476"/>
        <v>83.325660081212959</v>
      </c>
      <c r="AGN98" s="258">
        <f t="shared" si="476"/>
        <v>82.960433700266037</v>
      </c>
      <c r="AGO98" s="258">
        <f t="shared" si="476"/>
        <v>82.726677091673608</v>
      </c>
      <c r="AGP98" s="258">
        <f t="shared" si="476"/>
        <v>82.310563424817246</v>
      </c>
      <c r="AGQ98" s="258">
        <f t="shared" si="476"/>
        <v>82.103445605279433</v>
      </c>
      <c r="AGR98" s="258">
        <f t="shared" si="476"/>
        <v>82.033139572342535</v>
      </c>
      <c r="AGS98" s="258">
        <f t="shared" si="476"/>
        <v>81.580245623522487</v>
      </c>
      <c r="AGT98" s="258">
        <f t="shared" si="476"/>
        <v>80.563192810434444</v>
      </c>
      <c r="AGU98" s="258">
        <f t="shared" si="476"/>
        <v>80.711088913860522</v>
      </c>
      <c r="AGV98" s="159"/>
    </row>
    <row r="99" spans="1:880" x14ac:dyDescent="0.2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  <c r="EC99" s="138"/>
      <c r="ED99" s="138"/>
      <c r="EE99" s="138"/>
      <c r="EF99" s="138"/>
      <c r="EG99" s="138"/>
      <c r="EH99" s="138"/>
      <c r="EI99" s="138"/>
      <c r="EJ99" s="138"/>
      <c r="EK99" s="138"/>
      <c r="EL99" s="138"/>
      <c r="EM99" s="138"/>
      <c r="EN99" s="138"/>
      <c r="EO99" s="138"/>
      <c r="EP99" s="138"/>
      <c r="EQ99" s="138"/>
      <c r="ER99" s="138"/>
      <c r="ES99" s="138"/>
      <c r="ET99" s="138"/>
      <c r="EU99" s="138"/>
      <c r="EV99" s="138"/>
      <c r="EW99" s="138"/>
      <c r="EX99" s="138"/>
      <c r="EY99" s="138"/>
      <c r="EZ99" s="138"/>
      <c r="FA99" s="138"/>
      <c r="FB99" s="138"/>
      <c r="FC99" s="138"/>
      <c r="FD99" s="138"/>
      <c r="FE99" s="138"/>
      <c r="FF99" s="138"/>
      <c r="FG99" s="138"/>
      <c r="FH99" s="138"/>
      <c r="FI99" s="138"/>
      <c r="FJ99" s="138"/>
      <c r="FK99" s="138"/>
      <c r="FL99" s="138"/>
      <c r="FM99" s="138"/>
      <c r="FN99" s="138"/>
      <c r="FO99" s="138"/>
      <c r="FP99" s="138"/>
      <c r="FQ99" s="138"/>
      <c r="FR99" s="138"/>
      <c r="FS99" s="138"/>
      <c r="FT99" s="138"/>
      <c r="FU99" s="138"/>
      <c r="FV99" s="138"/>
      <c r="FW99" s="138"/>
      <c r="FX99" s="138"/>
      <c r="FY99" s="138"/>
      <c r="FZ99" s="138"/>
      <c r="GA99" s="138"/>
      <c r="GB99" s="138"/>
      <c r="GC99" s="138"/>
      <c r="GD99" s="138"/>
      <c r="GE99" s="138"/>
      <c r="GF99" s="138"/>
      <c r="GG99" s="138"/>
      <c r="GH99" s="138"/>
      <c r="GI99" s="138"/>
      <c r="GJ99" s="138"/>
      <c r="GK99" s="138"/>
      <c r="GL99" s="138"/>
      <c r="GM99" s="138"/>
      <c r="GN99" s="138"/>
      <c r="GO99" s="138"/>
      <c r="GP99" s="138"/>
      <c r="GQ99" s="138"/>
      <c r="GR99" s="138"/>
      <c r="GS99" s="138"/>
      <c r="GT99" s="138"/>
      <c r="GU99" s="138"/>
      <c r="GV99" s="138"/>
      <c r="GW99" s="138"/>
      <c r="GX99" s="138"/>
      <c r="GY99" s="138"/>
      <c r="GZ99" s="138"/>
      <c r="HA99" s="138"/>
      <c r="HB99" s="138"/>
      <c r="HC99" s="138"/>
      <c r="HD99" s="138"/>
      <c r="HE99" s="138"/>
      <c r="HF99" s="138"/>
      <c r="HG99" s="138"/>
      <c r="HH99" s="138"/>
      <c r="HI99" s="138"/>
      <c r="HJ99" s="138"/>
      <c r="HK99" s="138"/>
      <c r="HL99" s="138"/>
      <c r="HM99" s="138"/>
      <c r="HN99" s="138"/>
      <c r="HO99" s="138"/>
      <c r="HP99" s="138"/>
      <c r="HQ99" s="138"/>
      <c r="HR99" s="138"/>
      <c r="HS99" s="138"/>
      <c r="HT99" s="138"/>
      <c r="HU99" s="138"/>
      <c r="HV99" s="138"/>
      <c r="HW99" s="138"/>
      <c r="HX99" s="138"/>
      <c r="HY99" s="138"/>
      <c r="HZ99" s="138"/>
      <c r="IA99" s="138"/>
      <c r="IB99" s="138"/>
      <c r="IC99" s="138"/>
      <c r="ID99" s="138"/>
      <c r="IE99" s="138"/>
      <c r="IF99" s="138"/>
      <c r="IG99" s="138"/>
      <c r="IH99" s="138"/>
      <c r="II99" s="138"/>
      <c r="IJ99" s="138"/>
      <c r="IK99" s="138"/>
      <c r="IL99" s="138"/>
      <c r="IM99" s="138"/>
      <c r="IN99" s="138"/>
      <c r="IO99" s="138"/>
      <c r="IP99" s="138"/>
      <c r="IQ99" s="138"/>
      <c r="IR99" s="138"/>
      <c r="IS99" s="138"/>
      <c r="IT99" s="138"/>
      <c r="IU99" s="138"/>
      <c r="IV99" s="138"/>
      <c r="IW99" s="138"/>
      <c r="IX99" s="138"/>
      <c r="IY99" s="138"/>
      <c r="IZ99" s="138"/>
      <c r="JA99" s="138"/>
      <c r="JB99" s="138"/>
      <c r="JC99" s="138"/>
      <c r="JD99" s="138"/>
      <c r="JE99" s="138"/>
      <c r="JF99" s="138"/>
      <c r="JG99" s="138"/>
      <c r="JH99" s="138"/>
      <c r="JI99" s="138"/>
      <c r="JJ99" s="138"/>
      <c r="JK99" s="138"/>
      <c r="JL99" s="138"/>
      <c r="JM99" s="138"/>
      <c r="JN99" s="138"/>
      <c r="JO99" s="138"/>
      <c r="JP99" s="138"/>
      <c r="JQ99" s="138"/>
      <c r="JR99" s="138"/>
      <c r="JS99" s="138"/>
      <c r="JT99" s="138"/>
      <c r="JU99" s="138"/>
      <c r="JV99" s="138"/>
      <c r="JW99" s="138"/>
      <c r="JX99" s="138"/>
      <c r="JY99" s="138"/>
      <c r="JZ99" s="138"/>
      <c r="KA99" s="138"/>
      <c r="KB99" s="138"/>
      <c r="KC99" s="138"/>
      <c r="KD99" s="138"/>
      <c r="KE99" s="138"/>
      <c r="KF99" s="138"/>
      <c r="KG99" s="138"/>
      <c r="KH99" s="138"/>
      <c r="KI99" s="138"/>
      <c r="KJ99" s="138"/>
      <c r="KK99" s="138"/>
      <c r="KL99" s="138"/>
      <c r="KM99" s="138"/>
      <c r="KN99" s="138"/>
      <c r="KO99" s="138"/>
      <c r="KP99" s="138"/>
      <c r="KQ99" s="138"/>
      <c r="KR99" s="138"/>
      <c r="KS99" s="138"/>
      <c r="KT99" s="138"/>
      <c r="KU99" s="138"/>
      <c r="KV99" s="138"/>
      <c r="KW99" s="138"/>
      <c r="KX99" s="138"/>
      <c r="KY99" s="138"/>
      <c r="KZ99" s="138"/>
      <c r="LA99" s="138"/>
      <c r="LB99" s="138"/>
      <c r="LC99" s="138"/>
      <c r="LD99" s="138"/>
      <c r="LE99" s="138"/>
      <c r="LF99" s="138"/>
      <c r="LG99" s="138"/>
      <c r="LH99" s="138"/>
      <c r="LI99" s="138"/>
      <c r="LJ99" s="138"/>
      <c r="LK99" s="138"/>
      <c r="LL99" s="138"/>
      <c r="LM99" s="138"/>
      <c r="LN99" s="138"/>
      <c r="LO99" s="138"/>
      <c r="LP99" s="138"/>
      <c r="LQ99" s="138"/>
      <c r="LR99" s="138"/>
      <c r="LS99" s="138"/>
      <c r="LT99" s="138"/>
      <c r="LU99" s="138"/>
      <c r="LV99" s="138"/>
      <c r="LW99" s="138"/>
      <c r="LX99" s="138"/>
      <c r="LY99" s="138"/>
      <c r="LZ99" s="138"/>
      <c r="MA99" s="138"/>
      <c r="MB99" s="138"/>
      <c r="MC99" s="138"/>
      <c r="MD99" s="138"/>
      <c r="ME99" s="138"/>
      <c r="MF99" s="138"/>
      <c r="MG99" s="138"/>
      <c r="MH99" s="138"/>
      <c r="MI99" s="138"/>
      <c r="MJ99" s="138"/>
      <c r="MK99" s="138"/>
      <c r="ML99" s="138"/>
      <c r="MM99" s="138"/>
      <c r="MN99" s="138"/>
      <c r="MO99" s="138"/>
      <c r="MP99" s="138"/>
      <c r="MQ99" s="138"/>
      <c r="MR99" s="138"/>
      <c r="MS99" s="138"/>
      <c r="MT99" s="138"/>
      <c r="MU99" s="138"/>
      <c r="MV99" s="138"/>
      <c r="MW99" s="138"/>
      <c r="MX99" s="138"/>
      <c r="MY99" s="138"/>
      <c r="MZ99" s="138"/>
      <c r="NA99" s="138"/>
      <c r="NB99" s="138"/>
      <c r="NC99" s="138"/>
      <c r="ND99" s="138"/>
      <c r="NE99" s="138"/>
      <c r="NF99" s="138"/>
      <c r="NG99" s="138"/>
      <c r="NH99" s="138"/>
      <c r="NI99" s="138"/>
      <c r="NJ99" s="138"/>
      <c r="NK99" s="138"/>
      <c r="NL99" s="138"/>
      <c r="NM99" s="138"/>
      <c r="NN99" s="138"/>
      <c r="NO99" s="138"/>
      <c r="NP99" s="138"/>
      <c r="NQ99" s="138"/>
      <c r="NR99" s="138"/>
      <c r="NS99" s="138"/>
      <c r="NT99" s="138"/>
      <c r="NU99" s="138"/>
      <c r="NV99" s="138"/>
      <c r="NW99" s="138"/>
      <c r="NX99" s="138"/>
      <c r="NY99" s="138"/>
      <c r="NZ99" s="138"/>
      <c r="OA99" s="138"/>
      <c r="OB99" s="138"/>
      <c r="OC99" s="138"/>
      <c r="OD99" s="138"/>
      <c r="OE99" s="138"/>
      <c r="OF99" s="138"/>
      <c r="OG99" s="138"/>
      <c r="OH99" s="138"/>
      <c r="OI99" s="138"/>
      <c r="OJ99" s="138"/>
      <c r="OK99" s="138"/>
      <c r="OL99" s="138"/>
      <c r="OM99" s="138"/>
      <c r="ON99" s="138"/>
      <c r="OO99" s="138"/>
      <c r="OP99" s="138"/>
      <c r="OQ99" s="138"/>
      <c r="OR99" s="138"/>
      <c r="OS99" s="138"/>
      <c r="OT99" s="138"/>
      <c r="OU99" s="138"/>
      <c r="OV99" s="138"/>
      <c r="OW99" s="138"/>
      <c r="OX99" s="138"/>
      <c r="OY99" s="138"/>
      <c r="OZ99" s="138"/>
      <c r="PA99" s="138"/>
      <c r="PB99" s="138"/>
      <c r="PC99" s="138"/>
      <c r="PD99" s="138"/>
      <c r="PE99" s="138"/>
      <c r="PF99" s="138"/>
      <c r="PG99" s="138"/>
      <c r="PH99" s="138"/>
      <c r="PI99" s="138"/>
      <c r="PJ99" s="138"/>
      <c r="PK99" s="138"/>
      <c r="PL99" s="138"/>
      <c r="PM99" s="138"/>
      <c r="PN99" s="138"/>
      <c r="PO99" s="138"/>
      <c r="PP99" s="138"/>
      <c r="PQ99" s="138"/>
      <c r="PR99" s="138"/>
      <c r="PS99" s="138"/>
      <c r="PT99" s="138"/>
      <c r="PU99" s="138"/>
      <c r="PV99" s="138"/>
      <c r="PW99" s="138"/>
      <c r="PX99" s="138"/>
      <c r="PY99" s="138"/>
      <c r="PZ99" s="138"/>
      <c r="QA99" s="138"/>
      <c r="QB99" s="138"/>
      <c r="QC99" s="138"/>
      <c r="QD99" s="138"/>
      <c r="QE99" s="138"/>
      <c r="QF99" s="138"/>
      <c r="QG99" s="138"/>
      <c r="QH99" s="138"/>
      <c r="QI99" s="138"/>
      <c r="QJ99" s="138"/>
      <c r="QK99" s="138"/>
      <c r="QL99" s="138"/>
      <c r="QM99" s="138"/>
      <c r="QN99" s="138"/>
      <c r="QO99" s="138"/>
      <c r="QP99" s="138"/>
      <c r="QQ99" s="138"/>
      <c r="QR99" s="138"/>
      <c r="QS99" s="138"/>
      <c r="QT99" s="138"/>
      <c r="QU99" s="138"/>
      <c r="QV99" s="138"/>
      <c r="QW99" s="138"/>
      <c r="QX99" s="138"/>
      <c r="QY99" s="138"/>
      <c r="QZ99" s="138"/>
      <c r="RA99" s="138"/>
      <c r="RB99" s="138"/>
      <c r="RC99" s="138"/>
      <c r="RD99" s="138"/>
      <c r="RE99" s="138"/>
      <c r="RF99" s="8"/>
      <c r="RG99" s="8"/>
      <c r="RH99" s="8"/>
      <c r="RI99" s="8"/>
      <c r="RJ99" s="8"/>
      <c r="RK99" s="8"/>
      <c r="RL99" s="8"/>
      <c r="RM99" s="8"/>
      <c r="RN99" s="8"/>
      <c r="RO99" s="9"/>
      <c r="RP99" s="8"/>
      <c r="RQ99" s="8"/>
      <c r="RR99" s="138"/>
      <c r="RS99" s="138"/>
      <c r="RT99" s="138"/>
      <c r="RU99" s="138"/>
      <c r="RV99" s="138"/>
      <c r="RW99" s="138"/>
      <c r="RX99" s="138"/>
      <c r="RY99" s="138"/>
      <c r="RZ99" s="138"/>
      <c r="SA99" s="138"/>
      <c r="SB99" s="138"/>
      <c r="SC99" s="138"/>
      <c r="SD99" s="138"/>
      <c r="SE99" s="138"/>
      <c r="SF99" s="138"/>
      <c r="SG99" s="138"/>
      <c r="SH99" s="138"/>
      <c r="SI99" s="138"/>
      <c r="SJ99" s="138"/>
      <c r="SK99" s="138"/>
      <c r="SL99" s="138"/>
      <c r="SM99" s="138"/>
      <c r="SN99" s="138"/>
      <c r="SO99" s="138"/>
      <c r="SP99" s="138"/>
      <c r="SQ99" s="138"/>
      <c r="SR99" s="138"/>
      <c r="SS99" s="138"/>
      <c r="ST99" s="138"/>
      <c r="SU99" s="138"/>
      <c r="SV99" s="138"/>
      <c r="SW99" s="138"/>
      <c r="SX99" s="138"/>
      <c r="SY99" s="138"/>
      <c r="SZ99" s="138"/>
      <c r="TA99" s="138"/>
      <c r="TB99" s="138"/>
      <c r="TC99" s="138"/>
      <c r="TD99" s="138"/>
      <c r="TE99" s="138"/>
      <c r="TF99" s="138"/>
      <c r="TG99" s="138"/>
      <c r="TH99" s="138"/>
      <c r="TI99" s="138"/>
      <c r="TJ99" s="138"/>
      <c r="TK99" s="138"/>
      <c r="TL99" s="138"/>
      <c r="TM99" s="138"/>
      <c r="TN99" s="138"/>
      <c r="TO99" s="138"/>
      <c r="TP99" s="138"/>
      <c r="TQ99" s="138"/>
      <c r="TR99" s="138"/>
      <c r="TS99" s="138"/>
      <c r="TT99" s="138"/>
      <c r="TU99" s="138"/>
      <c r="TV99" s="138"/>
      <c r="TW99" s="138"/>
      <c r="TX99" s="138"/>
      <c r="TY99" s="138"/>
      <c r="TZ99" s="138"/>
      <c r="UA99" s="138"/>
      <c r="UB99" s="138"/>
      <c r="UC99" s="138"/>
      <c r="UD99" s="138"/>
      <c r="UE99" s="138"/>
      <c r="UF99" s="138"/>
      <c r="UG99" s="138"/>
      <c r="UH99" s="138"/>
      <c r="UI99" s="138"/>
      <c r="UJ99" s="138"/>
      <c r="UK99" s="138"/>
      <c r="UL99" s="138"/>
      <c r="UM99" s="138"/>
      <c r="UN99" s="138"/>
      <c r="UO99" s="138"/>
      <c r="UP99" s="138"/>
      <c r="UQ99" s="138"/>
      <c r="UR99" s="138"/>
      <c r="US99" s="138"/>
      <c r="UT99" s="138"/>
      <c r="UU99" s="138"/>
      <c r="UV99" s="138"/>
      <c r="UW99" s="138"/>
      <c r="UX99" s="138"/>
      <c r="UY99" s="138"/>
      <c r="UZ99" s="138"/>
      <c r="VA99" s="138"/>
      <c r="VB99" s="138"/>
      <c r="VC99" s="138"/>
      <c r="VD99" s="138"/>
      <c r="VE99" s="138"/>
      <c r="VF99" s="138"/>
      <c r="VG99" s="138"/>
      <c r="VH99" s="138"/>
      <c r="VI99" s="138"/>
      <c r="VJ99" s="138"/>
      <c r="VK99" s="138"/>
      <c r="VL99" s="138"/>
      <c r="VM99" s="138"/>
      <c r="VN99" s="138"/>
      <c r="VO99" s="138"/>
      <c r="VP99" s="138"/>
      <c r="VQ99" s="138"/>
      <c r="VR99" s="138"/>
      <c r="VS99" s="138"/>
      <c r="VT99" s="138"/>
      <c r="VU99" s="138"/>
      <c r="VV99" s="138"/>
      <c r="VW99" s="138"/>
      <c r="VX99" s="138"/>
      <c r="VY99" s="138"/>
      <c r="VZ99" s="138"/>
      <c r="WA99" s="138"/>
      <c r="WB99" s="138"/>
      <c r="WC99" s="138"/>
      <c r="WD99" s="138"/>
      <c r="WE99" s="138"/>
      <c r="WF99" s="138"/>
      <c r="WG99" s="138"/>
      <c r="WH99" s="138"/>
      <c r="WI99" s="138"/>
      <c r="WJ99" s="138"/>
      <c r="WK99" s="138"/>
      <c r="WL99" s="138"/>
      <c r="WM99" s="138"/>
      <c r="WN99" s="138"/>
      <c r="WO99" s="138"/>
      <c r="WP99" s="138"/>
      <c r="WQ99" s="138"/>
      <c r="WR99" s="138"/>
      <c r="WS99" s="138"/>
      <c r="WT99" s="138"/>
      <c r="WU99" s="138"/>
      <c r="WV99" s="138"/>
      <c r="WW99" s="138"/>
      <c r="WX99" s="138"/>
      <c r="WY99" s="138"/>
      <c r="WZ99" s="138"/>
      <c r="XA99" s="138"/>
      <c r="XB99" s="138"/>
      <c r="XC99" s="138"/>
      <c r="XD99" s="138"/>
      <c r="XE99" s="138"/>
      <c r="XF99" s="138"/>
      <c r="XG99" s="138"/>
      <c r="XH99" s="138"/>
      <c r="XI99" s="138"/>
      <c r="XJ99" s="138"/>
      <c r="XK99" s="138"/>
      <c r="XL99" s="138"/>
      <c r="XM99" s="138"/>
      <c r="XN99" s="138"/>
      <c r="XO99" s="138"/>
      <c r="XP99" s="138"/>
      <c r="XQ99" s="138"/>
      <c r="XR99" s="138"/>
      <c r="XS99" s="138"/>
      <c r="XT99" s="138"/>
      <c r="XU99" s="138"/>
      <c r="XV99" s="138"/>
      <c r="XW99" s="138"/>
      <c r="XX99" s="138"/>
      <c r="XY99" s="138"/>
      <c r="XZ99" s="138"/>
      <c r="YA99" s="138"/>
      <c r="YB99" s="138"/>
      <c r="YC99" s="138"/>
      <c r="YD99" s="138"/>
      <c r="YE99" s="138"/>
      <c r="YF99" s="138"/>
      <c r="YG99" s="138"/>
      <c r="YH99" s="138"/>
      <c r="YI99" s="138"/>
      <c r="YJ99" s="138"/>
      <c r="YK99" s="138"/>
      <c r="YL99" s="138"/>
      <c r="YM99" s="138"/>
      <c r="YN99" s="138"/>
      <c r="YO99" s="138"/>
      <c r="YP99" s="138"/>
      <c r="YQ99" s="138"/>
      <c r="YR99" s="138"/>
      <c r="YS99" s="138"/>
      <c r="YT99" s="138"/>
      <c r="YU99" s="138"/>
      <c r="YV99" s="138"/>
      <c r="YW99" s="138"/>
      <c r="YX99" s="138"/>
      <c r="YY99" s="138"/>
      <c r="YZ99" s="138"/>
      <c r="ZA99" s="138"/>
      <c r="ZB99" s="138"/>
      <c r="ZC99" s="138"/>
      <c r="ZD99" s="138"/>
      <c r="ZE99" s="138"/>
      <c r="ZF99" s="138"/>
      <c r="ZG99" s="138"/>
      <c r="ZH99" s="138"/>
      <c r="ZI99" s="138"/>
      <c r="ZJ99" s="138"/>
      <c r="ZK99" s="138"/>
      <c r="ZL99" s="138"/>
      <c r="ZM99" s="138"/>
      <c r="ZN99" s="138"/>
      <c r="ZO99" s="138"/>
      <c r="ZP99" s="138"/>
      <c r="ZQ99" s="138"/>
      <c r="ZR99" s="138"/>
      <c r="ZS99" s="138"/>
      <c r="ZT99" s="138"/>
      <c r="ZU99" s="138"/>
      <c r="ZV99" s="138"/>
      <c r="ZW99" s="138"/>
      <c r="ZX99" s="138"/>
      <c r="ZY99" s="138"/>
      <c r="ZZ99" s="138"/>
      <c r="AAA99" s="138"/>
      <c r="AAB99" s="138"/>
      <c r="AAC99" s="138"/>
      <c r="AAD99" s="138"/>
      <c r="AAE99" s="138"/>
      <c r="AAF99" s="138"/>
      <c r="AAG99" s="138"/>
      <c r="AAH99" s="138"/>
      <c r="AAI99" s="138"/>
      <c r="AAJ99" s="138"/>
      <c r="AAK99" s="138"/>
      <c r="AAL99" s="138"/>
      <c r="AAM99" s="138"/>
      <c r="AAN99" s="138"/>
      <c r="AAO99" s="138"/>
      <c r="AAP99" s="138"/>
      <c r="AAQ99" s="138"/>
      <c r="AAR99" s="138"/>
      <c r="AAS99" s="138"/>
      <c r="AAT99" s="138"/>
      <c r="AAU99" s="138"/>
      <c r="AAV99" s="138"/>
      <c r="AAW99" s="138"/>
      <c r="AAX99" s="138"/>
      <c r="AAY99" s="138"/>
      <c r="AAZ99" s="138"/>
      <c r="ABA99" s="138"/>
      <c r="ABB99" s="138"/>
      <c r="ABC99" s="138"/>
      <c r="ABD99" s="138"/>
      <c r="ABE99" s="138"/>
      <c r="ABF99" s="138"/>
      <c r="ABG99" s="138"/>
      <c r="ABH99" s="138"/>
      <c r="ABI99" s="138"/>
      <c r="ABJ99" s="138"/>
      <c r="ABK99" s="138"/>
      <c r="ABL99" s="138"/>
      <c r="ABM99" s="138"/>
      <c r="ABN99" s="138"/>
      <c r="ABO99" s="138"/>
      <c r="ABP99" s="138"/>
      <c r="ABQ99" s="138"/>
      <c r="ABR99" s="138"/>
      <c r="ABS99" s="138"/>
      <c r="ABT99" s="138"/>
      <c r="ABU99" s="138"/>
      <c r="ABV99" s="138"/>
      <c r="ABW99" s="138"/>
      <c r="ABX99" s="138"/>
      <c r="ABY99" s="138"/>
      <c r="ABZ99" s="138"/>
      <c r="ACA99" s="138"/>
      <c r="ACB99" s="138"/>
      <c r="ACC99" s="138"/>
      <c r="ACD99" s="138"/>
      <c r="ACE99" s="138"/>
      <c r="ACF99" s="138"/>
      <c r="ACG99" s="138"/>
      <c r="ACH99" s="138"/>
      <c r="ACI99" s="138"/>
      <c r="ACJ99" s="138"/>
      <c r="ACK99" s="138"/>
      <c r="ACL99" s="138"/>
      <c r="ACM99" s="138"/>
      <c r="ACN99" s="138"/>
      <c r="ACO99" s="138"/>
      <c r="ACP99" s="138"/>
      <c r="ACQ99" s="138"/>
      <c r="ACR99" s="138"/>
      <c r="ACS99" s="138"/>
      <c r="ACT99" s="138"/>
      <c r="ACU99" s="138"/>
      <c r="ACV99" s="138"/>
      <c r="ACW99" s="138"/>
      <c r="ACX99" s="138"/>
      <c r="ACY99" s="138"/>
      <c r="ACZ99" s="138"/>
      <c r="ADA99" s="138"/>
      <c r="ADB99" s="138"/>
      <c r="ADC99" s="138"/>
      <c r="ADD99" s="138"/>
      <c r="ADE99" s="138"/>
      <c r="ADF99" s="138"/>
      <c r="ADG99" s="138"/>
      <c r="ADH99" s="138"/>
      <c r="ADI99" s="138"/>
      <c r="ADJ99" s="138"/>
      <c r="ADK99" s="138"/>
      <c r="ADL99" s="138"/>
      <c r="ADM99" s="138"/>
      <c r="ADN99" s="138"/>
      <c r="ADO99" s="138"/>
      <c r="ADP99" s="138"/>
      <c r="ADQ99" s="138"/>
      <c r="ADR99" s="138"/>
      <c r="ADS99" s="138"/>
      <c r="ADT99" s="138"/>
      <c r="ADU99" s="138"/>
      <c r="ADV99" s="138"/>
      <c r="ADW99" s="138"/>
      <c r="ADX99" s="138"/>
      <c r="ADY99" s="138"/>
      <c r="ADZ99" s="138"/>
      <c r="AEA99" s="138"/>
      <c r="AEB99" s="138"/>
      <c r="AEC99" s="138"/>
      <c r="AED99" s="138"/>
      <c r="AEE99" s="138"/>
      <c r="AEF99" s="138"/>
      <c r="AEG99" s="138"/>
      <c r="AEH99" s="138"/>
      <c r="AEI99" s="138"/>
      <c r="AEJ99" s="138"/>
      <c r="AEK99" s="138"/>
      <c r="AEL99" s="138"/>
      <c r="AEM99" s="138"/>
      <c r="AEN99" s="138"/>
      <c r="AEO99" s="138"/>
      <c r="AEP99" s="138"/>
      <c r="AEQ99" s="138"/>
      <c r="AER99" s="138"/>
      <c r="AES99" s="138"/>
      <c r="AET99" s="138"/>
      <c r="AEU99" s="138"/>
      <c r="AEV99" s="138"/>
      <c r="AEW99" s="138"/>
      <c r="AEX99" s="138"/>
      <c r="AEY99" s="138"/>
      <c r="AEZ99" s="138"/>
      <c r="AFA99" s="138"/>
      <c r="AFB99" s="138"/>
      <c r="AFC99" s="138"/>
      <c r="AFD99" s="138"/>
      <c r="AFE99" s="138"/>
      <c r="AFF99" s="138"/>
      <c r="AFG99" s="138"/>
      <c r="AFH99" s="138"/>
      <c r="AFI99" s="138"/>
      <c r="AFJ99" s="138"/>
      <c r="AFK99" s="138"/>
      <c r="AFL99" s="138"/>
      <c r="AFM99" s="138"/>
      <c r="AFN99" s="138"/>
      <c r="AFO99" s="138"/>
      <c r="AFP99" s="138"/>
      <c r="AFQ99" s="138"/>
      <c r="AFR99" s="138"/>
      <c r="AFS99" s="138"/>
      <c r="AFT99" s="138"/>
      <c r="AFU99" s="138"/>
      <c r="AFV99" s="138"/>
      <c r="AFW99" s="138"/>
      <c r="AFX99" s="138"/>
      <c r="AFY99" s="138"/>
      <c r="AFZ99" s="138"/>
      <c r="AGA99" s="138"/>
      <c r="AGB99" s="138"/>
      <c r="AGC99" s="138"/>
      <c r="AGD99" s="138"/>
      <c r="AGE99" s="138"/>
      <c r="AGF99" s="138"/>
      <c r="AGG99" s="138"/>
      <c r="AGH99" s="138"/>
      <c r="AGI99" s="138"/>
      <c r="AGJ99" s="138"/>
      <c r="AGK99" s="138"/>
      <c r="AGL99" s="138"/>
      <c r="AGM99" s="138"/>
      <c r="AGN99" s="138"/>
      <c r="AGO99" s="138"/>
      <c r="AGP99" s="138"/>
      <c r="AGQ99" s="138"/>
      <c r="AGR99" s="138"/>
      <c r="AGS99" s="138"/>
      <c r="AGT99" s="138"/>
      <c r="AGU99" s="138"/>
    </row>
    <row r="100" spans="1:880" x14ac:dyDescent="0.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  <c r="EC100" s="138"/>
      <c r="ED100" s="138"/>
      <c r="EE100" s="138"/>
      <c r="EF100" s="138"/>
      <c r="EG100" s="138"/>
      <c r="EH100" s="138"/>
      <c r="EI100" s="138"/>
      <c r="EJ100" s="138"/>
      <c r="EK100" s="138"/>
      <c r="EL100" s="138"/>
      <c r="EM100" s="138"/>
      <c r="EN100" s="138"/>
      <c r="EO100" s="138"/>
      <c r="EP100" s="138"/>
      <c r="EQ100" s="138"/>
      <c r="ER100" s="138"/>
      <c r="ES100" s="138"/>
      <c r="ET100" s="138"/>
      <c r="EU100" s="138"/>
      <c r="EV100" s="138"/>
      <c r="EW100" s="138"/>
      <c r="EX100" s="138"/>
      <c r="EY100" s="138"/>
      <c r="EZ100" s="138"/>
      <c r="FA100" s="138"/>
      <c r="FB100" s="138"/>
      <c r="FC100" s="138"/>
      <c r="FD100" s="138"/>
      <c r="FE100" s="138"/>
      <c r="FF100" s="138"/>
      <c r="FG100" s="138"/>
      <c r="FH100" s="138"/>
      <c r="FI100" s="138"/>
      <c r="FJ100" s="138"/>
      <c r="FK100" s="138"/>
      <c r="FL100" s="138"/>
      <c r="FM100" s="138"/>
      <c r="FN100" s="138"/>
      <c r="FO100" s="138"/>
      <c r="FP100" s="138"/>
      <c r="FQ100" s="138"/>
      <c r="FR100" s="138"/>
      <c r="FS100" s="138"/>
      <c r="FT100" s="138"/>
      <c r="FU100" s="138"/>
      <c r="FV100" s="138"/>
      <c r="FW100" s="138"/>
      <c r="FX100" s="138"/>
      <c r="FY100" s="138"/>
      <c r="FZ100" s="138"/>
      <c r="GA100" s="138"/>
      <c r="GB100" s="138"/>
      <c r="GC100" s="138"/>
      <c r="GD100" s="138"/>
      <c r="GE100" s="138"/>
      <c r="GF100" s="138"/>
      <c r="GG100" s="138"/>
      <c r="GH100" s="138"/>
      <c r="GI100" s="138"/>
      <c r="GJ100" s="138"/>
      <c r="GK100" s="138"/>
      <c r="GL100" s="138"/>
      <c r="GM100" s="138"/>
      <c r="GN100" s="138"/>
      <c r="GO100" s="138"/>
      <c r="GP100" s="138"/>
      <c r="GQ100" s="138"/>
      <c r="GR100" s="138"/>
      <c r="GS100" s="138"/>
      <c r="GT100" s="138"/>
      <c r="GU100" s="138"/>
      <c r="GV100" s="138"/>
      <c r="GW100" s="138"/>
      <c r="GX100" s="138"/>
      <c r="GY100" s="138"/>
      <c r="GZ100" s="138"/>
      <c r="HA100" s="138"/>
      <c r="HB100" s="138"/>
      <c r="HC100" s="138"/>
      <c r="HD100" s="138"/>
      <c r="HE100" s="138"/>
      <c r="HF100" s="138"/>
      <c r="HG100" s="138"/>
      <c r="HH100" s="138"/>
      <c r="HI100" s="138"/>
      <c r="HJ100" s="138"/>
      <c r="HK100" s="138"/>
      <c r="HL100" s="138"/>
      <c r="HM100" s="138"/>
      <c r="HN100" s="138"/>
      <c r="HO100" s="138"/>
      <c r="HP100" s="138"/>
      <c r="HQ100" s="138"/>
      <c r="HR100" s="138"/>
      <c r="HS100" s="138"/>
      <c r="HT100" s="138"/>
      <c r="HU100" s="138"/>
      <c r="HV100" s="138"/>
      <c r="HW100" s="138"/>
      <c r="HX100" s="138"/>
      <c r="HY100" s="138"/>
      <c r="HZ100" s="138"/>
      <c r="IA100" s="138"/>
      <c r="IB100" s="138"/>
      <c r="IC100" s="138"/>
      <c r="ID100" s="138"/>
      <c r="IE100" s="138"/>
      <c r="IF100" s="138"/>
      <c r="IG100" s="138"/>
      <c r="IH100" s="138"/>
      <c r="II100" s="138"/>
      <c r="IJ100" s="138"/>
      <c r="IK100" s="138"/>
      <c r="IL100" s="138"/>
      <c r="IM100" s="138"/>
      <c r="IN100" s="138"/>
      <c r="IO100" s="138"/>
      <c r="IP100" s="138"/>
      <c r="IQ100" s="138"/>
      <c r="IR100" s="138"/>
      <c r="IS100" s="138"/>
      <c r="IT100" s="138"/>
      <c r="IU100" s="138"/>
      <c r="IV100" s="138"/>
      <c r="IW100" s="138"/>
      <c r="IX100" s="138"/>
      <c r="IY100" s="138"/>
      <c r="IZ100" s="138"/>
      <c r="JA100" s="138"/>
      <c r="JB100" s="138"/>
      <c r="JC100" s="138"/>
      <c r="JD100" s="138"/>
      <c r="JE100" s="138"/>
      <c r="JF100" s="138"/>
      <c r="JG100" s="138"/>
      <c r="JH100" s="138"/>
      <c r="JI100" s="138"/>
      <c r="JJ100" s="138"/>
      <c r="JK100" s="138"/>
      <c r="JL100" s="138"/>
      <c r="JM100" s="138"/>
      <c r="JN100" s="138"/>
      <c r="JO100" s="138"/>
      <c r="JP100" s="138"/>
      <c r="JQ100" s="138"/>
      <c r="JR100" s="138"/>
      <c r="JS100" s="138"/>
      <c r="JT100" s="138"/>
      <c r="JU100" s="138"/>
      <c r="JV100" s="138"/>
      <c r="JW100" s="138"/>
      <c r="JX100" s="138"/>
      <c r="JY100" s="138"/>
      <c r="JZ100" s="138"/>
      <c r="KA100" s="138"/>
      <c r="KB100" s="138"/>
      <c r="KC100" s="138"/>
      <c r="KD100" s="138"/>
      <c r="KE100" s="138"/>
      <c r="KF100" s="138"/>
      <c r="KG100" s="138"/>
      <c r="KH100" s="138"/>
      <c r="KI100" s="138"/>
      <c r="KJ100" s="138"/>
      <c r="KK100" s="138"/>
      <c r="KL100" s="138"/>
      <c r="KM100" s="138"/>
      <c r="KN100" s="138"/>
      <c r="KO100" s="138"/>
      <c r="KP100" s="138"/>
      <c r="KQ100" s="138"/>
      <c r="KR100" s="138"/>
      <c r="KS100" s="138"/>
      <c r="KT100" s="138"/>
      <c r="KU100" s="138"/>
      <c r="KV100" s="138"/>
      <c r="KW100" s="138"/>
      <c r="KX100" s="138"/>
      <c r="KY100" s="138"/>
      <c r="KZ100" s="138"/>
      <c r="LA100" s="138"/>
      <c r="LB100" s="138"/>
      <c r="LC100" s="138"/>
      <c r="LD100" s="138"/>
      <c r="LE100" s="138"/>
      <c r="LF100" s="138"/>
      <c r="LG100" s="138"/>
      <c r="LH100" s="138"/>
      <c r="LI100" s="138"/>
      <c r="LJ100" s="138"/>
      <c r="LK100" s="138"/>
      <c r="LL100" s="138"/>
      <c r="LM100" s="138"/>
      <c r="LN100" s="138"/>
      <c r="LO100" s="138"/>
      <c r="LP100" s="138"/>
      <c r="LQ100" s="138"/>
      <c r="LR100" s="138"/>
      <c r="LS100" s="138"/>
      <c r="LT100" s="138"/>
      <c r="LU100" s="138"/>
      <c r="LV100" s="138"/>
      <c r="LW100" s="138"/>
      <c r="LX100" s="138"/>
      <c r="LY100" s="138"/>
      <c r="LZ100" s="138"/>
      <c r="MA100" s="138"/>
      <c r="MB100" s="138"/>
      <c r="MC100" s="138"/>
      <c r="MD100" s="138"/>
      <c r="ME100" s="138"/>
      <c r="MF100" s="138"/>
      <c r="MG100" s="138"/>
      <c r="MH100" s="138"/>
      <c r="MI100" s="138"/>
      <c r="MJ100" s="138"/>
      <c r="MK100" s="138"/>
      <c r="ML100" s="138"/>
      <c r="MM100" s="138"/>
      <c r="MN100" s="138"/>
      <c r="MO100" s="138"/>
      <c r="MP100" s="138"/>
      <c r="MQ100" s="138"/>
      <c r="MR100" s="138"/>
      <c r="MS100" s="138"/>
      <c r="MT100" s="138"/>
      <c r="MU100" s="138"/>
      <c r="MV100" s="138"/>
      <c r="MW100" s="138"/>
      <c r="MX100" s="138"/>
      <c r="MY100" s="138"/>
      <c r="MZ100" s="138"/>
      <c r="NA100" s="138"/>
      <c r="NB100" s="138"/>
      <c r="NC100" s="138"/>
      <c r="ND100" s="138"/>
      <c r="NE100" s="138"/>
      <c r="NF100" s="138"/>
      <c r="NG100" s="138"/>
      <c r="NH100" s="138"/>
      <c r="NI100" s="138"/>
      <c r="NJ100" s="138"/>
      <c r="NK100" s="138"/>
      <c r="NL100" s="138"/>
      <c r="NM100" s="138"/>
      <c r="NN100" s="138"/>
      <c r="NO100" s="138"/>
      <c r="NP100" s="138"/>
      <c r="NQ100" s="138"/>
      <c r="NR100" s="138"/>
      <c r="NS100" s="138"/>
      <c r="NT100" s="138"/>
      <c r="NU100" s="138"/>
      <c r="NV100" s="138"/>
      <c r="NW100" s="138"/>
      <c r="NX100" s="138"/>
      <c r="NY100" s="138"/>
      <c r="NZ100" s="138"/>
      <c r="OA100" s="138"/>
      <c r="OB100" s="138"/>
      <c r="OC100" s="138"/>
      <c r="OD100" s="138"/>
      <c r="OE100" s="138"/>
      <c r="OF100" s="138"/>
      <c r="OG100" s="138"/>
      <c r="OH100" s="138"/>
      <c r="OI100" s="138"/>
      <c r="OJ100" s="138"/>
      <c r="OK100" s="138"/>
      <c r="OL100" s="138"/>
      <c r="OM100" s="138"/>
      <c r="ON100" s="138"/>
      <c r="OO100" s="138"/>
      <c r="OP100" s="138"/>
      <c r="OQ100" s="138"/>
      <c r="OR100" s="138"/>
      <c r="OS100" s="138"/>
      <c r="OT100" s="138"/>
      <c r="OU100" s="138"/>
      <c r="OV100" s="138"/>
      <c r="OW100" s="138"/>
      <c r="OX100" s="138"/>
      <c r="OY100" s="138"/>
      <c r="OZ100" s="138"/>
      <c r="PA100" s="138"/>
      <c r="PB100" s="138"/>
      <c r="PC100" s="138"/>
      <c r="PD100" s="138"/>
      <c r="PE100" s="138"/>
      <c r="PF100" s="138"/>
      <c r="PG100" s="138"/>
      <c r="PH100" s="138"/>
      <c r="PI100" s="138"/>
      <c r="PJ100" s="138"/>
      <c r="PK100" s="138"/>
      <c r="PL100" s="138"/>
      <c r="PM100" s="138"/>
      <c r="PN100" s="138"/>
      <c r="PO100" s="138"/>
      <c r="PP100" s="138"/>
      <c r="PQ100" s="138"/>
      <c r="PR100" s="138"/>
      <c r="PS100" s="138"/>
      <c r="PT100" s="138"/>
      <c r="PU100" s="138"/>
      <c r="PV100" s="138"/>
      <c r="PW100" s="138"/>
      <c r="PX100" s="138"/>
      <c r="PY100" s="138"/>
      <c r="PZ100" s="138"/>
      <c r="QA100" s="138"/>
      <c r="QB100" s="138"/>
      <c r="QC100" s="138"/>
      <c r="QD100" s="138"/>
      <c r="QE100" s="138"/>
      <c r="QF100" s="138"/>
      <c r="QG100" s="138"/>
      <c r="QH100" s="138"/>
      <c r="QI100" s="138"/>
      <c r="QJ100" s="138"/>
      <c r="QK100" s="138"/>
      <c r="QL100" s="138"/>
      <c r="QM100" s="138"/>
      <c r="QN100" s="138"/>
      <c r="QO100" s="138"/>
      <c r="QP100" s="138"/>
      <c r="QQ100" s="138"/>
      <c r="QR100" s="138"/>
      <c r="QS100" s="138"/>
      <c r="QT100" s="138"/>
      <c r="QU100" s="138"/>
      <c r="QV100" s="138"/>
      <c r="QW100" s="138"/>
      <c r="QX100" s="138"/>
      <c r="QY100" s="138"/>
      <c r="QZ100" s="138"/>
      <c r="RA100" s="138"/>
      <c r="RB100" s="138"/>
      <c r="RC100" s="138"/>
      <c r="RD100" s="138"/>
      <c r="RE100" s="138"/>
      <c r="RF100" s="8"/>
      <c r="RG100" s="8"/>
      <c r="RH100" s="8"/>
      <c r="RI100" s="8"/>
      <c r="RJ100" s="8"/>
      <c r="RK100" s="8"/>
      <c r="RL100" s="8"/>
      <c r="RM100" s="8"/>
      <c r="RN100" s="8"/>
      <c r="RO100" s="9"/>
      <c r="RP100" s="8"/>
      <c r="RQ100" s="8"/>
      <c r="RR100" s="138"/>
      <c r="RS100" s="138"/>
      <c r="RT100" s="138"/>
      <c r="RU100" s="138"/>
      <c r="RV100" s="138"/>
      <c r="RW100" s="138"/>
      <c r="RX100" s="138"/>
      <c r="RY100" s="138"/>
      <c r="RZ100" s="138"/>
      <c r="SA100" s="138"/>
      <c r="SB100" s="138"/>
      <c r="SC100" s="138"/>
      <c r="SD100" s="138"/>
      <c r="SE100" s="138"/>
      <c r="SF100" s="138"/>
      <c r="SG100" s="138"/>
      <c r="SH100" s="138"/>
      <c r="SI100" s="138"/>
      <c r="SJ100" s="138"/>
      <c r="SK100" s="138"/>
      <c r="SL100" s="138"/>
      <c r="SM100" s="138"/>
      <c r="SN100" s="138"/>
      <c r="SO100" s="138"/>
      <c r="SP100" s="138"/>
      <c r="SQ100" s="138"/>
      <c r="SR100" s="138"/>
      <c r="SS100" s="138"/>
      <c r="ST100" s="138"/>
      <c r="SU100" s="138"/>
      <c r="SV100" s="138"/>
      <c r="SW100" s="138"/>
      <c r="SX100" s="138"/>
      <c r="SY100" s="138"/>
      <c r="SZ100" s="138"/>
      <c r="TA100" s="138"/>
      <c r="TB100" s="138"/>
      <c r="TC100" s="138"/>
      <c r="TD100" s="138"/>
      <c r="TE100" s="138"/>
      <c r="TF100" s="138"/>
      <c r="TG100" s="138"/>
      <c r="TH100" s="138"/>
      <c r="TI100" s="138"/>
      <c r="TJ100" s="138"/>
      <c r="TK100" s="138"/>
      <c r="TL100" s="138"/>
      <c r="TM100" s="138"/>
      <c r="TN100" s="138"/>
      <c r="TO100" s="138"/>
      <c r="TP100" s="138"/>
      <c r="TQ100" s="138"/>
      <c r="TR100" s="138"/>
      <c r="TS100" s="138"/>
      <c r="TT100" s="138"/>
      <c r="TU100" s="138"/>
      <c r="TV100" s="138"/>
      <c r="TW100" s="138"/>
      <c r="TX100" s="138"/>
      <c r="TY100" s="138"/>
      <c r="TZ100" s="138"/>
      <c r="UA100" s="138"/>
      <c r="UB100" s="138"/>
      <c r="UC100" s="138"/>
      <c r="UD100" s="138"/>
      <c r="UE100" s="138"/>
      <c r="UF100" s="138"/>
      <c r="UG100" s="138"/>
      <c r="UH100" s="138"/>
      <c r="UI100" s="138"/>
      <c r="UJ100" s="138"/>
      <c r="UK100" s="138"/>
      <c r="UL100" s="138"/>
      <c r="UM100" s="138"/>
      <c r="UN100" s="138"/>
      <c r="UO100" s="138"/>
      <c r="UP100" s="138"/>
      <c r="UQ100" s="138"/>
      <c r="UR100" s="138"/>
      <c r="US100" s="138"/>
      <c r="UT100" s="138"/>
      <c r="UU100" s="138"/>
      <c r="UV100" s="138"/>
      <c r="UW100" s="138"/>
      <c r="UX100" s="138"/>
      <c r="UY100" s="138"/>
      <c r="UZ100" s="138"/>
      <c r="VA100" s="138"/>
      <c r="VB100" s="138"/>
      <c r="VC100" s="138"/>
      <c r="VD100" s="138"/>
      <c r="VE100" s="138"/>
      <c r="VF100" s="138"/>
      <c r="VG100" s="138"/>
      <c r="VH100" s="138"/>
      <c r="VI100" s="138"/>
      <c r="VJ100" s="138"/>
      <c r="VK100" s="138"/>
      <c r="VL100" s="138"/>
      <c r="VM100" s="138"/>
      <c r="VN100" s="138"/>
      <c r="VO100" s="138"/>
      <c r="VP100" s="138"/>
      <c r="VQ100" s="138"/>
      <c r="VR100" s="138"/>
      <c r="VS100" s="138"/>
      <c r="VT100" s="138"/>
      <c r="VU100" s="138"/>
      <c r="VV100" s="138"/>
      <c r="VW100" s="138"/>
      <c r="VX100" s="138"/>
      <c r="VY100" s="138"/>
      <c r="VZ100" s="138"/>
      <c r="WA100" s="138"/>
      <c r="WB100" s="138"/>
      <c r="WC100" s="138"/>
      <c r="WD100" s="138"/>
      <c r="WE100" s="138"/>
      <c r="WF100" s="138"/>
      <c r="WG100" s="138"/>
      <c r="WH100" s="138"/>
      <c r="WI100" s="138"/>
      <c r="WJ100" s="138"/>
      <c r="WK100" s="138"/>
      <c r="WL100" s="138"/>
      <c r="WM100" s="138"/>
      <c r="WN100" s="138"/>
      <c r="WO100" s="138"/>
      <c r="WP100" s="138"/>
      <c r="WQ100" s="138"/>
      <c r="WR100" s="138"/>
      <c r="WS100" s="138"/>
      <c r="WT100" s="138"/>
      <c r="WU100" s="138"/>
      <c r="WV100" s="138"/>
      <c r="WW100" s="138"/>
      <c r="WX100" s="138"/>
      <c r="WY100" s="138"/>
      <c r="WZ100" s="138"/>
      <c r="XA100" s="138"/>
      <c r="XB100" s="138"/>
      <c r="XC100" s="138"/>
      <c r="XD100" s="138"/>
      <c r="XE100" s="138"/>
      <c r="XF100" s="138"/>
      <c r="XG100" s="138"/>
      <c r="XH100" s="138"/>
      <c r="XI100" s="138"/>
      <c r="XJ100" s="138"/>
      <c r="XK100" s="138"/>
      <c r="XL100" s="138"/>
      <c r="XM100" s="138"/>
      <c r="XN100" s="138"/>
      <c r="XO100" s="138"/>
      <c r="XP100" s="138"/>
      <c r="XQ100" s="138"/>
      <c r="XR100" s="138"/>
      <c r="XS100" s="138"/>
      <c r="XT100" s="138"/>
      <c r="XU100" s="138"/>
      <c r="XV100" s="138"/>
      <c r="XW100" s="138"/>
      <c r="XX100" s="138"/>
      <c r="XY100" s="138"/>
      <c r="XZ100" s="138"/>
      <c r="YA100" s="138"/>
      <c r="YB100" s="138"/>
      <c r="YC100" s="138"/>
      <c r="YD100" s="138"/>
      <c r="YE100" s="138"/>
      <c r="YF100" s="138"/>
      <c r="YG100" s="138"/>
      <c r="YH100" s="138"/>
      <c r="YI100" s="138"/>
      <c r="YJ100" s="138"/>
      <c r="YK100" s="138"/>
      <c r="YL100" s="138"/>
      <c r="YM100" s="138"/>
      <c r="YN100" s="138"/>
      <c r="YO100" s="138"/>
      <c r="YP100" s="138"/>
      <c r="YQ100" s="138"/>
      <c r="YR100" s="138"/>
      <c r="YS100" s="138"/>
      <c r="YT100" s="138"/>
      <c r="YU100" s="138"/>
      <c r="YV100" s="138"/>
      <c r="YW100" s="138"/>
      <c r="YX100" s="138"/>
      <c r="YY100" s="138"/>
      <c r="YZ100" s="138"/>
      <c r="ZA100" s="138"/>
      <c r="ZB100" s="138"/>
      <c r="ZC100" s="138"/>
      <c r="ZD100" s="138"/>
      <c r="ZE100" s="138"/>
      <c r="ZF100" s="138"/>
      <c r="ZG100" s="138"/>
      <c r="ZH100" s="138"/>
      <c r="ZI100" s="138"/>
      <c r="ZJ100" s="138"/>
      <c r="ZK100" s="138"/>
      <c r="ZL100" s="138"/>
      <c r="ZM100" s="138"/>
      <c r="ZN100" s="138"/>
      <c r="ZO100" s="138"/>
      <c r="ZP100" s="138"/>
      <c r="ZQ100" s="138"/>
      <c r="ZR100" s="138"/>
      <c r="ZS100" s="138"/>
      <c r="ZT100" s="138"/>
      <c r="ZU100" s="138"/>
      <c r="ZV100" s="138"/>
      <c r="ZW100" s="138"/>
      <c r="ZX100" s="138"/>
      <c r="ZY100" s="138"/>
      <c r="ZZ100" s="138"/>
      <c r="AAA100" s="138"/>
      <c r="AAB100" s="138"/>
      <c r="AAC100" s="138"/>
      <c r="AAD100" s="138"/>
      <c r="AAE100" s="138"/>
      <c r="AAF100" s="138"/>
      <c r="AAG100" s="138"/>
      <c r="AAH100" s="138"/>
      <c r="AAI100" s="138"/>
      <c r="AAJ100" s="138"/>
      <c r="AAK100" s="138"/>
      <c r="AAL100" s="138"/>
      <c r="AAM100" s="138"/>
      <c r="AAN100" s="138"/>
      <c r="AAO100" s="138"/>
      <c r="AAP100" s="138"/>
      <c r="AAQ100" s="138"/>
      <c r="AAR100" s="138"/>
      <c r="AAS100" s="138"/>
      <c r="AAT100" s="138"/>
      <c r="AAU100" s="138"/>
      <c r="AAV100" s="138"/>
      <c r="AAW100" s="138"/>
      <c r="AAX100" s="138"/>
      <c r="AAY100" s="138"/>
      <c r="AAZ100" s="138"/>
      <c r="ABA100" s="138"/>
      <c r="ABB100" s="138"/>
      <c r="ABC100" s="138"/>
      <c r="ABD100" s="138"/>
      <c r="ABE100" s="138"/>
      <c r="ABF100" s="138"/>
      <c r="ABG100" s="138"/>
      <c r="ABH100" s="138"/>
      <c r="ABI100" s="138"/>
      <c r="ABJ100" s="138"/>
      <c r="ABK100" s="138"/>
      <c r="ABL100" s="138"/>
      <c r="ABM100" s="138"/>
      <c r="ABN100" s="138"/>
      <c r="ABO100" s="138"/>
      <c r="ABP100" s="138"/>
      <c r="ABQ100" s="138"/>
      <c r="ABR100" s="138"/>
      <c r="ABS100" s="138"/>
      <c r="ABT100" s="138"/>
      <c r="ABU100" s="138"/>
      <c r="ABV100" s="138"/>
      <c r="ABW100" s="138"/>
      <c r="ABX100" s="138"/>
      <c r="ABY100" s="138"/>
      <c r="ABZ100" s="138"/>
      <c r="ACA100" s="138"/>
      <c r="ACB100" s="138"/>
      <c r="ACC100" s="138"/>
      <c r="ACD100" s="138"/>
      <c r="ACE100" s="138"/>
      <c r="ACF100" s="138"/>
      <c r="ACG100" s="138"/>
      <c r="ACH100" s="138"/>
      <c r="ACI100" s="138"/>
      <c r="ACJ100" s="138"/>
      <c r="ACK100" s="138"/>
      <c r="ACL100" s="138"/>
      <c r="ACM100" s="138"/>
      <c r="ACN100" s="138"/>
      <c r="ACO100" s="138"/>
      <c r="ACP100" s="138"/>
      <c r="ACQ100" s="138"/>
      <c r="ACR100" s="138"/>
      <c r="ACS100" s="138"/>
      <c r="ACT100" s="138"/>
      <c r="ACU100" s="138"/>
      <c r="ACV100" s="138"/>
      <c r="ACW100" s="138"/>
      <c r="ACX100" s="138"/>
      <c r="ACY100" s="138"/>
      <c r="ACZ100" s="138"/>
      <c r="ADA100" s="138"/>
      <c r="ADB100" s="138"/>
      <c r="ADC100" s="138"/>
      <c r="ADD100" s="138"/>
      <c r="ADE100" s="138"/>
      <c r="ADF100" s="138"/>
      <c r="ADG100" s="138"/>
      <c r="ADH100" s="138"/>
      <c r="ADI100" s="138"/>
      <c r="ADJ100" s="138"/>
      <c r="ADK100" s="138"/>
      <c r="ADL100" s="138"/>
      <c r="ADM100" s="138"/>
      <c r="ADN100" s="138"/>
      <c r="ADO100" s="138"/>
      <c r="ADP100" s="138"/>
      <c r="ADQ100" s="138"/>
      <c r="ADR100" s="138"/>
      <c r="ADS100" s="138"/>
      <c r="ADT100" s="138"/>
      <c r="ADU100" s="138"/>
      <c r="ADV100" s="138"/>
      <c r="ADW100" s="138"/>
      <c r="ADX100" s="138"/>
      <c r="ADY100" s="138"/>
      <c r="ADZ100" s="138"/>
      <c r="AEA100" s="138"/>
      <c r="AEB100" s="138"/>
      <c r="AEC100" s="138"/>
      <c r="AED100" s="138"/>
      <c r="AEE100" s="138"/>
      <c r="AEF100" s="138"/>
      <c r="AEG100" s="138"/>
      <c r="AEH100" s="138"/>
      <c r="AEI100" s="138"/>
      <c r="AEJ100" s="138"/>
      <c r="AEK100" s="138"/>
      <c r="AEL100" s="138"/>
      <c r="AEM100" s="138"/>
      <c r="AEN100" s="138"/>
      <c r="AEO100" s="138"/>
      <c r="AEP100" s="138"/>
      <c r="AEQ100" s="138"/>
      <c r="AER100" s="138"/>
      <c r="AES100" s="138"/>
      <c r="AET100" s="138"/>
      <c r="AEU100" s="138"/>
      <c r="AEV100" s="138"/>
      <c r="AEW100" s="138"/>
      <c r="AEX100" s="138"/>
      <c r="AEY100" s="138"/>
      <c r="AEZ100" s="138"/>
      <c r="AFA100" s="138"/>
      <c r="AFB100" s="138"/>
      <c r="AFC100" s="138"/>
      <c r="AFD100" s="138"/>
      <c r="AFE100" s="138"/>
      <c r="AFF100" s="138"/>
      <c r="AFG100" s="138"/>
      <c r="AFH100" s="138"/>
      <c r="AFI100" s="138"/>
      <c r="AFJ100" s="138"/>
      <c r="AFK100" s="138"/>
      <c r="AFL100" s="138"/>
      <c r="AFM100" s="138"/>
      <c r="AFN100" s="138"/>
      <c r="AFO100" s="138"/>
      <c r="AFP100" s="138"/>
      <c r="AFQ100" s="138"/>
      <c r="AFR100" s="138"/>
      <c r="AFS100" s="138"/>
      <c r="AFT100" s="138"/>
      <c r="AFU100" s="138"/>
      <c r="AFV100" s="138"/>
      <c r="AFW100" s="138"/>
      <c r="AFX100" s="138"/>
      <c r="AFY100" s="138"/>
      <c r="AFZ100" s="138"/>
      <c r="AGA100" s="138"/>
      <c r="AGB100" s="138"/>
      <c r="AGC100" s="138"/>
      <c r="AGD100" s="138"/>
      <c r="AGE100" s="138"/>
      <c r="AGF100" s="138"/>
      <c r="AGG100" s="138"/>
      <c r="AGH100" s="138"/>
      <c r="AGI100" s="138"/>
      <c r="AGJ100" s="138"/>
      <c r="AGK100" s="138"/>
      <c r="AGL100" s="138"/>
      <c r="AGM100" s="138"/>
      <c r="AGN100" s="138"/>
      <c r="AGO100" s="138"/>
      <c r="AGP100" s="138"/>
      <c r="AGQ100" s="138"/>
      <c r="AGR100" s="138"/>
      <c r="AGS100" s="138"/>
      <c r="AGT100" s="138"/>
      <c r="AGU100" s="138"/>
    </row>
    <row r="101" spans="1:880" x14ac:dyDescent="0.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  <c r="IW101" s="138"/>
      <c r="IX101" s="138"/>
      <c r="IY101" s="138"/>
      <c r="IZ101" s="138"/>
      <c r="JA101" s="138"/>
      <c r="JB101" s="138"/>
      <c r="JC101" s="138"/>
      <c r="JD101" s="138"/>
      <c r="JE101" s="138"/>
      <c r="JF101" s="138"/>
      <c r="JG101" s="138"/>
      <c r="JH101" s="138"/>
      <c r="JI101" s="138"/>
      <c r="JJ101" s="138"/>
      <c r="JK101" s="138"/>
      <c r="JL101" s="138"/>
      <c r="JM101" s="138"/>
      <c r="JN101" s="138"/>
      <c r="JO101" s="138"/>
      <c r="JP101" s="138"/>
      <c r="JQ101" s="138"/>
      <c r="JR101" s="138"/>
      <c r="JS101" s="138"/>
      <c r="JT101" s="138"/>
      <c r="JU101" s="138"/>
      <c r="JV101" s="138"/>
      <c r="JW101" s="138"/>
      <c r="JX101" s="138"/>
      <c r="JY101" s="138"/>
      <c r="JZ101" s="138"/>
      <c r="KA101" s="138"/>
      <c r="KB101" s="138"/>
      <c r="KC101" s="138"/>
      <c r="KD101" s="138"/>
      <c r="KE101" s="138"/>
      <c r="KF101" s="138"/>
      <c r="KG101" s="138"/>
      <c r="KH101" s="138"/>
      <c r="KI101" s="138"/>
      <c r="KJ101" s="138"/>
      <c r="KK101" s="138"/>
      <c r="KL101" s="138"/>
      <c r="KM101" s="138"/>
      <c r="KN101" s="138"/>
      <c r="KO101" s="138"/>
      <c r="KP101" s="138"/>
      <c r="KQ101" s="138"/>
      <c r="KR101" s="138"/>
      <c r="KS101" s="138"/>
      <c r="KT101" s="138"/>
      <c r="KU101" s="138"/>
      <c r="KV101" s="138"/>
      <c r="KW101" s="138"/>
      <c r="KX101" s="138"/>
      <c r="KY101" s="138"/>
      <c r="KZ101" s="138"/>
      <c r="LA101" s="138"/>
      <c r="LB101" s="138"/>
      <c r="LC101" s="138"/>
      <c r="LD101" s="138"/>
      <c r="LE101" s="138"/>
      <c r="LF101" s="138"/>
      <c r="LG101" s="138"/>
      <c r="LH101" s="138"/>
      <c r="LI101" s="138"/>
      <c r="LJ101" s="138"/>
      <c r="LK101" s="138"/>
      <c r="LL101" s="138"/>
      <c r="LM101" s="138"/>
      <c r="LN101" s="138"/>
      <c r="LO101" s="138"/>
      <c r="LP101" s="138"/>
      <c r="LQ101" s="138"/>
      <c r="LR101" s="138"/>
      <c r="LS101" s="138"/>
      <c r="LT101" s="138"/>
      <c r="LU101" s="138"/>
      <c r="LV101" s="138"/>
      <c r="LW101" s="138"/>
      <c r="LX101" s="138"/>
      <c r="LY101" s="138"/>
      <c r="LZ101" s="138"/>
      <c r="MA101" s="138"/>
      <c r="MB101" s="138"/>
      <c r="MC101" s="138"/>
      <c r="MD101" s="138"/>
      <c r="ME101" s="138"/>
      <c r="MF101" s="138"/>
      <c r="MG101" s="138"/>
      <c r="MH101" s="138"/>
      <c r="MI101" s="138"/>
      <c r="MJ101" s="138"/>
      <c r="MK101" s="138"/>
      <c r="ML101" s="138"/>
      <c r="MM101" s="138"/>
      <c r="MN101" s="138"/>
      <c r="MO101" s="138"/>
      <c r="MP101" s="138"/>
      <c r="MQ101" s="138"/>
      <c r="MR101" s="138"/>
      <c r="MS101" s="138"/>
      <c r="MT101" s="138"/>
      <c r="MU101" s="138"/>
      <c r="MV101" s="138"/>
      <c r="MW101" s="138"/>
      <c r="MX101" s="138"/>
      <c r="MY101" s="138"/>
      <c r="MZ101" s="138"/>
      <c r="NA101" s="138"/>
      <c r="NB101" s="138"/>
      <c r="NC101" s="138"/>
      <c r="ND101" s="138"/>
      <c r="NE101" s="138"/>
      <c r="NF101" s="138"/>
      <c r="NG101" s="138"/>
      <c r="NH101" s="138"/>
      <c r="NI101" s="138"/>
      <c r="NJ101" s="138"/>
      <c r="NK101" s="138"/>
      <c r="NL101" s="138"/>
      <c r="NM101" s="138"/>
      <c r="NN101" s="138"/>
      <c r="NO101" s="138"/>
      <c r="NP101" s="138"/>
      <c r="NQ101" s="138"/>
      <c r="NR101" s="138"/>
      <c r="NS101" s="138"/>
      <c r="NT101" s="138"/>
      <c r="NU101" s="138"/>
      <c r="NV101" s="138"/>
      <c r="NW101" s="138"/>
      <c r="NX101" s="138"/>
      <c r="NY101" s="138"/>
      <c r="NZ101" s="138"/>
      <c r="OA101" s="138"/>
      <c r="OB101" s="138"/>
      <c r="OC101" s="138"/>
      <c r="OD101" s="138"/>
      <c r="OE101" s="138"/>
      <c r="OF101" s="138"/>
      <c r="OG101" s="138"/>
      <c r="OH101" s="138"/>
      <c r="OI101" s="138"/>
      <c r="OJ101" s="138"/>
      <c r="OK101" s="138"/>
      <c r="OL101" s="138"/>
      <c r="OM101" s="138"/>
      <c r="ON101" s="138"/>
      <c r="OO101" s="138"/>
      <c r="OP101" s="138"/>
      <c r="OQ101" s="138"/>
      <c r="OR101" s="138"/>
      <c r="OS101" s="138"/>
      <c r="OT101" s="138"/>
      <c r="OU101" s="138"/>
      <c r="OV101" s="138"/>
      <c r="OW101" s="138"/>
      <c r="OX101" s="138"/>
      <c r="OY101" s="138"/>
      <c r="OZ101" s="138"/>
      <c r="PA101" s="138"/>
      <c r="PB101" s="138"/>
      <c r="PC101" s="138"/>
      <c r="PD101" s="138"/>
      <c r="PE101" s="138"/>
      <c r="PF101" s="138"/>
      <c r="PG101" s="138"/>
      <c r="PH101" s="138"/>
      <c r="PI101" s="138"/>
      <c r="PJ101" s="138"/>
      <c r="PK101" s="138"/>
      <c r="PL101" s="138"/>
      <c r="PM101" s="138"/>
      <c r="PN101" s="138"/>
      <c r="PO101" s="138"/>
      <c r="PP101" s="138"/>
      <c r="PQ101" s="138"/>
      <c r="PR101" s="138"/>
      <c r="PS101" s="138"/>
      <c r="PT101" s="138"/>
      <c r="PU101" s="138"/>
      <c r="PV101" s="138"/>
      <c r="PW101" s="138"/>
      <c r="PX101" s="138"/>
      <c r="PY101" s="138"/>
      <c r="PZ101" s="138"/>
      <c r="QA101" s="138"/>
      <c r="QB101" s="138"/>
      <c r="QC101" s="138"/>
      <c r="QD101" s="138"/>
      <c r="QE101" s="138"/>
      <c r="QF101" s="138"/>
      <c r="QG101" s="138"/>
      <c r="QH101" s="138"/>
      <c r="QI101" s="138"/>
      <c r="QJ101" s="138"/>
      <c r="QK101" s="138"/>
      <c r="QL101" s="138"/>
      <c r="QM101" s="138"/>
      <c r="QN101" s="138"/>
      <c r="QO101" s="138"/>
      <c r="QP101" s="138"/>
      <c r="QQ101" s="138"/>
      <c r="QR101" s="138"/>
      <c r="QS101" s="138"/>
      <c r="QT101" s="138"/>
      <c r="QU101" s="138"/>
      <c r="QV101" s="138"/>
      <c r="QW101" s="138"/>
      <c r="QX101" s="138"/>
      <c r="QY101" s="138"/>
      <c r="QZ101" s="138"/>
      <c r="RA101" s="138"/>
      <c r="RB101" s="138"/>
      <c r="RC101" s="138"/>
      <c r="RD101" s="138"/>
      <c r="RE101" s="138"/>
      <c r="RF101" s="8"/>
      <c r="RG101" s="8"/>
      <c r="RH101" s="8"/>
      <c r="RI101" s="8"/>
      <c r="RJ101" s="8"/>
      <c r="RK101" s="8"/>
      <c r="RL101" s="8"/>
      <c r="RM101" s="8"/>
      <c r="RN101" s="8"/>
      <c r="RO101" s="9"/>
      <c r="RP101" s="8"/>
      <c r="RQ101" s="8"/>
      <c r="RR101" s="138"/>
      <c r="RS101" s="138"/>
      <c r="RT101" s="138"/>
      <c r="RU101" s="138"/>
      <c r="RV101" s="138"/>
      <c r="RW101" s="138"/>
      <c r="RX101" s="138"/>
      <c r="RY101" s="138"/>
      <c r="RZ101" s="138"/>
      <c r="SA101" s="138"/>
      <c r="SB101" s="138"/>
      <c r="SC101" s="138"/>
      <c r="SD101" s="138"/>
      <c r="SE101" s="138"/>
      <c r="SF101" s="138"/>
      <c r="SG101" s="138"/>
      <c r="SH101" s="138"/>
      <c r="SI101" s="138"/>
      <c r="SJ101" s="138"/>
      <c r="SK101" s="138"/>
      <c r="SL101" s="138"/>
      <c r="SM101" s="138"/>
      <c r="SN101" s="138"/>
      <c r="SO101" s="138"/>
      <c r="SP101" s="138"/>
      <c r="SQ101" s="138"/>
      <c r="SR101" s="138"/>
      <c r="SS101" s="138"/>
      <c r="ST101" s="138"/>
      <c r="SU101" s="138"/>
      <c r="SV101" s="138"/>
      <c r="SW101" s="138"/>
      <c r="SX101" s="138"/>
      <c r="SY101" s="138"/>
      <c r="SZ101" s="138"/>
      <c r="TA101" s="138"/>
      <c r="TB101" s="138"/>
      <c r="TC101" s="138"/>
      <c r="TD101" s="138"/>
      <c r="TE101" s="138"/>
      <c r="TF101" s="138"/>
      <c r="TG101" s="138"/>
      <c r="TH101" s="138"/>
      <c r="TI101" s="138"/>
      <c r="TJ101" s="138"/>
      <c r="TK101" s="138"/>
      <c r="TL101" s="138"/>
      <c r="TM101" s="138"/>
      <c r="TN101" s="138"/>
      <c r="TO101" s="138"/>
      <c r="TP101" s="138"/>
      <c r="TQ101" s="138"/>
      <c r="TR101" s="138"/>
      <c r="TS101" s="138"/>
      <c r="TT101" s="138"/>
      <c r="TU101" s="138"/>
      <c r="TV101" s="138"/>
      <c r="TW101" s="138"/>
      <c r="TX101" s="138"/>
      <c r="TY101" s="138"/>
      <c r="TZ101" s="138"/>
      <c r="UA101" s="138"/>
      <c r="UB101" s="138"/>
      <c r="UC101" s="138"/>
      <c r="UD101" s="138"/>
      <c r="UE101" s="138"/>
      <c r="UF101" s="138"/>
      <c r="UG101" s="138"/>
      <c r="UH101" s="138"/>
      <c r="UI101" s="138"/>
      <c r="UJ101" s="138"/>
      <c r="UK101" s="138"/>
      <c r="UL101" s="138"/>
      <c r="UM101" s="138"/>
      <c r="UN101" s="138"/>
      <c r="UO101" s="138"/>
      <c r="UP101" s="138"/>
      <c r="UQ101" s="138"/>
      <c r="UR101" s="138"/>
      <c r="US101" s="138"/>
      <c r="UT101" s="138"/>
      <c r="UU101" s="138"/>
      <c r="UV101" s="138"/>
      <c r="UW101" s="138"/>
      <c r="UX101" s="138"/>
      <c r="UY101" s="138"/>
      <c r="UZ101" s="138"/>
      <c r="VA101" s="138"/>
      <c r="VB101" s="138"/>
      <c r="VC101" s="138"/>
      <c r="VD101" s="138"/>
      <c r="VE101" s="138"/>
      <c r="VF101" s="138"/>
      <c r="VG101" s="138"/>
      <c r="VH101" s="138"/>
      <c r="VI101" s="138"/>
      <c r="VJ101" s="138"/>
      <c r="VK101" s="138"/>
      <c r="VL101" s="138"/>
      <c r="VM101" s="138"/>
      <c r="VN101" s="138"/>
      <c r="VO101" s="138"/>
      <c r="VP101" s="138"/>
      <c r="VQ101" s="138"/>
      <c r="VR101" s="138"/>
      <c r="VS101" s="138"/>
      <c r="VT101" s="138"/>
      <c r="VU101" s="138"/>
      <c r="VV101" s="138"/>
      <c r="VW101" s="138"/>
      <c r="VX101" s="138"/>
      <c r="VY101" s="138"/>
      <c r="VZ101" s="138"/>
      <c r="WA101" s="138"/>
      <c r="WB101" s="138"/>
      <c r="WC101" s="138"/>
      <c r="WD101" s="138"/>
      <c r="WE101" s="138"/>
      <c r="WF101" s="138"/>
      <c r="WG101" s="138"/>
      <c r="WH101" s="138"/>
      <c r="WI101" s="138"/>
      <c r="WJ101" s="138"/>
      <c r="WK101" s="138"/>
      <c r="WL101" s="138"/>
      <c r="WM101" s="138"/>
      <c r="WN101" s="138"/>
      <c r="WO101" s="138"/>
      <c r="WP101" s="138"/>
      <c r="WQ101" s="138"/>
      <c r="WR101" s="138"/>
      <c r="WS101" s="138"/>
      <c r="WT101" s="138"/>
      <c r="WU101" s="138"/>
      <c r="WV101" s="138"/>
      <c r="WW101" s="138"/>
      <c r="WX101" s="138"/>
      <c r="WY101" s="138"/>
      <c r="WZ101" s="138"/>
      <c r="XA101" s="138"/>
      <c r="XB101" s="138"/>
      <c r="XC101" s="138"/>
      <c r="XD101" s="138"/>
      <c r="XE101" s="138"/>
      <c r="XF101" s="138"/>
      <c r="XG101" s="138"/>
      <c r="XH101" s="138"/>
      <c r="XI101" s="138"/>
      <c r="XJ101" s="138"/>
      <c r="XK101" s="138"/>
      <c r="XL101" s="138"/>
      <c r="XM101" s="138"/>
      <c r="XN101" s="138"/>
      <c r="XO101" s="138"/>
      <c r="XP101" s="138"/>
      <c r="XQ101" s="138"/>
      <c r="XR101" s="138"/>
      <c r="XS101" s="138"/>
      <c r="XT101" s="138"/>
      <c r="XU101" s="138"/>
      <c r="XV101" s="138"/>
      <c r="XW101" s="138"/>
      <c r="XX101" s="138"/>
      <c r="XY101" s="138"/>
      <c r="XZ101" s="138"/>
      <c r="YA101" s="138"/>
      <c r="YB101" s="138"/>
      <c r="YC101" s="138"/>
      <c r="YD101" s="138"/>
      <c r="YE101" s="138"/>
      <c r="YF101" s="138"/>
      <c r="YG101" s="138"/>
      <c r="YH101" s="138"/>
      <c r="YI101" s="138"/>
      <c r="YJ101" s="138"/>
      <c r="YK101" s="138"/>
      <c r="YL101" s="138"/>
      <c r="YM101" s="138"/>
      <c r="YN101" s="138"/>
      <c r="YO101" s="138"/>
      <c r="YP101" s="138"/>
      <c r="YQ101" s="138"/>
      <c r="YR101" s="138"/>
      <c r="YS101" s="138"/>
      <c r="YT101" s="138"/>
      <c r="YU101" s="138"/>
      <c r="YV101" s="138"/>
      <c r="YW101" s="138"/>
      <c r="YX101" s="138"/>
      <c r="YY101" s="138"/>
      <c r="YZ101" s="138"/>
      <c r="ZA101" s="138"/>
      <c r="ZB101" s="138"/>
      <c r="ZC101" s="138"/>
      <c r="ZD101" s="138"/>
      <c r="ZE101" s="138"/>
      <c r="ZF101" s="138"/>
      <c r="ZG101" s="138"/>
      <c r="ZH101" s="138"/>
      <c r="ZI101" s="138"/>
      <c r="ZJ101" s="138"/>
      <c r="ZK101" s="138"/>
      <c r="ZL101" s="138"/>
      <c r="ZM101" s="138"/>
      <c r="ZN101" s="138"/>
      <c r="ZO101" s="138"/>
      <c r="ZP101" s="138"/>
      <c r="ZQ101" s="138"/>
      <c r="ZR101" s="138"/>
      <c r="ZS101" s="138"/>
      <c r="ZT101" s="138"/>
      <c r="ZU101" s="138"/>
      <c r="ZV101" s="138"/>
      <c r="ZW101" s="138"/>
      <c r="ZX101" s="138"/>
      <c r="ZY101" s="138"/>
      <c r="ZZ101" s="138"/>
      <c r="AAA101" s="138"/>
      <c r="AAB101" s="138"/>
      <c r="AAC101" s="138"/>
      <c r="AAD101" s="138"/>
      <c r="AAE101" s="138"/>
      <c r="AAF101" s="138"/>
      <c r="AAG101" s="138"/>
      <c r="AAH101" s="138"/>
      <c r="AAI101" s="138"/>
      <c r="AAJ101" s="138"/>
      <c r="AAK101" s="138"/>
      <c r="AAL101" s="138"/>
      <c r="AAM101" s="138"/>
      <c r="AAN101" s="138"/>
      <c r="AAO101" s="138"/>
      <c r="AAP101" s="138"/>
      <c r="AAQ101" s="138"/>
      <c r="AAR101" s="138"/>
      <c r="AAS101" s="138"/>
      <c r="AAT101" s="138"/>
      <c r="AAU101" s="138"/>
      <c r="AAV101" s="138"/>
      <c r="AAW101" s="138"/>
      <c r="AAX101" s="138"/>
      <c r="AAY101" s="138"/>
      <c r="AAZ101" s="138"/>
      <c r="ABA101" s="138"/>
      <c r="ABB101" s="138"/>
      <c r="ABC101" s="138"/>
      <c r="ABD101" s="138"/>
      <c r="ABE101" s="138"/>
      <c r="ABF101" s="138"/>
      <c r="ABG101" s="138"/>
      <c r="ABH101" s="138"/>
      <c r="ABI101" s="138"/>
      <c r="ABJ101" s="138"/>
      <c r="ABK101" s="138"/>
      <c r="ABL101" s="138"/>
      <c r="ABM101" s="138"/>
      <c r="ABN101" s="138"/>
      <c r="ABO101" s="138"/>
      <c r="ABP101" s="138"/>
      <c r="ABQ101" s="138"/>
      <c r="ABR101" s="138"/>
      <c r="ABS101" s="138"/>
      <c r="ABT101" s="138"/>
      <c r="ABU101" s="138"/>
      <c r="ABV101" s="138"/>
      <c r="ABW101" s="138"/>
      <c r="ABX101" s="138"/>
      <c r="ABY101" s="138"/>
      <c r="ABZ101" s="138"/>
      <c r="ACA101" s="138"/>
      <c r="ACB101" s="138"/>
      <c r="ACC101" s="138"/>
      <c r="ACD101" s="138"/>
      <c r="ACE101" s="138"/>
      <c r="ACF101" s="138"/>
      <c r="ACG101" s="138"/>
      <c r="ACH101" s="138"/>
      <c r="ACI101" s="138"/>
      <c r="ACJ101" s="138"/>
      <c r="ACK101" s="138"/>
      <c r="ACL101" s="138"/>
      <c r="ACM101" s="138"/>
      <c r="ACN101" s="138"/>
      <c r="ACO101" s="138"/>
      <c r="ACP101" s="138"/>
      <c r="ACQ101" s="138"/>
      <c r="ACR101" s="138"/>
      <c r="ACS101" s="138"/>
      <c r="ACT101" s="138"/>
      <c r="ACU101" s="138"/>
      <c r="ACV101" s="138"/>
      <c r="ACW101" s="138"/>
      <c r="ACX101" s="138"/>
      <c r="ACY101" s="138"/>
      <c r="ACZ101" s="138"/>
      <c r="ADA101" s="138"/>
      <c r="ADB101" s="138"/>
      <c r="ADC101" s="138"/>
      <c r="ADD101" s="138"/>
      <c r="ADE101" s="138"/>
      <c r="ADF101" s="138"/>
      <c r="ADG101" s="138"/>
      <c r="ADH101" s="138"/>
      <c r="ADI101" s="138"/>
      <c r="ADJ101" s="138"/>
      <c r="ADK101" s="138"/>
      <c r="ADL101" s="138"/>
      <c r="ADM101" s="138"/>
      <c r="ADN101" s="138"/>
      <c r="ADO101" s="138"/>
      <c r="ADP101" s="138"/>
      <c r="ADQ101" s="138"/>
      <c r="ADR101" s="138"/>
      <c r="ADS101" s="138"/>
      <c r="ADT101" s="138"/>
      <c r="ADU101" s="138"/>
      <c r="ADV101" s="138"/>
      <c r="ADW101" s="138"/>
      <c r="ADX101" s="138"/>
      <c r="ADY101" s="138"/>
      <c r="ADZ101" s="138"/>
      <c r="AEA101" s="138"/>
      <c r="AEB101" s="138"/>
      <c r="AEC101" s="138"/>
      <c r="AED101" s="138"/>
      <c r="AEE101" s="138"/>
      <c r="AEF101" s="138"/>
      <c r="AEG101" s="138"/>
      <c r="AEH101" s="138"/>
      <c r="AEI101" s="138"/>
      <c r="AEJ101" s="138"/>
      <c r="AEK101" s="138"/>
      <c r="AEL101" s="138"/>
      <c r="AEM101" s="138"/>
      <c r="AEN101" s="138"/>
      <c r="AEO101" s="138"/>
      <c r="AEP101" s="138"/>
      <c r="AEQ101" s="138"/>
      <c r="AER101" s="138"/>
      <c r="AES101" s="138"/>
      <c r="AET101" s="138"/>
      <c r="AEU101" s="138"/>
      <c r="AEV101" s="138"/>
      <c r="AEW101" s="138"/>
      <c r="AEX101" s="138"/>
      <c r="AEY101" s="138"/>
      <c r="AEZ101" s="138"/>
      <c r="AFA101" s="138"/>
      <c r="AFB101" s="138"/>
      <c r="AFC101" s="138"/>
      <c r="AFD101" s="138"/>
      <c r="AFE101" s="138"/>
      <c r="AFF101" s="138"/>
      <c r="AFG101" s="138"/>
      <c r="AFH101" s="138"/>
      <c r="AFI101" s="138"/>
      <c r="AFJ101" s="138"/>
      <c r="AFK101" s="138"/>
      <c r="AFL101" s="138"/>
      <c r="AFM101" s="138"/>
      <c r="AFN101" s="138"/>
      <c r="AFO101" s="138"/>
      <c r="AFP101" s="138"/>
      <c r="AFQ101" s="138"/>
      <c r="AFR101" s="138"/>
      <c r="AFS101" s="138"/>
      <c r="AFT101" s="138"/>
      <c r="AFU101" s="138"/>
      <c r="AFV101" s="138"/>
      <c r="AFW101" s="138"/>
      <c r="AFX101" s="138"/>
      <c r="AFY101" s="138"/>
      <c r="AFZ101" s="138"/>
      <c r="AGA101" s="138"/>
      <c r="AGB101" s="138"/>
      <c r="AGC101" s="138"/>
      <c r="AGD101" s="138"/>
      <c r="AGE101" s="138"/>
      <c r="AGF101" s="138"/>
      <c r="AGG101" s="138"/>
      <c r="AGH101" s="138"/>
      <c r="AGI101" s="138"/>
      <c r="AGJ101" s="138"/>
      <c r="AGK101" s="138"/>
      <c r="AGL101" s="138"/>
      <c r="AGM101" s="138"/>
      <c r="AGN101" s="138"/>
      <c r="AGO101" s="138"/>
      <c r="AGP101" s="138"/>
      <c r="AGQ101" s="138"/>
      <c r="AGR101" s="138"/>
      <c r="AGS101" s="138"/>
      <c r="AGT101" s="138"/>
      <c r="AGU101" s="138"/>
    </row>
    <row r="102" spans="1:880" x14ac:dyDescent="0.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8"/>
      <c r="EE102" s="138"/>
      <c r="EF102" s="138"/>
      <c r="EG102" s="138"/>
      <c r="EH102" s="138"/>
      <c r="EI102" s="138"/>
      <c r="EJ102" s="138"/>
      <c r="EK102" s="138"/>
      <c r="EL102" s="138"/>
      <c r="EM102" s="138"/>
      <c r="EN102" s="138"/>
      <c r="EO102" s="138"/>
      <c r="EP102" s="138"/>
      <c r="EQ102" s="138"/>
      <c r="ER102" s="138"/>
      <c r="ES102" s="138"/>
      <c r="ET102" s="138"/>
      <c r="EU102" s="138"/>
      <c r="EV102" s="138"/>
      <c r="EW102" s="138"/>
      <c r="EX102" s="138"/>
      <c r="EY102" s="138"/>
      <c r="EZ102" s="138"/>
      <c r="FA102" s="138"/>
      <c r="FB102" s="138"/>
      <c r="FC102" s="138"/>
      <c r="FD102" s="138"/>
      <c r="FE102" s="138"/>
      <c r="FF102" s="138"/>
      <c r="FG102" s="138"/>
      <c r="FH102" s="138"/>
      <c r="FI102" s="138"/>
      <c r="FJ102" s="138"/>
      <c r="FK102" s="138"/>
      <c r="FL102" s="138"/>
      <c r="FM102" s="138"/>
      <c r="FN102" s="138"/>
      <c r="FO102" s="138"/>
      <c r="FP102" s="138"/>
      <c r="FQ102" s="138"/>
      <c r="FR102" s="138"/>
      <c r="FS102" s="138"/>
      <c r="FT102" s="138"/>
      <c r="FU102" s="138"/>
      <c r="FV102" s="138"/>
      <c r="FW102" s="138"/>
      <c r="FX102" s="138"/>
      <c r="FY102" s="138"/>
      <c r="FZ102" s="138"/>
      <c r="GA102" s="138"/>
      <c r="GB102" s="138"/>
      <c r="GC102" s="138"/>
      <c r="GD102" s="138"/>
      <c r="GE102" s="138"/>
      <c r="GF102" s="138"/>
      <c r="GG102" s="138"/>
      <c r="GH102" s="138"/>
      <c r="GI102" s="138"/>
      <c r="GJ102" s="138"/>
      <c r="GK102" s="138"/>
      <c r="GL102" s="138"/>
      <c r="GM102" s="138"/>
      <c r="GN102" s="138"/>
      <c r="GO102" s="138"/>
      <c r="GP102" s="138"/>
      <c r="GQ102" s="138"/>
      <c r="GR102" s="138"/>
      <c r="GS102" s="138"/>
      <c r="GT102" s="138"/>
      <c r="GU102" s="138"/>
      <c r="GV102" s="138"/>
      <c r="GW102" s="138"/>
      <c r="GX102" s="138"/>
      <c r="GY102" s="138"/>
      <c r="GZ102" s="138"/>
      <c r="HA102" s="138"/>
      <c r="HB102" s="138"/>
      <c r="HC102" s="138"/>
      <c r="HD102" s="138"/>
      <c r="HE102" s="138"/>
      <c r="HF102" s="138"/>
      <c r="HG102" s="138"/>
      <c r="HH102" s="138"/>
      <c r="HI102" s="138"/>
      <c r="HJ102" s="138"/>
      <c r="HK102" s="138"/>
      <c r="HL102" s="138"/>
      <c r="HM102" s="138"/>
      <c r="HN102" s="138"/>
      <c r="HO102" s="138"/>
      <c r="HP102" s="138"/>
      <c r="HQ102" s="138"/>
      <c r="HR102" s="138"/>
      <c r="HS102" s="138"/>
      <c r="HT102" s="138"/>
      <c r="HU102" s="138"/>
      <c r="HV102" s="138"/>
      <c r="HW102" s="138"/>
      <c r="HX102" s="138"/>
      <c r="HY102" s="138"/>
      <c r="HZ102" s="138"/>
      <c r="IA102" s="138"/>
      <c r="IB102" s="138"/>
      <c r="IC102" s="138"/>
      <c r="ID102" s="138"/>
      <c r="IE102" s="138"/>
      <c r="IF102" s="138"/>
      <c r="IG102" s="138"/>
      <c r="IH102" s="138"/>
      <c r="II102" s="138"/>
      <c r="IJ102" s="138"/>
      <c r="IK102" s="138"/>
      <c r="IL102" s="138"/>
      <c r="IM102" s="138"/>
      <c r="IN102" s="138"/>
      <c r="IO102" s="138"/>
      <c r="IP102" s="138"/>
      <c r="IQ102" s="138"/>
      <c r="IR102" s="138"/>
      <c r="IS102" s="138"/>
      <c r="IT102" s="138"/>
      <c r="IU102" s="138"/>
      <c r="IV102" s="138"/>
      <c r="IW102" s="138"/>
      <c r="IX102" s="138"/>
      <c r="IY102" s="138"/>
      <c r="IZ102" s="138"/>
      <c r="JA102" s="138"/>
      <c r="JB102" s="138"/>
      <c r="JC102" s="138"/>
      <c r="JD102" s="138"/>
      <c r="JE102" s="138"/>
      <c r="JF102" s="138"/>
      <c r="JG102" s="138"/>
      <c r="JH102" s="138"/>
      <c r="JI102" s="138"/>
      <c r="JJ102" s="138"/>
      <c r="JK102" s="138"/>
      <c r="JL102" s="138"/>
      <c r="JM102" s="138"/>
      <c r="JN102" s="138"/>
      <c r="JO102" s="138"/>
      <c r="JP102" s="138"/>
      <c r="JQ102" s="138"/>
      <c r="JR102" s="138"/>
      <c r="JS102" s="138"/>
      <c r="JT102" s="138"/>
      <c r="JU102" s="138"/>
      <c r="JV102" s="138"/>
      <c r="JW102" s="138"/>
      <c r="JX102" s="138"/>
      <c r="JY102" s="138"/>
      <c r="JZ102" s="138"/>
      <c r="KA102" s="138"/>
      <c r="KB102" s="138"/>
      <c r="KC102" s="138"/>
      <c r="KD102" s="138"/>
      <c r="KE102" s="138"/>
      <c r="KF102" s="138"/>
      <c r="KG102" s="138"/>
      <c r="KH102" s="138"/>
      <c r="KI102" s="138"/>
      <c r="KJ102" s="138"/>
      <c r="KK102" s="138"/>
      <c r="KL102" s="138"/>
      <c r="KM102" s="138"/>
      <c r="KN102" s="138"/>
      <c r="KO102" s="138"/>
      <c r="KP102" s="138"/>
      <c r="KQ102" s="138"/>
      <c r="KR102" s="138"/>
      <c r="KS102" s="138"/>
      <c r="KT102" s="138"/>
      <c r="KU102" s="138"/>
      <c r="KV102" s="138"/>
      <c r="KW102" s="138"/>
      <c r="KX102" s="138"/>
      <c r="KY102" s="138"/>
      <c r="KZ102" s="138"/>
      <c r="LA102" s="138"/>
      <c r="LB102" s="138"/>
      <c r="LC102" s="138"/>
      <c r="LD102" s="138"/>
      <c r="LE102" s="138"/>
      <c r="LF102" s="138"/>
      <c r="LG102" s="138"/>
      <c r="LH102" s="138"/>
      <c r="LI102" s="138"/>
      <c r="LJ102" s="138"/>
      <c r="LK102" s="138"/>
      <c r="LL102" s="138"/>
      <c r="LM102" s="138"/>
      <c r="LN102" s="138"/>
      <c r="LO102" s="138"/>
      <c r="LP102" s="138"/>
      <c r="LQ102" s="138"/>
      <c r="LR102" s="138"/>
      <c r="LS102" s="138"/>
      <c r="LT102" s="138"/>
      <c r="LU102" s="138"/>
      <c r="LV102" s="138"/>
      <c r="LW102" s="138"/>
      <c r="LX102" s="138"/>
      <c r="LY102" s="138"/>
      <c r="LZ102" s="138"/>
      <c r="MA102" s="138"/>
      <c r="MB102" s="138"/>
      <c r="MC102" s="138"/>
      <c r="MD102" s="138"/>
      <c r="ME102" s="138"/>
      <c r="MF102" s="138"/>
      <c r="MG102" s="138"/>
      <c r="MH102" s="138"/>
      <c r="MI102" s="138"/>
      <c r="MJ102" s="138"/>
      <c r="MK102" s="138"/>
      <c r="ML102" s="138"/>
      <c r="MM102" s="138"/>
      <c r="MN102" s="138"/>
      <c r="MO102" s="138"/>
      <c r="MP102" s="138"/>
      <c r="MQ102" s="138"/>
      <c r="MR102" s="138"/>
      <c r="MS102" s="138"/>
      <c r="MT102" s="138"/>
      <c r="MU102" s="138"/>
      <c r="MV102" s="138"/>
      <c r="MW102" s="138"/>
      <c r="MX102" s="138"/>
      <c r="MY102" s="138"/>
      <c r="MZ102" s="138"/>
      <c r="NA102" s="138"/>
      <c r="NB102" s="138"/>
      <c r="NC102" s="138"/>
      <c r="ND102" s="138"/>
      <c r="NE102" s="138"/>
      <c r="NF102" s="138"/>
      <c r="NG102" s="138"/>
      <c r="NH102" s="138"/>
      <c r="NI102" s="138"/>
      <c r="NJ102" s="138"/>
      <c r="NK102" s="138"/>
      <c r="NL102" s="138"/>
      <c r="NM102" s="138"/>
      <c r="NN102" s="138"/>
      <c r="NO102" s="138"/>
      <c r="NP102" s="138"/>
      <c r="NQ102" s="138"/>
      <c r="NR102" s="138"/>
      <c r="NS102" s="138"/>
      <c r="NT102" s="138"/>
      <c r="NU102" s="138"/>
      <c r="NV102" s="138"/>
      <c r="NW102" s="138"/>
      <c r="NX102" s="138"/>
      <c r="NY102" s="138"/>
      <c r="NZ102" s="138"/>
      <c r="OA102" s="138"/>
      <c r="OB102" s="138"/>
      <c r="OC102" s="138"/>
      <c r="OD102" s="138"/>
      <c r="OE102" s="138"/>
      <c r="OF102" s="138"/>
      <c r="OG102" s="138"/>
      <c r="OH102" s="138"/>
      <c r="OI102" s="138"/>
      <c r="OJ102" s="138"/>
      <c r="OK102" s="138"/>
      <c r="OL102" s="138"/>
      <c r="OM102" s="138"/>
      <c r="ON102" s="138"/>
      <c r="OO102" s="138"/>
      <c r="OP102" s="138"/>
      <c r="OQ102" s="138"/>
      <c r="OR102" s="138"/>
      <c r="OS102" s="138"/>
      <c r="OT102" s="138"/>
      <c r="OU102" s="138"/>
      <c r="OV102" s="138"/>
      <c r="OW102" s="138"/>
      <c r="OX102" s="138"/>
      <c r="OY102" s="138"/>
      <c r="OZ102" s="138"/>
      <c r="PA102" s="138"/>
      <c r="PB102" s="138"/>
      <c r="PC102" s="138"/>
      <c r="PD102" s="138"/>
      <c r="PE102" s="138"/>
      <c r="PF102" s="138"/>
      <c r="PG102" s="138"/>
      <c r="PH102" s="138"/>
      <c r="PI102" s="138"/>
      <c r="PJ102" s="138"/>
      <c r="PK102" s="138"/>
      <c r="PL102" s="138"/>
      <c r="PM102" s="138"/>
      <c r="PN102" s="138"/>
      <c r="PO102" s="138"/>
      <c r="PP102" s="138"/>
      <c r="PQ102" s="138"/>
      <c r="PR102" s="138"/>
      <c r="PS102" s="138"/>
      <c r="PT102" s="138"/>
      <c r="PU102" s="138"/>
      <c r="PV102" s="138"/>
      <c r="PW102" s="138"/>
      <c r="PX102" s="138"/>
      <c r="PY102" s="138"/>
      <c r="PZ102" s="138"/>
      <c r="QA102" s="138"/>
      <c r="QB102" s="138"/>
      <c r="QC102" s="138"/>
      <c r="QD102" s="138"/>
      <c r="QE102" s="138"/>
      <c r="QF102" s="138"/>
      <c r="QG102" s="138"/>
      <c r="QH102" s="138"/>
      <c r="QI102" s="138"/>
      <c r="QJ102" s="138"/>
      <c r="QK102" s="138"/>
      <c r="QL102" s="138"/>
      <c r="QM102" s="138"/>
      <c r="QN102" s="138"/>
      <c r="QO102" s="138"/>
      <c r="QP102" s="138"/>
      <c r="QQ102" s="138"/>
      <c r="QR102" s="138"/>
      <c r="QS102" s="138"/>
      <c r="QT102" s="138"/>
      <c r="QU102" s="138"/>
      <c r="QV102" s="138"/>
      <c r="QW102" s="138"/>
      <c r="QX102" s="138"/>
      <c r="QY102" s="138"/>
      <c r="QZ102" s="138"/>
      <c r="RA102" s="138"/>
      <c r="RB102" s="138"/>
      <c r="RC102" s="138"/>
      <c r="RD102" s="138"/>
      <c r="RE102" s="138"/>
      <c r="RF102" s="8"/>
      <c r="RG102" s="8"/>
      <c r="RH102" s="8"/>
      <c r="RI102" s="8"/>
      <c r="RJ102" s="8"/>
      <c r="RK102" s="8"/>
      <c r="RL102" s="8"/>
      <c r="RM102" s="8"/>
      <c r="RN102" s="8"/>
      <c r="RO102" s="9"/>
      <c r="RP102" s="8"/>
      <c r="RQ102" s="8"/>
      <c r="RR102" s="138"/>
      <c r="RS102" s="138"/>
      <c r="RT102" s="138"/>
      <c r="RU102" s="138"/>
      <c r="RV102" s="138"/>
      <c r="RW102" s="138"/>
      <c r="RX102" s="138"/>
      <c r="RY102" s="138"/>
      <c r="RZ102" s="138"/>
      <c r="SA102" s="138"/>
      <c r="SB102" s="138"/>
      <c r="SC102" s="138"/>
      <c r="SD102" s="138"/>
      <c r="SE102" s="138"/>
      <c r="SF102" s="138"/>
      <c r="SG102" s="138"/>
      <c r="SH102" s="138"/>
      <c r="SI102" s="138"/>
      <c r="SJ102" s="138"/>
      <c r="SK102" s="138"/>
      <c r="SL102" s="138"/>
      <c r="SM102" s="138"/>
      <c r="SN102" s="138"/>
      <c r="SO102" s="138"/>
      <c r="SP102" s="138"/>
      <c r="SQ102" s="138"/>
      <c r="SR102" s="138"/>
      <c r="SS102" s="138"/>
      <c r="ST102" s="138"/>
      <c r="SU102" s="138"/>
      <c r="SV102" s="138"/>
      <c r="SW102" s="138"/>
      <c r="SX102" s="138"/>
      <c r="SY102" s="138"/>
      <c r="SZ102" s="138"/>
      <c r="TA102" s="138"/>
      <c r="TB102" s="138"/>
      <c r="TC102" s="138"/>
      <c r="TD102" s="138"/>
      <c r="TE102" s="138"/>
      <c r="TF102" s="138"/>
      <c r="TG102" s="138"/>
      <c r="TH102" s="138"/>
      <c r="TI102" s="138"/>
      <c r="TJ102" s="138"/>
      <c r="TK102" s="138"/>
      <c r="TL102" s="138"/>
      <c r="TM102" s="138"/>
      <c r="TN102" s="138"/>
      <c r="TO102" s="138"/>
      <c r="TP102" s="138"/>
      <c r="TQ102" s="138"/>
      <c r="TR102" s="138"/>
      <c r="TS102" s="138"/>
      <c r="TT102" s="138"/>
      <c r="TU102" s="138"/>
      <c r="TV102" s="138"/>
      <c r="TW102" s="138"/>
      <c r="TX102" s="138"/>
      <c r="TY102" s="138"/>
      <c r="TZ102" s="138"/>
      <c r="UA102" s="138"/>
      <c r="UB102" s="138"/>
      <c r="UC102" s="138"/>
      <c r="UD102" s="138"/>
      <c r="UE102" s="138"/>
      <c r="UF102" s="138"/>
      <c r="UG102" s="138"/>
      <c r="UH102" s="138"/>
      <c r="UI102" s="138"/>
      <c r="UJ102" s="138"/>
      <c r="UK102" s="138"/>
      <c r="UL102" s="138"/>
      <c r="UM102" s="138"/>
      <c r="UN102" s="138"/>
      <c r="UO102" s="138"/>
      <c r="UP102" s="138"/>
      <c r="UQ102" s="138"/>
      <c r="UR102" s="138"/>
      <c r="US102" s="138"/>
      <c r="UT102" s="138"/>
      <c r="UU102" s="138"/>
      <c r="UV102" s="138"/>
      <c r="UW102" s="138"/>
      <c r="UX102" s="138"/>
      <c r="UY102" s="138"/>
      <c r="UZ102" s="138"/>
      <c r="VA102" s="138"/>
      <c r="VB102" s="138"/>
      <c r="VC102" s="138"/>
      <c r="VD102" s="138"/>
      <c r="VE102" s="138"/>
      <c r="VF102" s="138"/>
      <c r="VG102" s="138"/>
      <c r="VH102" s="138"/>
      <c r="VI102" s="138"/>
      <c r="VJ102" s="138"/>
      <c r="VK102" s="138"/>
      <c r="VL102" s="138"/>
      <c r="VM102" s="138"/>
      <c r="VN102" s="138"/>
      <c r="VO102" s="138"/>
      <c r="VP102" s="138"/>
      <c r="VQ102" s="138"/>
      <c r="VR102" s="138"/>
      <c r="VS102" s="138"/>
      <c r="VT102" s="138"/>
      <c r="VU102" s="138"/>
      <c r="VV102" s="138"/>
      <c r="VW102" s="138"/>
      <c r="VX102" s="138"/>
      <c r="VY102" s="138"/>
      <c r="VZ102" s="138"/>
      <c r="WA102" s="138"/>
      <c r="WB102" s="138"/>
      <c r="WC102" s="138"/>
      <c r="WD102" s="138"/>
      <c r="WE102" s="138"/>
      <c r="WF102" s="138"/>
      <c r="WG102" s="138"/>
      <c r="WH102" s="138"/>
      <c r="WI102" s="138"/>
      <c r="WJ102" s="138"/>
      <c r="WK102" s="138"/>
      <c r="WL102" s="138"/>
      <c r="WM102" s="138"/>
      <c r="WN102" s="138"/>
      <c r="WO102" s="138"/>
      <c r="WP102" s="138"/>
      <c r="WQ102" s="138"/>
      <c r="WR102" s="138"/>
      <c r="WS102" s="138"/>
      <c r="WT102" s="138"/>
      <c r="WU102" s="138"/>
      <c r="WV102" s="138"/>
      <c r="WW102" s="138"/>
      <c r="WX102" s="138"/>
      <c r="WY102" s="138"/>
      <c r="WZ102" s="138"/>
      <c r="XA102" s="138"/>
      <c r="XB102" s="138"/>
      <c r="XC102" s="138"/>
      <c r="XD102" s="138"/>
      <c r="XE102" s="138"/>
      <c r="XF102" s="138"/>
      <c r="XG102" s="138"/>
      <c r="XH102" s="138"/>
      <c r="XI102" s="138"/>
      <c r="XJ102" s="138"/>
      <c r="XK102" s="138"/>
      <c r="XL102" s="138"/>
      <c r="XM102" s="138"/>
      <c r="XN102" s="138"/>
      <c r="XO102" s="138"/>
      <c r="XP102" s="138"/>
      <c r="XQ102" s="138"/>
      <c r="XR102" s="138"/>
      <c r="XS102" s="138"/>
      <c r="XT102" s="138"/>
      <c r="XU102" s="138"/>
      <c r="XV102" s="138"/>
      <c r="XW102" s="138"/>
      <c r="XX102" s="138"/>
      <c r="XY102" s="138"/>
      <c r="XZ102" s="138"/>
      <c r="YA102" s="138"/>
      <c r="YB102" s="138"/>
      <c r="YC102" s="138"/>
      <c r="YD102" s="138"/>
      <c r="YE102" s="138"/>
      <c r="YF102" s="138"/>
      <c r="YG102" s="138"/>
      <c r="YH102" s="138"/>
      <c r="YI102" s="138"/>
      <c r="YJ102" s="138"/>
      <c r="YK102" s="138"/>
      <c r="YL102" s="138"/>
      <c r="YM102" s="138"/>
      <c r="YN102" s="138"/>
      <c r="YO102" s="138"/>
      <c r="YP102" s="138"/>
      <c r="YQ102" s="138"/>
      <c r="YR102" s="138"/>
      <c r="YS102" s="138"/>
      <c r="YT102" s="138"/>
      <c r="YU102" s="138"/>
      <c r="YV102" s="138"/>
      <c r="YW102" s="138"/>
      <c r="YX102" s="138"/>
      <c r="YY102" s="138"/>
      <c r="YZ102" s="138"/>
      <c r="ZA102" s="138"/>
      <c r="ZB102" s="138"/>
      <c r="ZC102" s="138"/>
      <c r="ZD102" s="138"/>
      <c r="ZE102" s="138"/>
      <c r="ZF102" s="138"/>
      <c r="ZG102" s="138"/>
      <c r="ZH102" s="138"/>
      <c r="ZI102" s="138"/>
      <c r="ZJ102" s="138"/>
      <c r="ZK102" s="138"/>
      <c r="ZL102" s="138"/>
      <c r="ZM102" s="138"/>
      <c r="ZN102" s="138"/>
      <c r="ZO102" s="138"/>
      <c r="ZP102" s="138"/>
      <c r="ZQ102" s="138"/>
      <c r="ZR102" s="138"/>
      <c r="ZS102" s="138"/>
      <c r="ZT102" s="138"/>
      <c r="ZU102" s="138"/>
      <c r="ZV102" s="138"/>
      <c r="ZW102" s="138"/>
      <c r="ZX102" s="138"/>
      <c r="ZY102" s="138"/>
      <c r="ZZ102" s="138"/>
      <c r="AAA102" s="138"/>
      <c r="AAB102" s="138"/>
      <c r="AAC102" s="138"/>
      <c r="AAD102" s="138"/>
      <c r="AAE102" s="138"/>
      <c r="AAF102" s="138"/>
      <c r="AAG102" s="138"/>
      <c r="AAH102" s="138"/>
      <c r="AAI102" s="138"/>
      <c r="AAJ102" s="138"/>
      <c r="AAK102" s="138"/>
      <c r="AAL102" s="138"/>
      <c r="AAM102" s="138"/>
      <c r="AAN102" s="138"/>
      <c r="AAO102" s="138"/>
      <c r="AAP102" s="138"/>
      <c r="AAQ102" s="138"/>
      <c r="AAR102" s="138"/>
      <c r="AAS102" s="138"/>
      <c r="AAT102" s="138"/>
      <c r="AAU102" s="138"/>
      <c r="AAV102" s="138"/>
      <c r="AAW102" s="138"/>
      <c r="AAX102" s="138"/>
      <c r="AAY102" s="138"/>
      <c r="AAZ102" s="138"/>
      <c r="ABA102" s="138"/>
      <c r="ABB102" s="138"/>
      <c r="ABC102" s="138"/>
      <c r="ABD102" s="138"/>
      <c r="ABE102" s="138"/>
      <c r="ABF102" s="138"/>
      <c r="ABG102" s="138"/>
      <c r="ABH102" s="138"/>
      <c r="ABI102" s="138"/>
      <c r="ABJ102" s="138"/>
      <c r="ABK102" s="138"/>
      <c r="ABL102" s="138"/>
      <c r="ABM102" s="138"/>
      <c r="ABN102" s="138"/>
      <c r="ABO102" s="138"/>
      <c r="ABP102" s="138"/>
      <c r="ABQ102" s="138"/>
      <c r="ABR102" s="138"/>
      <c r="ABS102" s="138"/>
      <c r="ABT102" s="138"/>
      <c r="ABU102" s="138"/>
      <c r="ABV102" s="138"/>
      <c r="ABW102" s="138"/>
      <c r="ABX102" s="138"/>
      <c r="ABY102" s="138"/>
      <c r="ABZ102" s="138"/>
      <c r="ACA102" s="138"/>
      <c r="ACB102" s="138"/>
      <c r="ACC102" s="138"/>
      <c r="ACD102" s="138"/>
      <c r="ACE102" s="138"/>
      <c r="ACF102" s="138"/>
      <c r="ACG102" s="138"/>
      <c r="ACH102" s="138"/>
      <c r="ACI102" s="138"/>
      <c r="ACJ102" s="138"/>
      <c r="ACK102" s="138"/>
      <c r="ACL102" s="138"/>
      <c r="ACM102" s="138"/>
      <c r="ACN102" s="138"/>
      <c r="ACO102" s="138"/>
      <c r="ACP102" s="138"/>
      <c r="ACQ102" s="138"/>
      <c r="ACR102" s="138"/>
      <c r="ACS102" s="138"/>
      <c r="ACT102" s="138"/>
      <c r="ACU102" s="138"/>
      <c r="ACV102" s="138"/>
      <c r="ACW102" s="138"/>
      <c r="ACX102" s="138"/>
      <c r="ACY102" s="138"/>
      <c r="ACZ102" s="138"/>
      <c r="ADA102" s="138"/>
      <c r="ADB102" s="138"/>
      <c r="ADC102" s="138"/>
      <c r="ADD102" s="138"/>
      <c r="ADE102" s="138"/>
      <c r="ADF102" s="138"/>
      <c r="ADG102" s="138"/>
      <c r="ADH102" s="138"/>
      <c r="ADI102" s="138"/>
      <c r="ADJ102" s="138"/>
      <c r="ADK102" s="138"/>
      <c r="ADL102" s="138"/>
      <c r="ADM102" s="138"/>
      <c r="ADN102" s="138"/>
      <c r="ADO102" s="138"/>
      <c r="ADP102" s="138"/>
      <c r="ADQ102" s="138"/>
      <c r="ADR102" s="138"/>
      <c r="ADS102" s="138"/>
      <c r="ADT102" s="138"/>
      <c r="ADU102" s="138"/>
      <c r="ADV102" s="138"/>
      <c r="ADW102" s="138"/>
      <c r="ADX102" s="138"/>
      <c r="ADY102" s="138"/>
      <c r="ADZ102" s="138"/>
      <c r="AEA102" s="138"/>
      <c r="AEB102" s="138"/>
      <c r="AEC102" s="138"/>
      <c r="AED102" s="138"/>
      <c r="AEE102" s="138"/>
      <c r="AEF102" s="138"/>
      <c r="AEG102" s="138"/>
      <c r="AEH102" s="138"/>
      <c r="AEI102" s="138"/>
      <c r="AEJ102" s="138"/>
      <c r="AEK102" s="138"/>
      <c r="AEL102" s="138"/>
      <c r="AEM102" s="138"/>
      <c r="AEN102" s="138"/>
      <c r="AEO102" s="138"/>
      <c r="AEP102" s="138"/>
      <c r="AEQ102" s="138"/>
      <c r="AER102" s="138"/>
      <c r="AES102" s="138"/>
      <c r="AET102" s="138"/>
      <c r="AEU102" s="138"/>
      <c r="AEV102" s="138"/>
      <c r="AEW102" s="138"/>
      <c r="AEX102" s="138"/>
      <c r="AEY102" s="138"/>
      <c r="AEZ102" s="138"/>
      <c r="AFA102" s="138"/>
      <c r="AFB102" s="138"/>
      <c r="AFC102" s="138"/>
      <c r="AFD102" s="138"/>
      <c r="AFE102" s="138"/>
      <c r="AFF102" s="138"/>
      <c r="AFG102" s="138"/>
      <c r="AFH102" s="138"/>
      <c r="AFI102" s="138"/>
      <c r="AFJ102" s="138"/>
      <c r="AFK102" s="138"/>
      <c r="AFL102" s="138"/>
      <c r="AFM102" s="138"/>
      <c r="AFN102" s="138"/>
      <c r="AFO102" s="138"/>
      <c r="AFP102" s="138"/>
      <c r="AFQ102" s="138"/>
      <c r="AFR102" s="138"/>
      <c r="AFS102" s="138"/>
      <c r="AFT102" s="138"/>
      <c r="AFU102" s="138"/>
      <c r="AFV102" s="138"/>
      <c r="AFW102" s="138"/>
      <c r="AFX102" s="138"/>
      <c r="AFY102" s="138"/>
      <c r="AFZ102" s="138"/>
      <c r="AGA102" s="138"/>
      <c r="AGB102" s="138"/>
      <c r="AGC102" s="138"/>
      <c r="AGD102" s="138"/>
      <c r="AGE102" s="138"/>
      <c r="AGF102" s="138"/>
      <c r="AGG102" s="138"/>
      <c r="AGH102" s="138"/>
      <c r="AGI102" s="138"/>
      <c r="AGJ102" s="138"/>
      <c r="AGK102" s="138"/>
      <c r="AGL102" s="138"/>
      <c r="AGM102" s="138"/>
      <c r="AGN102" s="138"/>
      <c r="AGO102" s="138"/>
      <c r="AGP102" s="138"/>
      <c r="AGQ102" s="138"/>
      <c r="AGR102" s="138"/>
      <c r="AGS102" s="138"/>
      <c r="AGT102" s="138"/>
      <c r="AGU102" s="138"/>
    </row>
    <row r="103" spans="1:880" x14ac:dyDescent="0.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8"/>
      <c r="CL103" s="138"/>
      <c r="CM103" s="138"/>
      <c r="CN103" s="138"/>
      <c r="CO103" s="138"/>
      <c r="CP103" s="138"/>
      <c r="CQ103" s="138"/>
      <c r="CR103" s="138"/>
      <c r="CS103" s="138"/>
      <c r="CT103" s="138"/>
      <c r="CU103" s="138"/>
      <c r="CV103" s="138"/>
      <c r="CW103" s="138"/>
      <c r="CX103" s="138"/>
      <c r="CY103" s="138"/>
      <c r="CZ103" s="138"/>
      <c r="DA103" s="138"/>
      <c r="DB103" s="138"/>
      <c r="DC103" s="138"/>
      <c r="DD103" s="138"/>
      <c r="DE103" s="138"/>
      <c r="DF103" s="138"/>
      <c r="DG103" s="138"/>
      <c r="DH103" s="138"/>
      <c r="DI103" s="138"/>
      <c r="DJ103" s="138"/>
      <c r="DK103" s="138"/>
      <c r="DL103" s="138"/>
      <c r="DM103" s="138"/>
      <c r="DN103" s="138"/>
      <c r="DO103" s="138"/>
      <c r="DP103" s="138"/>
      <c r="DQ103" s="138"/>
      <c r="DR103" s="138"/>
      <c r="DS103" s="138"/>
      <c r="DT103" s="138"/>
      <c r="DU103" s="138"/>
      <c r="DV103" s="138"/>
      <c r="DW103" s="138"/>
      <c r="DX103" s="138"/>
      <c r="DY103" s="138"/>
      <c r="DZ103" s="138"/>
      <c r="EA103" s="138"/>
      <c r="EB103" s="138"/>
      <c r="EC103" s="138"/>
      <c r="ED103" s="138"/>
      <c r="EE103" s="138"/>
      <c r="EF103" s="138"/>
      <c r="EG103" s="138"/>
      <c r="EH103" s="138"/>
      <c r="EI103" s="138"/>
      <c r="EJ103" s="138"/>
      <c r="EK103" s="138"/>
      <c r="EL103" s="138"/>
      <c r="EM103" s="138"/>
      <c r="EN103" s="138"/>
      <c r="EO103" s="138"/>
      <c r="EP103" s="138"/>
      <c r="EQ103" s="138"/>
      <c r="ER103" s="138"/>
      <c r="ES103" s="138"/>
      <c r="ET103" s="138"/>
      <c r="EU103" s="138"/>
      <c r="EV103" s="138"/>
      <c r="EW103" s="138"/>
      <c r="EX103" s="138"/>
      <c r="EY103" s="138"/>
      <c r="EZ103" s="138"/>
      <c r="FA103" s="138"/>
      <c r="FB103" s="138"/>
      <c r="FC103" s="138"/>
      <c r="FD103" s="138"/>
      <c r="FE103" s="138"/>
      <c r="FF103" s="138"/>
      <c r="FG103" s="138"/>
      <c r="FH103" s="138"/>
      <c r="FI103" s="138"/>
      <c r="FJ103" s="138"/>
      <c r="FK103" s="138"/>
      <c r="FL103" s="138"/>
      <c r="FM103" s="138"/>
      <c r="FN103" s="138"/>
      <c r="FO103" s="138"/>
      <c r="FP103" s="138"/>
      <c r="FQ103" s="138"/>
      <c r="FR103" s="138"/>
      <c r="FS103" s="138"/>
      <c r="FT103" s="138"/>
      <c r="FU103" s="138"/>
      <c r="FV103" s="138"/>
      <c r="FW103" s="138"/>
      <c r="FX103" s="138"/>
      <c r="FY103" s="138"/>
      <c r="FZ103" s="138"/>
      <c r="GA103" s="138"/>
      <c r="GB103" s="138"/>
      <c r="GC103" s="138"/>
      <c r="GD103" s="138"/>
      <c r="GE103" s="138"/>
      <c r="GF103" s="138"/>
      <c r="GG103" s="138"/>
      <c r="GH103" s="138"/>
      <c r="GI103" s="138"/>
      <c r="GJ103" s="138"/>
      <c r="GK103" s="138"/>
      <c r="GL103" s="138"/>
      <c r="GM103" s="138"/>
      <c r="GN103" s="138"/>
      <c r="GO103" s="138"/>
      <c r="GP103" s="138"/>
      <c r="GQ103" s="138"/>
      <c r="GR103" s="138"/>
      <c r="GS103" s="138"/>
      <c r="GT103" s="138"/>
      <c r="GU103" s="138"/>
      <c r="GV103" s="138"/>
      <c r="GW103" s="138"/>
      <c r="GX103" s="138"/>
      <c r="GY103" s="138"/>
      <c r="GZ103" s="138"/>
      <c r="HA103" s="138"/>
      <c r="HB103" s="138"/>
      <c r="HC103" s="138"/>
      <c r="HD103" s="138"/>
      <c r="HE103" s="138"/>
      <c r="HF103" s="138"/>
      <c r="HG103" s="138"/>
      <c r="HH103" s="138"/>
      <c r="HI103" s="138"/>
      <c r="HJ103" s="138"/>
      <c r="HK103" s="138"/>
      <c r="HL103" s="138"/>
      <c r="HM103" s="138"/>
      <c r="HN103" s="138"/>
      <c r="HO103" s="138"/>
      <c r="HP103" s="138"/>
      <c r="HQ103" s="138"/>
      <c r="HR103" s="138"/>
      <c r="HS103" s="138"/>
      <c r="HT103" s="138"/>
      <c r="HU103" s="138"/>
      <c r="HV103" s="138"/>
      <c r="HW103" s="138"/>
      <c r="HX103" s="138"/>
      <c r="HY103" s="138"/>
      <c r="HZ103" s="138"/>
      <c r="IA103" s="138"/>
      <c r="IB103" s="138"/>
      <c r="IC103" s="138"/>
      <c r="ID103" s="138"/>
      <c r="IE103" s="138"/>
      <c r="IF103" s="138"/>
      <c r="IG103" s="138"/>
      <c r="IH103" s="138"/>
      <c r="II103" s="138"/>
      <c r="IJ103" s="138"/>
      <c r="IK103" s="138"/>
      <c r="IL103" s="138"/>
      <c r="IM103" s="138"/>
      <c r="IN103" s="138"/>
      <c r="IO103" s="138"/>
      <c r="IP103" s="138"/>
      <c r="IQ103" s="138"/>
      <c r="IR103" s="138"/>
      <c r="IS103" s="138"/>
      <c r="IT103" s="138"/>
      <c r="IU103" s="138"/>
      <c r="IV103" s="138"/>
      <c r="IW103" s="138"/>
      <c r="IX103" s="138"/>
      <c r="IY103" s="138"/>
      <c r="IZ103" s="138"/>
      <c r="JA103" s="138"/>
      <c r="JB103" s="138"/>
      <c r="JC103" s="138"/>
      <c r="JD103" s="138"/>
      <c r="JE103" s="138"/>
      <c r="JF103" s="138"/>
      <c r="JG103" s="138"/>
      <c r="JH103" s="138"/>
      <c r="JI103" s="138"/>
      <c r="JJ103" s="138"/>
      <c r="JK103" s="138"/>
      <c r="JL103" s="138"/>
      <c r="JM103" s="138"/>
      <c r="JN103" s="138"/>
      <c r="JO103" s="138"/>
      <c r="JP103" s="138"/>
      <c r="JQ103" s="138"/>
      <c r="JR103" s="138"/>
      <c r="JS103" s="138"/>
      <c r="JT103" s="138"/>
      <c r="JU103" s="138"/>
      <c r="JV103" s="138"/>
      <c r="JW103" s="138"/>
      <c r="JX103" s="138"/>
      <c r="JY103" s="138"/>
      <c r="JZ103" s="138"/>
      <c r="KA103" s="138"/>
      <c r="KB103" s="138"/>
      <c r="KC103" s="138"/>
      <c r="KD103" s="138"/>
      <c r="KE103" s="138"/>
      <c r="KF103" s="138"/>
      <c r="KG103" s="138"/>
      <c r="KH103" s="138"/>
      <c r="KI103" s="138"/>
      <c r="KJ103" s="138"/>
      <c r="KK103" s="138"/>
      <c r="KL103" s="138"/>
      <c r="KM103" s="138"/>
      <c r="KN103" s="138"/>
      <c r="KO103" s="138"/>
      <c r="KP103" s="138"/>
      <c r="KQ103" s="138"/>
      <c r="KR103" s="138"/>
      <c r="KS103" s="138"/>
      <c r="KT103" s="138"/>
      <c r="KU103" s="138"/>
      <c r="KV103" s="138"/>
      <c r="KW103" s="138"/>
      <c r="KX103" s="138"/>
      <c r="KY103" s="138"/>
      <c r="KZ103" s="138"/>
      <c r="LA103" s="138"/>
      <c r="LB103" s="138"/>
      <c r="LC103" s="138"/>
      <c r="LD103" s="138"/>
      <c r="LE103" s="138"/>
      <c r="LF103" s="138"/>
      <c r="LG103" s="138"/>
      <c r="LH103" s="138"/>
      <c r="LI103" s="138"/>
      <c r="LJ103" s="138"/>
      <c r="LK103" s="138"/>
      <c r="LL103" s="138"/>
      <c r="LM103" s="138"/>
      <c r="LN103" s="138"/>
      <c r="LO103" s="138"/>
      <c r="LP103" s="138"/>
      <c r="LQ103" s="138"/>
      <c r="LR103" s="138"/>
      <c r="LS103" s="138"/>
      <c r="LT103" s="138"/>
      <c r="LU103" s="138"/>
      <c r="LV103" s="138"/>
      <c r="LW103" s="138"/>
      <c r="LX103" s="138"/>
      <c r="LY103" s="138"/>
      <c r="LZ103" s="138"/>
      <c r="MA103" s="138"/>
      <c r="MB103" s="138"/>
      <c r="MC103" s="138"/>
      <c r="MD103" s="138"/>
      <c r="ME103" s="138"/>
      <c r="MF103" s="138"/>
      <c r="MG103" s="138"/>
      <c r="MH103" s="138"/>
      <c r="MI103" s="138"/>
      <c r="MJ103" s="138"/>
      <c r="MK103" s="138"/>
      <c r="ML103" s="138"/>
      <c r="MM103" s="138"/>
      <c r="MN103" s="138"/>
      <c r="MO103" s="138"/>
      <c r="MP103" s="138"/>
      <c r="MQ103" s="138"/>
      <c r="MR103" s="138"/>
      <c r="MS103" s="138"/>
      <c r="MT103" s="138"/>
      <c r="MU103" s="138"/>
      <c r="MV103" s="138"/>
      <c r="MW103" s="138"/>
      <c r="MX103" s="138"/>
      <c r="MY103" s="138"/>
      <c r="MZ103" s="138"/>
      <c r="NA103" s="138"/>
      <c r="NB103" s="138"/>
      <c r="NC103" s="138"/>
      <c r="ND103" s="138"/>
      <c r="NE103" s="138"/>
      <c r="NF103" s="138"/>
      <c r="NG103" s="138"/>
      <c r="NH103" s="138"/>
      <c r="NI103" s="138"/>
      <c r="NJ103" s="138"/>
      <c r="NK103" s="138"/>
      <c r="NL103" s="138"/>
      <c r="NM103" s="138"/>
      <c r="NN103" s="138"/>
      <c r="NO103" s="138"/>
      <c r="NP103" s="138"/>
      <c r="NQ103" s="138"/>
      <c r="NR103" s="138"/>
      <c r="NS103" s="138"/>
      <c r="NT103" s="138"/>
      <c r="NU103" s="138"/>
      <c r="NV103" s="138"/>
      <c r="NW103" s="138"/>
      <c r="NX103" s="138"/>
      <c r="NY103" s="138"/>
      <c r="NZ103" s="138"/>
      <c r="OA103" s="138"/>
      <c r="OB103" s="138"/>
      <c r="OC103" s="138"/>
      <c r="OD103" s="138"/>
      <c r="OE103" s="138"/>
      <c r="OF103" s="138"/>
      <c r="OG103" s="138"/>
      <c r="OH103" s="138"/>
      <c r="OI103" s="138"/>
      <c r="OJ103" s="138"/>
      <c r="OK103" s="138"/>
      <c r="OL103" s="138"/>
      <c r="OM103" s="138"/>
      <c r="ON103" s="138"/>
      <c r="OO103" s="138"/>
      <c r="OP103" s="138"/>
      <c r="OQ103" s="138"/>
      <c r="OR103" s="138"/>
      <c r="OS103" s="138"/>
      <c r="OT103" s="138"/>
      <c r="OU103" s="138"/>
      <c r="OV103" s="138"/>
      <c r="OW103" s="138"/>
      <c r="OX103" s="138"/>
      <c r="OY103" s="138"/>
      <c r="OZ103" s="138"/>
      <c r="PA103" s="138"/>
      <c r="PB103" s="138"/>
      <c r="PC103" s="138"/>
      <c r="PD103" s="138"/>
      <c r="PE103" s="138"/>
      <c r="PF103" s="138"/>
      <c r="PG103" s="138"/>
      <c r="PH103" s="138"/>
      <c r="PI103" s="138"/>
      <c r="PJ103" s="138"/>
      <c r="PK103" s="138"/>
      <c r="PL103" s="138"/>
      <c r="PM103" s="138"/>
      <c r="PN103" s="138"/>
      <c r="PO103" s="138"/>
      <c r="PP103" s="138"/>
      <c r="PQ103" s="138"/>
      <c r="PR103" s="138"/>
      <c r="PS103" s="138"/>
      <c r="PT103" s="138"/>
      <c r="PU103" s="138"/>
      <c r="PV103" s="138"/>
      <c r="PW103" s="138"/>
      <c r="PX103" s="138"/>
      <c r="PY103" s="138"/>
      <c r="PZ103" s="138"/>
      <c r="QA103" s="138"/>
      <c r="QB103" s="138"/>
      <c r="QC103" s="138"/>
      <c r="QD103" s="138"/>
      <c r="QE103" s="138"/>
      <c r="QF103" s="138"/>
      <c r="QG103" s="138"/>
      <c r="QH103" s="138"/>
      <c r="QI103" s="138"/>
      <c r="QJ103" s="138"/>
      <c r="QK103" s="138"/>
      <c r="QL103" s="138"/>
      <c r="QM103" s="138"/>
      <c r="QN103" s="138"/>
      <c r="QO103" s="138"/>
      <c r="QP103" s="138"/>
      <c r="QQ103" s="138"/>
      <c r="QR103" s="138"/>
      <c r="QS103" s="138"/>
      <c r="QT103" s="138"/>
      <c r="QU103" s="138"/>
      <c r="QV103" s="138"/>
      <c r="QW103" s="138"/>
      <c r="QX103" s="138"/>
      <c r="QY103" s="138"/>
      <c r="QZ103" s="138"/>
      <c r="RA103" s="138"/>
      <c r="RB103" s="138"/>
      <c r="RC103" s="138"/>
      <c r="RD103" s="138"/>
      <c r="RE103" s="138"/>
      <c r="RF103" s="8"/>
      <c r="RG103" s="8"/>
      <c r="RH103" s="8"/>
      <c r="RI103" s="8"/>
      <c r="RJ103" s="8"/>
      <c r="RK103" s="8"/>
      <c r="RL103" s="8"/>
      <c r="RM103" s="8"/>
      <c r="RN103" s="8"/>
      <c r="RO103" s="9"/>
      <c r="RP103" s="8"/>
      <c r="RQ103" s="8"/>
      <c r="RR103" s="138"/>
      <c r="RS103" s="138"/>
      <c r="RT103" s="138"/>
      <c r="RU103" s="138"/>
      <c r="RV103" s="138"/>
      <c r="RW103" s="138"/>
      <c r="RX103" s="138"/>
      <c r="RY103" s="138"/>
      <c r="RZ103" s="138"/>
      <c r="SA103" s="138"/>
      <c r="SB103" s="138"/>
      <c r="SC103" s="138"/>
      <c r="SD103" s="138"/>
      <c r="SE103" s="138"/>
      <c r="SF103" s="138"/>
      <c r="SG103" s="138"/>
      <c r="SH103" s="138"/>
      <c r="SI103" s="138"/>
      <c r="SJ103" s="138"/>
      <c r="SK103" s="138"/>
      <c r="SL103" s="138"/>
      <c r="SM103" s="138"/>
      <c r="SN103" s="138"/>
      <c r="SO103" s="138"/>
      <c r="SP103" s="138"/>
      <c r="SQ103" s="138"/>
      <c r="SR103" s="138"/>
      <c r="SS103" s="138"/>
      <c r="ST103" s="138"/>
      <c r="SU103" s="138"/>
      <c r="SV103" s="138"/>
      <c r="SW103" s="138"/>
      <c r="SX103" s="138"/>
      <c r="SY103" s="138"/>
      <c r="SZ103" s="138"/>
      <c r="TA103" s="138"/>
      <c r="TB103" s="138"/>
      <c r="TC103" s="138"/>
      <c r="TD103" s="138"/>
      <c r="TE103" s="138"/>
      <c r="TF103" s="138"/>
      <c r="TG103" s="138"/>
      <c r="TH103" s="138"/>
      <c r="TI103" s="138"/>
      <c r="TJ103" s="138"/>
      <c r="TK103" s="138"/>
      <c r="TL103" s="138"/>
      <c r="TM103" s="138"/>
      <c r="TN103" s="138"/>
      <c r="TO103" s="138"/>
      <c r="TP103" s="138"/>
      <c r="TQ103" s="138"/>
      <c r="TR103" s="138"/>
      <c r="TS103" s="138"/>
      <c r="TT103" s="138"/>
      <c r="TU103" s="138"/>
      <c r="TV103" s="138"/>
      <c r="TW103" s="138"/>
      <c r="TX103" s="138"/>
      <c r="TY103" s="138"/>
      <c r="TZ103" s="138"/>
      <c r="UA103" s="138"/>
      <c r="UB103" s="138"/>
      <c r="UC103" s="138"/>
      <c r="UD103" s="138"/>
      <c r="UE103" s="138"/>
      <c r="UF103" s="138"/>
      <c r="UG103" s="138"/>
      <c r="UH103" s="138"/>
      <c r="UI103" s="138"/>
      <c r="UJ103" s="138"/>
      <c r="UK103" s="138"/>
      <c r="UL103" s="138"/>
      <c r="UM103" s="138"/>
      <c r="UN103" s="138"/>
      <c r="UO103" s="138"/>
      <c r="UP103" s="138"/>
      <c r="UQ103" s="138"/>
      <c r="UR103" s="138"/>
      <c r="US103" s="138"/>
      <c r="UT103" s="138"/>
      <c r="UU103" s="138"/>
      <c r="UV103" s="138"/>
      <c r="UW103" s="138"/>
      <c r="UX103" s="138"/>
      <c r="UY103" s="138"/>
      <c r="UZ103" s="138"/>
      <c r="VA103" s="138"/>
      <c r="VB103" s="138"/>
      <c r="VC103" s="138"/>
      <c r="VD103" s="138"/>
      <c r="VE103" s="138"/>
      <c r="VF103" s="138"/>
      <c r="VG103" s="138"/>
      <c r="VH103" s="138"/>
      <c r="VI103" s="138"/>
      <c r="VJ103" s="138"/>
      <c r="VK103" s="138"/>
      <c r="VL103" s="138"/>
      <c r="VM103" s="138"/>
      <c r="VN103" s="138"/>
      <c r="VO103" s="138"/>
      <c r="VP103" s="138"/>
      <c r="VQ103" s="138"/>
      <c r="VR103" s="138"/>
      <c r="VS103" s="138"/>
      <c r="VT103" s="138"/>
      <c r="VU103" s="138"/>
      <c r="VV103" s="138"/>
      <c r="VW103" s="138"/>
      <c r="VX103" s="138"/>
      <c r="VY103" s="138"/>
      <c r="VZ103" s="138"/>
      <c r="WA103" s="138"/>
      <c r="WB103" s="138"/>
      <c r="WC103" s="138"/>
      <c r="WD103" s="138"/>
      <c r="WE103" s="138"/>
      <c r="WF103" s="138"/>
      <c r="WG103" s="138"/>
      <c r="WH103" s="138"/>
      <c r="WI103" s="138"/>
      <c r="WJ103" s="138"/>
      <c r="WK103" s="138"/>
      <c r="WL103" s="138"/>
      <c r="WM103" s="138"/>
      <c r="WN103" s="138"/>
      <c r="WO103" s="138"/>
      <c r="WP103" s="138"/>
      <c r="WQ103" s="138"/>
      <c r="WR103" s="138"/>
      <c r="WS103" s="138"/>
      <c r="WT103" s="138"/>
      <c r="WU103" s="138"/>
      <c r="WV103" s="138"/>
      <c r="WW103" s="138"/>
      <c r="WX103" s="138"/>
      <c r="WY103" s="138"/>
      <c r="WZ103" s="138"/>
      <c r="XA103" s="138"/>
      <c r="XB103" s="138"/>
      <c r="XC103" s="138"/>
      <c r="XD103" s="138"/>
      <c r="XE103" s="138"/>
      <c r="XF103" s="138"/>
      <c r="XG103" s="138"/>
      <c r="XH103" s="138"/>
      <c r="XI103" s="138"/>
      <c r="XJ103" s="138"/>
      <c r="XK103" s="138"/>
      <c r="XL103" s="138"/>
      <c r="XM103" s="138"/>
      <c r="XN103" s="138"/>
      <c r="XO103" s="138"/>
      <c r="XP103" s="138"/>
      <c r="XQ103" s="138"/>
      <c r="XR103" s="138"/>
      <c r="XS103" s="138"/>
      <c r="XT103" s="138"/>
      <c r="XU103" s="138"/>
      <c r="XV103" s="138"/>
      <c r="XW103" s="138"/>
      <c r="XX103" s="138"/>
      <c r="XY103" s="138"/>
      <c r="XZ103" s="138"/>
      <c r="YA103" s="138"/>
      <c r="YB103" s="138"/>
      <c r="YC103" s="138"/>
      <c r="YD103" s="138"/>
      <c r="YE103" s="138"/>
      <c r="YF103" s="138"/>
      <c r="YG103" s="138"/>
      <c r="YH103" s="138"/>
      <c r="YI103" s="138"/>
      <c r="YJ103" s="138"/>
      <c r="YK103" s="138"/>
      <c r="YL103" s="138"/>
      <c r="YM103" s="138"/>
      <c r="YN103" s="138"/>
      <c r="YO103" s="138"/>
      <c r="YP103" s="138"/>
      <c r="YQ103" s="138"/>
      <c r="YR103" s="138"/>
      <c r="YS103" s="138"/>
      <c r="YT103" s="138"/>
      <c r="YU103" s="138"/>
      <c r="YV103" s="138"/>
      <c r="YW103" s="138"/>
      <c r="YX103" s="138"/>
      <c r="YY103" s="138"/>
      <c r="YZ103" s="138"/>
      <c r="ZA103" s="138"/>
      <c r="ZB103" s="138"/>
      <c r="ZC103" s="138"/>
      <c r="ZD103" s="138"/>
      <c r="ZE103" s="138"/>
      <c r="ZF103" s="138"/>
      <c r="ZG103" s="138"/>
      <c r="ZH103" s="138"/>
      <c r="ZI103" s="138"/>
      <c r="ZJ103" s="138"/>
      <c r="ZK103" s="138"/>
      <c r="ZL103" s="138"/>
      <c r="ZM103" s="138"/>
      <c r="ZN103" s="138"/>
      <c r="ZO103" s="138"/>
      <c r="ZP103" s="138"/>
      <c r="ZQ103" s="138"/>
      <c r="ZR103" s="138"/>
      <c r="ZS103" s="138"/>
      <c r="ZT103" s="138"/>
      <c r="ZU103" s="138"/>
      <c r="ZV103" s="138"/>
      <c r="ZW103" s="138"/>
      <c r="ZX103" s="138"/>
      <c r="ZY103" s="138"/>
      <c r="ZZ103" s="138"/>
      <c r="AAA103" s="138"/>
      <c r="AAB103" s="138"/>
      <c r="AAC103" s="138"/>
      <c r="AAD103" s="138"/>
      <c r="AAE103" s="138"/>
      <c r="AAF103" s="138"/>
      <c r="AAG103" s="138"/>
      <c r="AAH103" s="138"/>
      <c r="AAI103" s="138"/>
      <c r="AAJ103" s="138"/>
      <c r="AAK103" s="138"/>
      <c r="AAL103" s="138"/>
      <c r="AAM103" s="138"/>
      <c r="AAN103" s="138"/>
      <c r="AAO103" s="138"/>
      <c r="AAP103" s="138"/>
      <c r="AAQ103" s="138"/>
      <c r="AAR103" s="138"/>
      <c r="AAS103" s="138"/>
      <c r="AAT103" s="138"/>
      <c r="AAU103" s="138"/>
      <c r="AAV103" s="138"/>
      <c r="AAW103" s="138"/>
      <c r="AAX103" s="138"/>
      <c r="AAY103" s="138"/>
      <c r="AAZ103" s="138"/>
      <c r="ABA103" s="138"/>
      <c r="ABB103" s="138"/>
      <c r="ABC103" s="138"/>
      <c r="ABD103" s="138"/>
      <c r="ABE103" s="138"/>
      <c r="ABF103" s="138"/>
      <c r="ABG103" s="138"/>
      <c r="ABH103" s="138"/>
      <c r="ABI103" s="138"/>
      <c r="ABJ103" s="138"/>
      <c r="ABK103" s="138"/>
      <c r="ABL103" s="138"/>
      <c r="ABM103" s="138"/>
      <c r="ABN103" s="138"/>
      <c r="ABO103" s="138"/>
      <c r="ABP103" s="138"/>
      <c r="ABQ103" s="138"/>
      <c r="ABR103" s="138"/>
      <c r="ABS103" s="138"/>
      <c r="ABT103" s="138"/>
      <c r="ABU103" s="138"/>
      <c r="ABV103" s="138"/>
      <c r="ABW103" s="138"/>
      <c r="ABX103" s="138"/>
      <c r="ABY103" s="138"/>
      <c r="ABZ103" s="138"/>
      <c r="ACA103" s="138"/>
      <c r="ACB103" s="138"/>
      <c r="ACC103" s="138"/>
      <c r="ACD103" s="138"/>
      <c r="ACE103" s="138"/>
      <c r="ACF103" s="138"/>
      <c r="ACG103" s="138"/>
      <c r="ACH103" s="138"/>
      <c r="ACI103" s="138"/>
      <c r="ACJ103" s="138"/>
      <c r="ACK103" s="138"/>
      <c r="ACL103" s="138"/>
      <c r="ACM103" s="138"/>
      <c r="ACN103" s="138"/>
      <c r="ACO103" s="138"/>
      <c r="ACP103" s="138"/>
      <c r="ACQ103" s="138"/>
      <c r="ACR103" s="138"/>
      <c r="ACS103" s="138"/>
      <c r="ACT103" s="138"/>
      <c r="ACU103" s="138"/>
      <c r="ACV103" s="138"/>
      <c r="ACW103" s="138"/>
      <c r="ACX103" s="138"/>
      <c r="ACY103" s="138"/>
      <c r="ACZ103" s="138"/>
      <c r="ADA103" s="138"/>
      <c r="ADB103" s="138"/>
      <c r="ADC103" s="138"/>
      <c r="ADD103" s="138"/>
      <c r="ADE103" s="138"/>
      <c r="ADF103" s="138"/>
      <c r="ADG103" s="138"/>
      <c r="ADH103" s="138"/>
      <c r="ADI103" s="138"/>
      <c r="ADJ103" s="138"/>
      <c r="ADK103" s="138"/>
      <c r="ADL103" s="138"/>
      <c r="ADM103" s="138"/>
      <c r="ADN103" s="138"/>
      <c r="ADO103" s="138"/>
      <c r="ADP103" s="138"/>
      <c r="ADQ103" s="138"/>
      <c r="ADR103" s="138"/>
      <c r="ADS103" s="138"/>
      <c r="ADT103" s="138"/>
      <c r="ADU103" s="138"/>
      <c r="ADV103" s="138"/>
      <c r="ADW103" s="138"/>
      <c r="ADX103" s="138"/>
      <c r="ADY103" s="138"/>
      <c r="ADZ103" s="138"/>
      <c r="AEA103" s="138"/>
      <c r="AEB103" s="138"/>
      <c r="AEC103" s="138"/>
      <c r="AED103" s="138"/>
      <c r="AEE103" s="138"/>
      <c r="AEF103" s="138"/>
      <c r="AEG103" s="138"/>
      <c r="AEH103" s="138"/>
      <c r="AEI103" s="138"/>
      <c r="AEJ103" s="138"/>
      <c r="AEK103" s="138"/>
      <c r="AEL103" s="138"/>
      <c r="AEM103" s="138"/>
      <c r="AEN103" s="138"/>
      <c r="AEO103" s="138"/>
      <c r="AEP103" s="138"/>
      <c r="AEQ103" s="138"/>
      <c r="AER103" s="138"/>
      <c r="AES103" s="138"/>
      <c r="AET103" s="138"/>
      <c r="AEU103" s="138"/>
      <c r="AEV103" s="138"/>
      <c r="AEW103" s="138"/>
      <c r="AEX103" s="138"/>
      <c r="AEY103" s="138"/>
      <c r="AEZ103" s="138"/>
      <c r="AFA103" s="138"/>
      <c r="AFB103" s="138"/>
      <c r="AFC103" s="138"/>
      <c r="AFD103" s="138"/>
      <c r="AFE103" s="138"/>
      <c r="AFF103" s="138"/>
      <c r="AFG103" s="138"/>
      <c r="AFH103" s="138"/>
      <c r="AFI103" s="138"/>
      <c r="AFJ103" s="138"/>
      <c r="AFK103" s="138"/>
      <c r="AFL103" s="138"/>
      <c r="AFM103" s="138"/>
      <c r="AFN103" s="138"/>
      <c r="AFO103" s="138"/>
      <c r="AFP103" s="138"/>
      <c r="AFQ103" s="138"/>
      <c r="AFR103" s="138"/>
      <c r="AFS103" s="138"/>
      <c r="AFT103" s="138"/>
      <c r="AFU103" s="138"/>
      <c r="AFV103" s="138"/>
      <c r="AFW103" s="138"/>
      <c r="AFX103" s="138"/>
      <c r="AFY103" s="138"/>
      <c r="AFZ103" s="138"/>
      <c r="AGA103" s="138"/>
      <c r="AGB103" s="138"/>
      <c r="AGC103" s="138"/>
      <c r="AGD103" s="138"/>
      <c r="AGE103" s="138"/>
      <c r="AGF103" s="138"/>
      <c r="AGG103" s="138"/>
      <c r="AGH103" s="138"/>
      <c r="AGI103" s="138"/>
      <c r="AGJ103" s="138"/>
      <c r="AGK103" s="138"/>
      <c r="AGL103" s="138"/>
      <c r="AGM103" s="138"/>
      <c r="AGN103" s="138"/>
      <c r="AGO103" s="138"/>
      <c r="AGP103" s="138"/>
      <c r="AGQ103" s="138"/>
      <c r="AGR103" s="138"/>
      <c r="AGS103" s="138"/>
      <c r="AGT103" s="138"/>
      <c r="AGU103" s="138"/>
    </row>
    <row r="104" spans="1:880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8"/>
      <c r="DE104" s="138"/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8"/>
      <c r="DT104" s="138"/>
      <c r="DU104" s="138"/>
      <c r="DV104" s="138"/>
      <c r="DW104" s="138"/>
      <c r="DX104" s="138"/>
      <c r="DY104" s="138"/>
      <c r="DZ104" s="138"/>
      <c r="EA104" s="138"/>
      <c r="EB104" s="138"/>
      <c r="EC104" s="138"/>
      <c r="ED104" s="138"/>
      <c r="EE104" s="138"/>
      <c r="EF104" s="138"/>
      <c r="EG104" s="138"/>
      <c r="EH104" s="138"/>
      <c r="EI104" s="138"/>
      <c r="EJ104" s="138"/>
      <c r="EK104" s="138"/>
      <c r="EL104" s="138"/>
      <c r="EM104" s="138"/>
      <c r="EN104" s="138"/>
      <c r="EO104" s="138"/>
      <c r="EP104" s="138"/>
      <c r="EQ104" s="138"/>
      <c r="ER104" s="138"/>
      <c r="ES104" s="138"/>
      <c r="ET104" s="138"/>
      <c r="EU104" s="138"/>
      <c r="EV104" s="138"/>
      <c r="EW104" s="138"/>
      <c r="EX104" s="138"/>
      <c r="EY104" s="138"/>
      <c r="EZ104" s="138"/>
      <c r="FA104" s="138"/>
      <c r="FB104" s="138"/>
      <c r="FC104" s="138"/>
      <c r="FD104" s="138"/>
      <c r="FE104" s="138"/>
      <c r="FF104" s="138"/>
      <c r="FG104" s="138"/>
      <c r="FH104" s="138"/>
      <c r="FI104" s="138"/>
      <c r="FJ104" s="138"/>
      <c r="FK104" s="138"/>
      <c r="FL104" s="138"/>
      <c r="FM104" s="138"/>
      <c r="FN104" s="138"/>
      <c r="FO104" s="138"/>
      <c r="FP104" s="138"/>
      <c r="FQ104" s="138"/>
      <c r="FR104" s="138"/>
      <c r="FS104" s="138"/>
      <c r="FT104" s="138"/>
      <c r="FU104" s="138"/>
      <c r="FV104" s="138"/>
      <c r="FW104" s="138"/>
      <c r="FX104" s="138"/>
      <c r="FY104" s="138"/>
      <c r="FZ104" s="138"/>
      <c r="GA104" s="138"/>
      <c r="GB104" s="138"/>
      <c r="GC104" s="138"/>
      <c r="GD104" s="138"/>
      <c r="GE104" s="138"/>
      <c r="GF104" s="138"/>
      <c r="GG104" s="138"/>
      <c r="GH104" s="138"/>
      <c r="GI104" s="138"/>
      <c r="GJ104" s="138"/>
      <c r="GK104" s="138"/>
      <c r="GL104" s="138"/>
      <c r="GM104" s="138"/>
      <c r="GN104" s="138"/>
      <c r="GO104" s="138"/>
      <c r="GP104" s="138"/>
      <c r="GQ104" s="138"/>
      <c r="GR104" s="138"/>
      <c r="GS104" s="138"/>
      <c r="GT104" s="138"/>
      <c r="GU104" s="138"/>
      <c r="GV104" s="138"/>
      <c r="GW104" s="138"/>
      <c r="GX104" s="138"/>
      <c r="GY104" s="138"/>
      <c r="GZ104" s="138"/>
      <c r="HA104" s="138"/>
      <c r="HB104" s="138"/>
      <c r="HC104" s="138"/>
      <c r="HD104" s="138"/>
      <c r="HE104" s="138"/>
      <c r="HF104" s="138"/>
      <c r="HG104" s="138"/>
      <c r="HH104" s="138"/>
      <c r="HI104" s="138"/>
      <c r="HJ104" s="138"/>
      <c r="HK104" s="138"/>
      <c r="HL104" s="138"/>
      <c r="HM104" s="138"/>
      <c r="HN104" s="138"/>
      <c r="HO104" s="138"/>
      <c r="HP104" s="138"/>
      <c r="HQ104" s="138"/>
      <c r="HR104" s="138"/>
      <c r="HS104" s="138"/>
      <c r="HT104" s="138"/>
      <c r="HU104" s="138"/>
      <c r="HV104" s="138"/>
      <c r="HW104" s="138"/>
      <c r="HX104" s="138"/>
      <c r="HY104" s="138"/>
      <c r="HZ104" s="138"/>
      <c r="IA104" s="138"/>
      <c r="IB104" s="138"/>
      <c r="IC104" s="138"/>
      <c r="ID104" s="138"/>
      <c r="IE104" s="138"/>
      <c r="IF104" s="138"/>
      <c r="IG104" s="138"/>
      <c r="IH104" s="138"/>
      <c r="II104" s="138"/>
      <c r="IJ104" s="138"/>
      <c r="IK104" s="138"/>
      <c r="IL104" s="138"/>
      <c r="IM104" s="138"/>
      <c r="IN104" s="138"/>
      <c r="IO104" s="138"/>
      <c r="IP104" s="138"/>
      <c r="IQ104" s="138"/>
      <c r="IR104" s="138"/>
      <c r="IS104" s="138"/>
      <c r="IT104" s="138"/>
      <c r="IU104" s="138"/>
      <c r="IV104" s="138"/>
      <c r="IW104" s="138"/>
      <c r="IX104" s="138"/>
      <c r="IY104" s="138"/>
      <c r="IZ104" s="138"/>
      <c r="JA104" s="138"/>
      <c r="JB104" s="138"/>
      <c r="JC104" s="138"/>
      <c r="JD104" s="138"/>
      <c r="JE104" s="138"/>
      <c r="JF104" s="138"/>
      <c r="JG104" s="138"/>
      <c r="JH104" s="138"/>
      <c r="JI104" s="138"/>
      <c r="JJ104" s="138"/>
      <c r="JK104" s="138"/>
      <c r="JL104" s="138"/>
      <c r="JM104" s="138"/>
      <c r="JN104" s="138"/>
      <c r="JO104" s="138"/>
      <c r="JP104" s="138"/>
      <c r="JQ104" s="138"/>
      <c r="JR104" s="138"/>
      <c r="JS104" s="138"/>
      <c r="JT104" s="138"/>
      <c r="JU104" s="138"/>
      <c r="JV104" s="138"/>
      <c r="JW104" s="138"/>
      <c r="JX104" s="138"/>
      <c r="JY104" s="138"/>
      <c r="JZ104" s="138"/>
      <c r="KA104" s="138"/>
      <c r="KB104" s="138"/>
      <c r="KC104" s="138"/>
      <c r="KD104" s="138"/>
      <c r="KE104" s="138"/>
      <c r="KF104" s="138"/>
      <c r="KG104" s="138"/>
      <c r="KH104" s="138"/>
      <c r="KI104" s="138"/>
      <c r="KJ104" s="138"/>
      <c r="KK104" s="138"/>
      <c r="KL104" s="138"/>
      <c r="KM104" s="138"/>
      <c r="KN104" s="138"/>
      <c r="KO104" s="138"/>
      <c r="KP104" s="138"/>
      <c r="KQ104" s="138"/>
      <c r="KR104" s="138"/>
      <c r="KS104" s="138"/>
      <c r="KT104" s="138"/>
      <c r="KU104" s="138"/>
      <c r="KV104" s="138"/>
      <c r="KW104" s="138"/>
      <c r="KX104" s="138"/>
      <c r="KY104" s="138"/>
      <c r="KZ104" s="138"/>
      <c r="LA104" s="138"/>
      <c r="LB104" s="138"/>
      <c r="LC104" s="138"/>
      <c r="LD104" s="138"/>
      <c r="LE104" s="138"/>
      <c r="LF104" s="138"/>
      <c r="LG104" s="138"/>
      <c r="LH104" s="138"/>
      <c r="LI104" s="138"/>
      <c r="LJ104" s="138"/>
      <c r="LK104" s="138"/>
      <c r="LL104" s="138"/>
      <c r="LM104" s="138"/>
      <c r="LN104" s="138"/>
      <c r="LO104" s="138"/>
      <c r="LP104" s="138"/>
      <c r="LQ104" s="138"/>
      <c r="LR104" s="138"/>
      <c r="LS104" s="138"/>
      <c r="LT104" s="138"/>
      <c r="LU104" s="138"/>
      <c r="LV104" s="138"/>
      <c r="LW104" s="138"/>
      <c r="LX104" s="138"/>
      <c r="LY104" s="138"/>
      <c r="LZ104" s="138"/>
      <c r="MA104" s="138"/>
      <c r="MB104" s="138"/>
      <c r="MC104" s="138"/>
      <c r="MD104" s="138"/>
      <c r="ME104" s="138"/>
      <c r="MF104" s="138"/>
      <c r="MG104" s="138"/>
      <c r="MH104" s="138"/>
      <c r="MI104" s="138"/>
      <c r="MJ104" s="138"/>
      <c r="MK104" s="138"/>
      <c r="ML104" s="138"/>
      <c r="MM104" s="138"/>
      <c r="MN104" s="138"/>
      <c r="MO104" s="138"/>
      <c r="MP104" s="138"/>
      <c r="MQ104" s="138"/>
      <c r="MR104" s="138"/>
      <c r="MS104" s="138"/>
      <c r="MT104" s="138"/>
      <c r="MU104" s="138"/>
      <c r="MV104" s="138"/>
      <c r="MW104" s="138"/>
      <c r="MX104" s="138"/>
      <c r="MY104" s="138"/>
      <c r="MZ104" s="138"/>
      <c r="NA104" s="138"/>
      <c r="NB104" s="138"/>
      <c r="NC104" s="138"/>
      <c r="ND104" s="138"/>
      <c r="NE104" s="138"/>
      <c r="NF104" s="138"/>
      <c r="NG104" s="138"/>
      <c r="NH104" s="138"/>
      <c r="NI104" s="138"/>
      <c r="NJ104" s="138"/>
      <c r="NK104" s="138"/>
      <c r="NL104" s="138"/>
      <c r="NM104" s="138"/>
      <c r="NN104" s="138"/>
      <c r="NO104" s="138"/>
      <c r="NP104" s="138"/>
      <c r="NQ104" s="138"/>
      <c r="NR104" s="138"/>
      <c r="NS104" s="138"/>
      <c r="NT104" s="138"/>
      <c r="NU104" s="138"/>
      <c r="NV104" s="138"/>
      <c r="NW104" s="138"/>
      <c r="NX104" s="138"/>
      <c r="NY104" s="138"/>
      <c r="NZ104" s="138"/>
      <c r="OA104" s="138"/>
      <c r="OB104" s="138"/>
      <c r="OC104" s="138"/>
      <c r="OD104" s="138"/>
      <c r="OE104" s="138"/>
      <c r="OF104" s="138"/>
      <c r="OG104" s="138"/>
      <c r="OH104" s="138"/>
      <c r="OI104" s="138"/>
      <c r="OJ104" s="138"/>
      <c r="OK104" s="138"/>
      <c r="OL104" s="138"/>
      <c r="OM104" s="138"/>
      <c r="ON104" s="138"/>
      <c r="OO104" s="138"/>
      <c r="OP104" s="138"/>
      <c r="OQ104" s="138"/>
      <c r="OR104" s="138"/>
      <c r="OS104" s="138"/>
      <c r="OT104" s="138"/>
      <c r="OU104" s="138"/>
      <c r="OV104" s="138"/>
      <c r="OW104" s="138"/>
      <c r="OX104" s="138"/>
      <c r="OY104" s="138"/>
      <c r="OZ104" s="138"/>
      <c r="PA104" s="138"/>
      <c r="PB104" s="138"/>
      <c r="PC104" s="138"/>
      <c r="PD104" s="138"/>
      <c r="PE104" s="138"/>
      <c r="PF104" s="138"/>
      <c r="PG104" s="138"/>
      <c r="PH104" s="138"/>
      <c r="PI104" s="138"/>
      <c r="PJ104" s="138"/>
      <c r="PK104" s="138"/>
      <c r="PL104" s="138"/>
      <c r="PM104" s="138"/>
      <c r="PN104" s="138"/>
      <c r="PO104" s="138"/>
      <c r="PP104" s="138"/>
      <c r="PQ104" s="138"/>
      <c r="PR104" s="138"/>
      <c r="PS104" s="138"/>
      <c r="PT104" s="138"/>
      <c r="PU104" s="138"/>
      <c r="PV104" s="138"/>
      <c r="PW104" s="138"/>
      <c r="PX104" s="138"/>
      <c r="PY104" s="138"/>
      <c r="PZ104" s="138"/>
      <c r="QA104" s="138"/>
      <c r="QB104" s="138"/>
      <c r="QC104" s="138"/>
      <c r="QD104" s="138"/>
      <c r="QE104" s="138"/>
      <c r="QF104" s="138"/>
      <c r="QG104" s="138"/>
      <c r="QH104" s="138"/>
      <c r="QI104" s="138"/>
      <c r="QJ104" s="138"/>
      <c r="QK104" s="138"/>
      <c r="QL104" s="138"/>
      <c r="QM104" s="138"/>
      <c r="QN104" s="138"/>
      <c r="QO104" s="138"/>
      <c r="QP104" s="138"/>
      <c r="QQ104" s="138"/>
      <c r="QR104" s="138"/>
      <c r="QS104" s="138"/>
      <c r="QT104" s="138"/>
      <c r="QU104" s="138"/>
      <c r="QV104" s="138"/>
      <c r="QW104" s="138"/>
      <c r="QX104" s="138"/>
      <c r="QY104" s="138"/>
      <c r="QZ104" s="138"/>
      <c r="RA104" s="138"/>
      <c r="RB104" s="138"/>
      <c r="RC104" s="138"/>
      <c r="RD104" s="138"/>
      <c r="RE104" s="138"/>
      <c r="RF104" s="8"/>
      <c r="RG104" s="8"/>
      <c r="RH104" s="8"/>
      <c r="RI104" s="8"/>
      <c r="RJ104" s="8"/>
      <c r="RK104" s="8"/>
      <c r="RL104" s="8"/>
      <c r="RM104" s="8"/>
      <c r="RN104" s="8"/>
      <c r="RO104" s="9"/>
      <c r="RP104" s="8"/>
      <c r="RQ104" s="8"/>
      <c r="RR104" s="138"/>
      <c r="RS104" s="138"/>
      <c r="RT104" s="138"/>
      <c r="RU104" s="138"/>
      <c r="RV104" s="138"/>
      <c r="RW104" s="138"/>
      <c r="RX104" s="138"/>
      <c r="RY104" s="138"/>
      <c r="RZ104" s="138"/>
      <c r="SA104" s="138"/>
      <c r="SB104" s="138"/>
      <c r="SC104" s="138"/>
      <c r="SD104" s="138"/>
      <c r="SE104" s="138"/>
      <c r="SF104" s="138"/>
      <c r="SG104" s="138"/>
      <c r="SH104" s="138"/>
      <c r="SI104" s="138"/>
      <c r="SJ104" s="138"/>
      <c r="SK104" s="138"/>
      <c r="SL104" s="138"/>
      <c r="SM104" s="138"/>
      <c r="SN104" s="138"/>
      <c r="SO104" s="138"/>
      <c r="SP104" s="138"/>
      <c r="SQ104" s="138"/>
      <c r="SR104" s="138"/>
      <c r="SS104" s="138"/>
      <c r="ST104" s="138"/>
      <c r="SU104" s="138"/>
      <c r="SV104" s="138"/>
      <c r="SW104" s="138"/>
      <c r="SX104" s="138"/>
      <c r="SY104" s="138"/>
      <c r="SZ104" s="138"/>
      <c r="TA104" s="138"/>
      <c r="TB104" s="138"/>
      <c r="TC104" s="138"/>
      <c r="TD104" s="138"/>
      <c r="TE104" s="138"/>
      <c r="TF104" s="138"/>
      <c r="TG104" s="138"/>
      <c r="TH104" s="138"/>
      <c r="TI104" s="138"/>
      <c r="TJ104" s="138"/>
      <c r="TK104" s="138"/>
      <c r="TL104" s="138"/>
      <c r="TM104" s="138"/>
      <c r="TN104" s="138"/>
      <c r="TO104" s="138"/>
      <c r="TP104" s="138"/>
      <c r="TQ104" s="138"/>
      <c r="TR104" s="138"/>
      <c r="TS104" s="138"/>
      <c r="TT104" s="138"/>
      <c r="TU104" s="138"/>
      <c r="TV104" s="138"/>
      <c r="TW104" s="138"/>
      <c r="TX104" s="138"/>
      <c r="TY104" s="138"/>
      <c r="TZ104" s="138"/>
      <c r="UA104" s="138"/>
      <c r="UB104" s="138"/>
      <c r="UC104" s="138"/>
      <c r="UD104" s="138"/>
      <c r="UE104" s="138"/>
      <c r="UF104" s="138"/>
      <c r="UG104" s="138"/>
      <c r="UH104" s="138"/>
      <c r="UI104" s="138"/>
      <c r="UJ104" s="138"/>
      <c r="UK104" s="138"/>
      <c r="UL104" s="138"/>
      <c r="UM104" s="138"/>
      <c r="UN104" s="138"/>
      <c r="UO104" s="138"/>
      <c r="UP104" s="138"/>
      <c r="UQ104" s="138"/>
      <c r="UR104" s="138"/>
      <c r="US104" s="138"/>
      <c r="UT104" s="138"/>
      <c r="UU104" s="138"/>
      <c r="UV104" s="138"/>
      <c r="UW104" s="138"/>
      <c r="UX104" s="138"/>
      <c r="UY104" s="138"/>
      <c r="UZ104" s="138"/>
      <c r="VA104" s="138"/>
      <c r="VB104" s="138"/>
      <c r="VC104" s="138"/>
      <c r="VD104" s="138"/>
      <c r="VE104" s="138"/>
      <c r="VF104" s="138"/>
      <c r="VG104" s="138"/>
      <c r="VH104" s="138"/>
      <c r="VI104" s="138"/>
      <c r="VJ104" s="138"/>
      <c r="VK104" s="138"/>
      <c r="VL104" s="138"/>
      <c r="VM104" s="138"/>
      <c r="VN104" s="138"/>
      <c r="VO104" s="138"/>
      <c r="VP104" s="138"/>
      <c r="VQ104" s="138"/>
      <c r="VR104" s="138"/>
      <c r="VS104" s="138"/>
      <c r="VT104" s="138"/>
      <c r="VU104" s="138"/>
      <c r="VV104" s="138"/>
      <c r="VW104" s="138"/>
      <c r="VX104" s="138"/>
      <c r="VY104" s="138"/>
      <c r="VZ104" s="138"/>
      <c r="WA104" s="138"/>
      <c r="WB104" s="138"/>
      <c r="WC104" s="138"/>
      <c r="WD104" s="138"/>
      <c r="WE104" s="138"/>
      <c r="WF104" s="138"/>
      <c r="WG104" s="138"/>
      <c r="WH104" s="138"/>
      <c r="WI104" s="138"/>
      <c r="WJ104" s="138"/>
      <c r="WK104" s="138"/>
      <c r="WL104" s="138"/>
      <c r="WM104" s="138"/>
      <c r="WN104" s="138"/>
      <c r="WO104" s="138"/>
      <c r="WP104" s="138"/>
      <c r="WQ104" s="138"/>
      <c r="WR104" s="138"/>
      <c r="WS104" s="138"/>
      <c r="WT104" s="138"/>
      <c r="WU104" s="138"/>
      <c r="WV104" s="138"/>
      <c r="WW104" s="138"/>
      <c r="WX104" s="138"/>
      <c r="WY104" s="138"/>
      <c r="WZ104" s="138"/>
      <c r="XA104" s="138"/>
      <c r="XB104" s="138"/>
      <c r="XC104" s="138"/>
      <c r="XD104" s="138"/>
      <c r="XE104" s="138"/>
      <c r="XF104" s="138"/>
      <c r="XG104" s="138"/>
      <c r="XH104" s="138"/>
      <c r="XI104" s="138"/>
      <c r="XJ104" s="138"/>
      <c r="XK104" s="138"/>
      <c r="XL104" s="138"/>
      <c r="XM104" s="138"/>
      <c r="XN104" s="138"/>
      <c r="XO104" s="138"/>
      <c r="XP104" s="138"/>
      <c r="XQ104" s="138"/>
      <c r="XR104" s="138"/>
      <c r="XS104" s="138"/>
      <c r="XT104" s="138"/>
      <c r="XU104" s="138"/>
      <c r="XV104" s="138"/>
      <c r="XW104" s="138"/>
      <c r="XX104" s="138"/>
      <c r="XY104" s="138"/>
      <c r="XZ104" s="138"/>
      <c r="YA104" s="138"/>
      <c r="YB104" s="138"/>
      <c r="YC104" s="138"/>
      <c r="YD104" s="138"/>
      <c r="YE104" s="138"/>
      <c r="YF104" s="138"/>
      <c r="YG104" s="138"/>
      <c r="YH104" s="138"/>
      <c r="YI104" s="138"/>
      <c r="YJ104" s="138"/>
      <c r="YK104" s="138"/>
      <c r="YL104" s="138"/>
      <c r="YM104" s="138"/>
      <c r="YN104" s="138"/>
      <c r="YO104" s="138"/>
      <c r="YP104" s="138"/>
      <c r="YQ104" s="138"/>
      <c r="YR104" s="138"/>
      <c r="YS104" s="138"/>
      <c r="YT104" s="138"/>
      <c r="YU104" s="138"/>
      <c r="YV104" s="138"/>
      <c r="YW104" s="138"/>
      <c r="YX104" s="138"/>
      <c r="YY104" s="138"/>
      <c r="YZ104" s="138"/>
      <c r="ZA104" s="138"/>
      <c r="ZB104" s="138"/>
      <c r="ZC104" s="138"/>
      <c r="ZD104" s="138"/>
      <c r="ZE104" s="138"/>
      <c r="ZF104" s="138"/>
      <c r="ZG104" s="138"/>
      <c r="ZH104" s="138"/>
      <c r="ZI104" s="138"/>
      <c r="ZJ104" s="138"/>
      <c r="ZK104" s="138"/>
      <c r="ZL104" s="138"/>
      <c r="ZM104" s="138"/>
      <c r="ZN104" s="138"/>
      <c r="ZO104" s="138"/>
      <c r="ZP104" s="138"/>
      <c r="ZQ104" s="138"/>
      <c r="ZR104" s="138"/>
      <c r="ZS104" s="138"/>
      <c r="ZT104" s="138"/>
      <c r="ZU104" s="138"/>
      <c r="ZV104" s="138"/>
      <c r="ZW104" s="138"/>
      <c r="ZX104" s="138"/>
      <c r="ZY104" s="138"/>
      <c r="ZZ104" s="138"/>
      <c r="AAA104" s="138"/>
      <c r="AAB104" s="138"/>
      <c r="AAC104" s="138"/>
      <c r="AAD104" s="138"/>
      <c r="AAE104" s="138"/>
      <c r="AAF104" s="138"/>
      <c r="AAG104" s="138"/>
      <c r="AAH104" s="138"/>
      <c r="AAI104" s="138"/>
      <c r="AAJ104" s="138"/>
      <c r="AAK104" s="138"/>
      <c r="AAL104" s="138"/>
      <c r="AAM104" s="138"/>
      <c r="AAN104" s="138"/>
      <c r="AAO104" s="138"/>
      <c r="AAP104" s="138"/>
      <c r="AAQ104" s="138"/>
      <c r="AAR104" s="138"/>
      <c r="AAS104" s="138"/>
      <c r="AAT104" s="138"/>
      <c r="AAU104" s="138"/>
      <c r="AAV104" s="138"/>
      <c r="AAW104" s="138"/>
      <c r="AAX104" s="138"/>
      <c r="AAY104" s="138"/>
      <c r="AAZ104" s="138"/>
      <c r="ABA104" s="138"/>
      <c r="ABB104" s="138"/>
      <c r="ABC104" s="138"/>
      <c r="ABD104" s="138"/>
      <c r="ABE104" s="138"/>
      <c r="ABF104" s="138"/>
      <c r="ABG104" s="138"/>
      <c r="ABH104" s="138"/>
      <c r="ABI104" s="138"/>
      <c r="ABJ104" s="138"/>
      <c r="ABK104" s="138"/>
      <c r="ABL104" s="138"/>
      <c r="ABM104" s="138"/>
      <c r="ABN104" s="138"/>
      <c r="ABO104" s="138"/>
      <c r="ABP104" s="138"/>
      <c r="ABQ104" s="138"/>
      <c r="ABR104" s="138"/>
      <c r="ABS104" s="138"/>
      <c r="ABT104" s="138"/>
      <c r="ABU104" s="138"/>
      <c r="ABV104" s="138"/>
      <c r="ABW104" s="138"/>
      <c r="ABX104" s="138"/>
      <c r="ABY104" s="138"/>
      <c r="ABZ104" s="138"/>
      <c r="ACA104" s="138"/>
      <c r="ACB104" s="138"/>
      <c r="ACC104" s="138"/>
      <c r="ACD104" s="138"/>
      <c r="ACE104" s="138"/>
      <c r="ACF104" s="138"/>
      <c r="ACG104" s="138"/>
      <c r="ACH104" s="138"/>
      <c r="ACI104" s="138"/>
      <c r="ACJ104" s="138"/>
      <c r="ACK104" s="138"/>
      <c r="ACL104" s="138"/>
      <c r="ACM104" s="138"/>
      <c r="ACN104" s="138"/>
      <c r="ACO104" s="138"/>
      <c r="ACP104" s="138"/>
      <c r="ACQ104" s="138"/>
      <c r="ACR104" s="138"/>
      <c r="ACS104" s="138"/>
      <c r="ACT104" s="138"/>
      <c r="ACU104" s="138"/>
      <c r="ACV104" s="138"/>
      <c r="ACW104" s="138"/>
      <c r="ACX104" s="138"/>
      <c r="ACY104" s="138"/>
      <c r="ACZ104" s="138"/>
      <c r="ADA104" s="138"/>
      <c r="ADB104" s="138"/>
      <c r="ADC104" s="138"/>
      <c r="ADD104" s="138"/>
      <c r="ADE104" s="138"/>
      <c r="ADF104" s="138"/>
      <c r="ADG104" s="138"/>
      <c r="ADH104" s="138"/>
      <c r="ADI104" s="138"/>
      <c r="ADJ104" s="138"/>
      <c r="ADK104" s="138"/>
      <c r="ADL104" s="138"/>
      <c r="ADM104" s="138"/>
      <c r="ADN104" s="138"/>
      <c r="ADO104" s="138"/>
      <c r="ADP104" s="138"/>
      <c r="ADQ104" s="138"/>
      <c r="ADR104" s="138"/>
      <c r="ADS104" s="138"/>
      <c r="ADT104" s="138"/>
      <c r="ADU104" s="138"/>
      <c r="ADV104" s="138"/>
      <c r="ADW104" s="138"/>
      <c r="ADX104" s="138"/>
      <c r="ADY104" s="138"/>
      <c r="ADZ104" s="138"/>
      <c r="AEA104" s="138"/>
      <c r="AEB104" s="138"/>
      <c r="AEC104" s="138"/>
      <c r="AED104" s="138"/>
      <c r="AEE104" s="138"/>
      <c r="AEF104" s="138"/>
      <c r="AEG104" s="138"/>
      <c r="AEH104" s="138"/>
      <c r="AEI104" s="138"/>
      <c r="AEJ104" s="138"/>
      <c r="AEK104" s="138"/>
      <c r="AEL104" s="138"/>
      <c r="AEM104" s="138"/>
      <c r="AEN104" s="138"/>
      <c r="AEO104" s="138"/>
      <c r="AEP104" s="138"/>
      <c r="AEQ104" s="138"/>
      <c r="AER104" s="138"/>
      <c r="AES104" s="138"/>
      <c r="AET104" s="138"/>
      <c r="AEU104" s="138"/>
      <c r="AEV104" s="138"/>
      <c r="AEW104" s="138"/>
      <c r="AEX104" s="138"/>
      <c r="AEY104" s="138"/>
      <c r="AEZ104" s="138"/>
      <c r="AFA104" s="138"/>
      <c r="AFB104" s="138"/>
      <c r="AFC104" s="138"/>
      <c r="AFD104" s="138"/>
      <c r="AFE104" s="138"/>
      <c r="AFF104" s="138"/>
      <c r="AFG104" s="138"/>
      <c r="AFH104" s="138"/>
      <c r="AFI104" s="138"/>
      <c r="AFJ104" s="138"/>
      <c r="AFK104" s="138"/>
      <c r="AFL104" s="138"/>
      <c r="AFM104" s="138"/>
      <c r="AFN104" s="138"/>
      <c r="AFO104" s="138"/>
      <c r="AFP104" s="138"/>
      <c r="AFQ104" s="138"/>
      <c r="AFR104" s="138"/>
      <c r="AFS104" s="138"/>
      <c r="AFT104" s="138"/>
      <c r="AFU104" s="138"/>
      <c r="AFV104" s="138"/>
      <c r="AFW104" s="138"/>
      <c r="AFX104" s="138"/>
      <c r="AFY104" s="138"/>
      <c r="AFZ104" s="138"/>
      <c r="AGA104" s="138"/>
      <c r="AGB104" s="138"/>
      <c r="AGC104" s="138"/>
      <c r="AGD104" s="138"/>
      <c r="AGE104" s="138"/>
      <c r="AGF104" s="138"/>
      <c r="AGG104" s="138"/>
      <c r="AGH104" s="138"/>
      <c r="AGI104" s="138"/>
      <c r="AGJ104" s="138"/>
      <c r="AGK104" s="138"/>
      <c r="AGL104" s="138"/>
      <c r="AGM104" s="138"/>
      <c r="AGN104" s="138"/>
      <c r="AGO104" s="138"/>
      <c r="AGP104" s="138"/>
      <c r="AGQ104" s="138"/>
      <c r="AGR104" s="138"/>
      <c r="AGS104" s="138"/>
      <c r="AGT104" s="138"/>
      <c r="AGU104" s="138"/>
    </row>
    <row r="105" spans="1:880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8"/>
      <c r="CL105" s="138"/>
      <c r="CM105" s="138"/>
      <c r="CN105" s="138"/>
      <c r="CO105" s="138"/>
      <c r="CP105" s="138"/>
      <c r="CQ105" s="138"/>
      <c r="CR105" s="138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8"/>
      <c r="DG105" s="138"/>
      <c r="DH105" s="138"/>
      <c r="DI105" s="138"/>
      <c r="DJ105" s="138"/>
      <c r="DK105" s="138"/>
      <c r="DL105" s="138"/>
      <c r="DM105" s="138"/>
      <c r="DN105" s="138"/>
      <c r="DO105" s="138"/>
      <c r="DP105" s="138"/>
      <c r="DQ105" s="138"/>
      <c r="DR105" s="138"/>
      <c r="DS105" s="138"/>
      <c r="DT105" s="138"/>
      <c r="DU105" s="138"/>
      <c r="DV105" s="138"/>
      <c r="DW105" s="138"/>
      <c r="DX105" s="138"/>
      <c r="DY105" s="138"/>
      <c r="DZ105" s="138"/>
      <c r="EA105" s="138"/>
      <c r="EB105" s="138"/>
      <c r="EC105" s="138"/>
      <c r="ED105" s="138"/>
      <c r="EE105" s="138"/>
      <c r="EF105" s="138"/>
      <c r="EG105" s="138"/>
      <c r="EH105" s="138"/>
      <c r="EI105" s="138"/>
      <c r="EJ105" s="138"/>
      <c r="EK105" s="138"/>
      <c r="EL105" s="138"/>
      <c r="EM105" s="138"/>
      <c r="EN105" s="138"/>
      <c r="EO105" s="138"/>
      <c r="EP105" s="138"/>
      <c r="EQ105" s="138"/>
      <c r="ER105" s="138"/>
      <c r="ES105" s="138"/>
      <c r="ET105" s="138"/>
      <c r="EU105" s="138"/>
      <c r="EV105" s="138"/>
      <c r="EW105" s="138"/>
      <c r="EX105" s="138"/>
      <c r="EY105" s="138"/>
      <c r="EZ105" s="138"/>
      <c r="FA105" s="138"/>
      <c r="FB105" s="138"/>
      <c r="FC105" s="138"/>
      <c r="FD105" s="138"/>
      <c r="FE105" s="138"/>
      <c r="FF105" s="138"/>
      <c r="FG105" s="138"/>
      <c r="FH105" s="138"/>
      <c r="FI105" s="138"/>
      <c r="FJ105" s="138"/>
      <c r="FK105" s="138"/>
      <c r="FL105" s="138"/>
      <c r="FM105" s="138"/>
      <c r="FN105" s="138"/>
      <c r="FO105" s="138"/>
      <c r="FP105" s="138"/>
      <c r="FQ105" s="138"/>
      <c r="FR105" s="138"/>
      <c r="FS105" s="138"/>
      <c r="FT105" s="138"/>
      <c r="FU105" s="138"/>
      <c r="FV105" s="138"/>
      <c r="FW105" s="138"/>
      <c r="FX105" s="138"/>
      <c r="FY105" s="138"/>
      <c r="FZ105" s="138"/>
      <c r="GA105" s="138"/>
      <c r="GB105" s="138"/>
      <c r="GC105" s="138"/>
      <c r="GD105" s="138"/>
      <c r="GE105" s="138"/>
      <c r="GF105" s="138"/>
      <c r="GG105" s="138"/>
      <c r="GH105" s="138"/>
      <c r="GI105" s="138"/>
      <c r="GJ105" s="138"/>
      <c r="GK105" s="138"/>
      <c r="GL105" s="138"/>
      <c r="GM105" s="138"/>
      <c r="GN105" s="138"/>
      <c r="GO105" s="138"/>
      <c r="GP105" s="138"/>
      <c r="GQ105" s="138"/>
      <c r="GR105" s="138"/>
      <c r="GS105" s="138"/>
      <c r="GT105" s="138"/>
      <c r="GU105" s="138"/>
      <c r="GV105" s="138"/>
      <c r="GW105" s="138"/>
      <c r="GX105" s="138"/>
      <c r="GY105" s="138"/>
      <c r="GZ105" s="138"/>
      <c r="HA105" s="138"/>
      <c r="HB105" s="138"/>
      <c r="HC105" s="138"/>
      <c r="HD105" s="138"/>
      <c r="HE105" s="138"/>
      <c r="HF105" s="138"/>
      <c r="HG105" s="138"/>
      <c r="HH105" s="138"/>
      <c r="HI105" s="138"/>
      <c r="HJ105" s="138"/>
      <c r="HK105" s="138"/>
      <c r="HL105" s="138"/>
      <c r="HM105" s="138"/>
      <c r="HN105" s="138"/>
      <c r="HO105" s="138"/>
      <c r="HP105" s="138"/>
      <c r="HQ105" s="138"/>
      <c r="HR105" s="138"/>
      <c r="HS105" s="138"/>
      <c r="HT105" s="138"/>
      <c r="HU105" s="138"/>
      <c r="HV105" s="138"/>
      <c r="HW105" s="138"/>
      <c r="HX105" s="138"/>
      <c r="HY105" s="138"/>
      <c r="HZ105" s="138"/>
      <c r="IA105" s="138"/>
      <c r="IB105" s="138"/>
      <c r="IC105" s="138"/>
      <c r="ID105" s="138"/>
      <c r="IE105" s="138"/>
      <c r="IF105" s="138"/>
      <c r="IG105" s="138"/>
      <c r="IH105" s="138"/>
      <c r="II105" s="138"/>
      <c r="IJ105" s="138"/>
      <c r="IK105" s="138"/>
      <c r="IL105" s="138"/>
      <c r="IM105" s="138"/>
      <c r="IN105" s="138"/>
      <c r="IO105" s="138"/>
      <c r="IP105" s="138"/>
      <c r="IQ105" s="138"/>
      <c r="IR105" s="138"/>
      <c r="IS105" s="138"/>
      <c r="IT105" s="138"/>
      <c r="IU105" s="138"/>
      <c r="IV105" s="138"/>
      <c r="IW105" s="138"/>
      <c r="IX105" s="138"/>
      <c r="IY105" s="138"/>
      <c r="IZ105" s="138"/>
      <c r="JA105" s="138"/>
      <c r="JB105" s="138"/>
      <c r="JC105" s="138"/>
      <c r="JD105" s="138"/>
      <c r="JE105" s="138"/>
      <c r="JF105" s="138"/>
      <c r="JG105" s="138"/>
      <c r="JH105" s="138"/>
      <c r="JI105" s="138"/>
      <c r="JJ105" s="138"/>
      <c r="JK105" s="138"/>
      <c r="JL105" s="138"/>
      <c r="JM105" s="138"/>
      <c r="JN105" s="138"/>
      <c r="JO105" s="138"/>
      <c r="JP105" s="138"/>
      <c r="JQ105" s="138"/>
      <c r="JR105" s="138"/>
      <c r="JS105" s="138"/>
      <c r="JT105" s="138"/>
      <c r="JU105" s="138"/>
      <c r="JV105" s="138"/>
      <c r="JW105" s="138"/>
      <c r="JX105" s="138"/>
      <c r="JY105" s="138"/>
      <c r="JZ105" s="138"/>
      <c r="KA105" s="138"/>
      <c r="KB105" s="138"/>
      <c r="KC105" s="138"/>
      <c r="KD105" s="138"/>
      <c r="KE105" s="138"/>
      <c r="KF105" s="138"/>
      <c r="KG105" s="138"/>
      <c r="KH105" s="138"/>
      <c r="KI105" s="138"/>
      <c r="KJ105" s="138"/>
      <c r="KK105" s="138"/>
      <c r="KL105" s="138"/>
      <c r="KM105" s="138"/>
      <c r="KN105" s="138"/>
      <c r="KO105" s="138"/>
      <c r="KP105" s="138"/>
      <c r="KQ105" s="138"/>
      <c r="KR105" s="138"/>
      <c r="KS105" s="138"/>
      <c r="KT105" s="138"/>
      <c r="KU105" s="138"/>
      <c r="KV105" s="138"/>
      <c r="KW105" s="138"/>
      <c r="KX105" s="138"/>
      <c r="KY105" s="138"/>
      <c r="KZ105" s="138"/>
      <c r="LA105" s="138"/>
      <c r="LB105" s="138"/>
      <c r="LC105" s="138"/>
      <c r="LD105" s="138"/>
      <c r="LE105" s="138"/>
      <c r="LF105" s="138"/>
      <c r="LG105" s="138"/>
      <c r="LH105" s="138"/>
      <c r="LI105" s="138"/>
      <c r="LJ105" s="138"/>
      <c r="LK105" s="138"/>
      <c r="LL105" s="138"/>
      <c r="LM105" s="138"/>
      <c r="LN105" s="138"/>
      <c r="LO105" s="138"/>
      <c r="LP105" s="138"/>
      <c r="LQ105" s="138"/>
      <c r="LR105" s="138"/>
      <c r="LS105" s="138"/>
      <c r="LT105" s="138"/>
      <c r="LU105" s="138"/>
      <c r="LV105" s="138"/>
      <c r="LW105" s="138"/>
      <c r="LX105" s="138"/>
      <c r="LY105" s="138"/>
      <c r="LZ105" s="138"/>
      <c r="MA105" s="138"/>
      <c r="MB105" s="138"/>
      <c r="MC105" s="138"/>
      <c r="MD105" s="138"/>
      <c r="ME105" s="138"/>
      <c r="MF105" s="138"/>
      <c r="MG105" s="138"/>
      <c r="MH105" s="138"/>
      <c r="MI105" s="138"/>
      <c r="MJ105" s="138"/>
      <c r="MK105" s="138"/>
      <c r="ML105" s="138"/>
      <c r="MM105" s="138"/>
      <c r="MN105" s="138"/>
      <c r="MO105" s="138"/>
      <c r="MP105" s="138"/>
      <c r="MQ105" s="138"/>
      <c r="MR105" s="138"/>
      <c r="MS105" s="138"/>
      <c r="MT105" s="138"/>
      <c r="MU105" s="138"/>
      <c r="MV105" s="138"/>
      <c r="MW105" s="138"/>
      <c r="MX105" s="138"/>
      <c r="MY105" s="138"/>
      <c r="MZ105" s="138"/>
      <c r="NA105" s="138"/>
      <c r="NB105" s="138"/>
      <c r="NC105" s="138"/>
      <c r="ND105" s="138"/>
      <c r="NE105" s="138"/>
      <c r="NF105" s="138"/>
      <c r="NG105" s="138"/>
      <c r="NH105" s="138"/>
      <c r="NI105" s="138"/>
      <c r="NJ105" s="138"/>
      <c r="NK105" s="138"/>
      <c r="NL105" s="138"/>
      <c r="NM105" s="138"/>
      <c r="NN105" s="138"/>
      <c r="NO105" s="138"/>
      <c r="NP105" s="138"/>
      <c r="NQ105" s="138"/>
      <c r="NR105" s="138"/>
      <c r="NS105" s="138"/>
      <c r="NT105" s="138"/>
      <c r="NU105" s="138"/>
      <c r="NV105" s="138"/>
      <c r="NW105" s="138"/>
      <c r="NX105" s="138"/>
      <c r="NY105" s="138"/>
      <c r="NZ105" s="138"/>
      <c r="OA105" s="138"/>
      <c r="OB105" s="138"/>
      <c r="OC105" s="138"/>
      <c r="OD105" s="138"/>
      <c r="OE105" s="138"/>
      <c r="OF105" s="138"/>
      <c r="OG105" s="138"/>
      <c r="OH105" s="138"/>
      <c r="OI105" s="138"/>
      <c r="OJ105" s="138"/>
      <c r="OK105" s="138"/>
      <c r="OL105" s="138"/>
      <c r="OM105" s="138"/>
      <c r="ON105" s="138"/>
      <c r="OO105" s="138"/>
      <c r="OP105" s="138"/>
      <c r="OQ105" s="138"/>
      <c r="OR105" s="138"/>
      <c r="OS105" s="138"/>
      <c r="OT105" s="138"/>
      <c r="OU105" s="138"/>
      <c r="OV105" s="138"/>
      <c r="OW105" s="138"/>
      <c r="OX105" s="138"/>
      <c r="OY105" s="138"/>
      <c r="OZ105" s="138"/>
      <c r="PA105" s="138"/>
      <c r="PB105" s="138"/>
      <c r="PC105" s="138"/>
      <c r="PD105" s="138"/>
      <c r="PE105" s="138"/>
      <c r="PF105" s="138"/>
      <c r="PG105" s="138"/>
      <c r="PH105" s="138"/>
      <c r="PI105" s="138"/>
      <c r="PJ105" s="138"/>
      <c r="PK105" s="138"/>
      <c r="PL105" s="138"/>
      <c r="PM105" s="138"/>
      <c r="PN105" s="138"/>
      <c r="PO105" s="138"/>
      <c r="PP105" s="138"/>
      <c r="PQ105" s="138"/>
      <c r="PR105" s="138"/>
      <c r="PS105" s="138"/>
      <c r="PT105" s="138"/>
      <c r="PU105" s="138"/>
      <c r="PV105" s="138"/>
      <c r="PW105" s="138"/>
      <c r="PX105" s="138"/>
      <c r="PY105" s="138"/>
      <c r="PZ105" s="138"/>
      <c r="QA105" s="138"/>
      <c r="QB105" s="138"/>
      <c r="QC105" s="138"/>
      <c r="QD105" s="138"/>
      <c r="QE105" s="138"/>
      <c r="QF105" s="138"/>
      <c r="QG105" s="138"/>
      <c r="QH105" s="138"/>
      <c r="QI105" s="138"/>
      <c r="QJ105" s="138"/>
      <c r="QK105" s="138"/>
      <c r="QL105" s="138"/>
      <c r="QM105" s="138"/>
      <c r="QN105" s="138"/>
      <c r="QO105" s="138"/>
      <c r="QP105" s="138"/>
      <c r="QQ105" s="138"/>
      <c r="QR105" s="138"/>
      <c r="QS105" s="138"/>
      <c r="QT105" s="138"/>
      <c r="QU105" s="138"/>
      <c r="QV105" s="138"/>
      <c r="QW105" s="138"/>
      <c r="QX105" s="138"/>
      <c r="QY105" s="138"/>
      <c r="QZ105" s="138"/>
      <c r="RA105" s="138"/>
      <c r="RB105" s="138"/>
      <c r="RC105" s="138"/>
      <c r="RD105" s="138"/>
      <c r="RE105" s="138"/>
      <c r="RF105" s="8"/>
      <c r="RG105" s="8"/>
      <c r="RH105" s="8"/>
      <c r="RI105" s="8"/>
      <c r="RJ105" s="8"/>
      <c r="RK105" s="8"/>
      <c r="RL105" s="8"/>
      <c r="RM105" s="8"/>
      <c r="RN105" s="8"/>
      <c r="RO105" s="9"/>
      <c r="RP105" s="8"/>
      <c r="RQ105" s="8"/>
      <c r="RR105" s="138"/>
      <c r="RS105" s="138"/>
      <c r="RT105" s="138"/>
      <c r="RU105" s="138"/>
      <c r="RV105" s="138"/>
      <c r="RW105" s="138"/>
      <c r="RX105" s="138"/>
      <c r="RY105" s="138"/>
      <c r="RZ105" s="138"/>
      <c r="SA105" s="138"/>
      <c r="SB105" s="138"/>
      <c r="SC105" s="138"/>
      <c r="SD105" s="138"/>
      <c r="SE105" s="138"/>
      <c r="SF105" s="138"/>
      <c r="SG105" s="138"/>
      <c r="SH105" s="138"/>
      <c r="SI105" s="138"/>
      <c r="SJ105" s="138"/>
      <c r="SK105" s="138"/>
      <c r="SL105" s="138"/>
      <c r="SM105" s="138"/>
      <c r="SN105" s="138"/>
      <c r="SO105" s="138"/>
      <c r="SP105" s="138"/>
      <c r="SQ105" s="138"/>
      <c r="SR105" s="138"/>
      <c r="SS105" s="138"/>
      <c r="ST105" s="138"/>
      <c r="SU105" s="138"/>
      <c r="SV105" s="138"/>
      <c r="SW105" s="138"/>
      <c r="SX105" s="138"/>
      <c r="SY105" s="138"/>
      <c r="SZ105" s="138"/>
      <c r="TA105" s="138"/>
      <c r="TB105" s="138"/>
      <c r="TC105" s="138"/>
      <c r="TD105" s="138"/>
      <c r="TE105" s="138"/>
      <c r="TF105" s="138"/>
      <c r="TG105" s="138"/>
      <c r="TH105" s="138"/>
      <c r="TI105" s="138"/>
      <c r="TJ105" s="138"/>
      <c r="TK105" s="138"/>
      <c r="TL105" s="138"/>
      <c r="TM105" s="138"/>
      <c r="TN105" s="138"/>
      <c r="TO105" s="138"/>
      <c r="TP105" s="138"/>
      <c r="TQ105" s="138"/>
      <c r="TR105" s="138"/>
      <c r="TS105" s="138"/>
      <c r="TT105" s="138"/>
      <c r="TU105" s="138"/>
      <c r="TV105" s="138"/>
      <c r="TW105" s="138"/>
      <c r="TX105" s="138"/>
      <c r="TY105" s="138"/>
      <c r="TZ105" s="138"/>
      <c r="UA105" s="138"/>
      <c r="UB105" s="138"/>
      <c r="UC105" s="138"/>
      <c r="UD105" s="138"/>
      <c r="UE105" s="138"/>
      <c r="UF105" s="138"/>
      <c r="UG105" s="138"/>
      <c r="UH105" s="138"/>
      <c r="UI105" s="138"/>
      <c r="UJ105" s="138"/>
      <c r="UK105" s="138"/>
      <c r="UL105" s="138"/>
      <c r="UM105" s="138"/>
      <c r="UN105" s="138"/>
      <c r="UO105" s="138"/>
      <c r="UP105" s="138"/>
      <c r="UQ105" s="138"/>
      <c r="UR105" s="138"/>
      <c r="US105" s="138"/>
      <c r="UT105" s="138"/>
      <c r="UU105" s="138"/>
      <c r="UV105" s="138"/>
      <c r="UW105" s="138"/>
      <c r="UX105" s="138"/>
      <c r="UY105" s="138"/>
      <c r="UZ105" s="138"/>
      <c r="VA105" s="138"/>
      <c r="VB105" s="138"/>
      <c r="VC105" s="138"/>
      <c r="VD105" s="138"/>
      <c r="VE105" s="138"/>
      <c r="VF105" s="138"/>
      <c r="VG105" s="138"/>
      <c r="VH105" s="138"/>
      <c r="VI105" s="138"/>
      <c r="VJ105" s="138"/>
      <c r="VK105" s="138"/>
      <c r="VL105" s="138"/>
      <c r="VM105" s="138"/>
      <c r="VN105" s="138"/>
      <c r="VO105" s="138"/>
      <c r="VP105" s="138"/>
      <c r="VQ105" s="138"/>
      <c r="VR105" s="138"/>
      <c r="VS105" s="138"/>
      <c r="VT105" s="138"/>
      <c r="VU105" s="138"/>
      <c r="VV105" s="138"/>
      <c r="VW105" s="138"/>
      <c r="VX105" s="138"/>
      <c r="VY105" s="138"/>
      <c r="VZ105" s="138"/>
      <c r="WA105" s="138"/>
      <c r="WB105" s="138"/>
      <c r="WC105" s="138"/>
      <c r="WD105" s="138"/>
      <c r="WE105" s="138"/>
      <c r="WF105" s="138"/>
      <c r="WG105" s="138"/>
      <c r="WH105" s="138"/>
      <c r="WI105" s="138"/>
      <c r="WJ105" s="138"/>
      <c r="WK105" s="138"/>
      <c r="WL105" s="138"/>
      <c r="WM105" s="138"/>
      <c r="WN105" s="138"/>
      <c r="WO105" s="138"/>
      <c r="WP105" s="138"/>
      <c r="WQ105" s="138"/>
      <c r="WR105" s="138"/>
      <c r="WS105" s="138"/>
      <c r="WT105" s="138"/>
      <c r="WU105" s="138"/>
      <c r="WV105" s="138"/>
      <c r="WW105" s="138"/>
      <c r="WX105" s="138"/>
      <c r="WY105" s="138"/>
      <c r="WZ105" s="138"/>
      <c r="XA105" s="138"/>
      <c r="XB105" s="138"/>
      <c r="XC105" s="138"/>
      <c r="XD105" s="138"/>
      <c r="XE105" s="138"/>
      <c r="XF105" s="138"/>
      <c r="XG105" s="138"/>
      <c r="XH105" s="138"/>
      <c r="XI105" s="138"/>
      <c r="XJ105" s="138"/>
      <c r="XK105" s="138"/>
      <c r="XL105" s="138"/>
      <c r="XM105" s="138"/>
      <c r="XN105" s="138"/>
      <c r="XO105" s="138"/>
      <c r="XP105" s="138"/>
      <c r="XQ105" s="138"/>
      <c r="XR105" s="138"/>
      <c r="XS105" s="138"/>
      <c r="XT105" s="138"/>
      <c r="XU105" s="138"/>
      <c r="XV105" s="138"/>
      <c r="XW105" s="138"/>
      <c r="XX105" s="138"/>
      <c r="XY105" s="138"/>
      <c r="XZ105" s="138"/>
      <c r="YA105" s="138"/>
      <c r="YB105" s="138"/>
      <c r="YC105" s="138"/>
      <c r="YD105" s="138"/>
      <c r="YE105" s="138"/>
      <c r="YF105" s="138"/>
      <c r="YG105" s="138"/>
      <c r="YH105" s="138"/>
      <c r="YI105" s="138"/>
      <c r="YJ105" s="138"/>
      <c r="YK105" s="138"/>
      <c r="YL105" s="138"/>
      <c r="YM105" s="138"/>
      <c r="YN105" s="138"/>
      <c r="YO105" s="138"/>
      <c r="YP105" s="138"/>
      <c r="YQ105" s="138"/>
      <c r="YR105" s="138"/>
      <c r="YS105" s="138"/>
      <c r="YT105" s="138"/>
      <c r="YU105" s="138"/>
      <c r="YV105" s="138"/>
      <c r="YW105" s="138"/>
      <c r="YX105" s="138"/>
      <c r="YY105" s="138"/>
      <c r="YZ105" s="138"/>
      <c r="ZA105" s="138"/>
      <c r="ZB105" s="138"/>
      <c r="ZC105" s="138"/>
      <c r="ZD105" s="138"/>
      <c r="ZE105" s="138"/>
      <c r="ZF105" s="138"/>
      <c r="ZG105" s="138"/>
      <c r="ZH105" s="138"/>
      <c r="ZI105" s="138"/>
      <c r="ZJ105" s="138"/>
      <c r="ZK105" s="138"/>
      <c r="ZL105" s="138"/>
      <c r="ZM105" s="138"/>
      <c r="ZN105" s="138"/>
      <c r="ZO105" s="138"/>
      <c r="ZP105" s="138"/>
      <c r="ZQ105" s="138"/>
      <c r="ZR105" s="138"/>
      <c r="ZS105" s="138"/>
      <c r="ZT105" s="138"/>
      <c r="ZU105" s="138"/>
      <c r="ZV105" s="138"/>
      <c r="ZW105" s="138"/>
      <c r="ZX105" s="138"/>
      <c r="ZY105" s="138"/>
      <c r="ZZ105" s="138"/>
      <c r="AAA105" s="138"/>
      <c r="AAB105" s="138"/>
      <c r="AAC105" s="138"/>
      <c r="AAD105" s="138"/>
      <c r="AAE105" s="138"/>
      <c r="AAF105" s="138"/>
      <c r="AAG105" s="138"/>
      <c r="AAH105" s="138"/>
      <c r="AAI105" s="138"/>
      <c r="AAJ105" s="138"/>
      <c r="AAK105" s="138"/>
      <c r="AAL105" s="138"/>
      <c r="AAM105" s="138"/>
      <c r="AAN105" s="138"/>
      <c r="AAO105" s="138"/>
      <c r="AAP105" s="138"/>
      <c r="AAQ105" s="138"/>
      <c r="AAR105" s="138"/>
      <c r="AAS105" s="138"/>
      <c r="AAT105" s="138"/>
      <c r="AAU105" s="138"/>
      <c r="AAV105" s="138"/>
      <c r="AAW105" s="138"/>
      <c r="AAX105" s="138"/>
      <c r="AAY105" s="138"/>
      <c r="AAZ105" s="138"/>
      <c r="ABA105" s="138"/>
      <c r="ABB105" s="138"/>
      <c r="ABC105" s="138"/>
      <c r="ABD105" s="138"/>
      <c r="ABE105" s="138"/>
      <c r="ABF105" s="138"/>
      <c r="ABG105" s="138"/>
      <c r="ABH105" s="138"/>
      <c r="ABI105" s="138"/>
      <c r="ABJ105" s="138"/>
      <c r="ABK105" s="138"/>
      <c r="ABL105" s="138"/>
      <c r="ABM105" s="138"/>
      <c r="ABN105" s="138"/>
      <c r="ABO105" s="138"/>
      <c r="ABP105" s="138"/>
      <c r="ABQ105" s="138"/>
      <c r="ABR105" s="138"/>
      <c r="ABS105" s="138"/>
      <c r="ABT105" s="138"/>
      <c r="ABU105" s="138"/>
      <c r="ABV105" s="138"/>
      <c r="ABW105" s="138"/>
      <c r="ABX105" s="138"/>
      <c r="ABY105" s="138"/>
      <c r="ABZ105" s="138"/>
      <c r="ACA105" s="138"/>
      <c r="ACB105" s="138"/>
      <c r="ACC105" s="138"/>
      <c r="ACD105" s="138"/>
      <c r="ACE105" s="138"/>
      <c r="ACF105" s="138"/>
      <c r="ACG105" s="138"/>
      <c r="ACH105" s="138"/>
      <c r="ACI105" s="138"/>
      <c r="ACJ105" s="138"/>
      <c r="ACK105" s="138"/>
      <c r="ACL105" s="138"/>
      <c r="ACM105" s="138"/>
      <c r="ACN105" s="138"/>
      <c r="ACO105" s="138"/>
      <c r="ACP105" s="138"/>
      <c r="ACQ105" s="138"/>
      <c r="ACR105" s="138"/>
      <c r="ACS105" s="138"/>
      <c r="ACT105" s="138"/>
      <c r="ACU105" s="138"/>
      <c r="ACV105" s="138"/>
      <c r="ACW105" s="138"/>
      <c r="ACX105" s="138"/>
      <c r="ACY105" s="138"/>
      <c r="ACZ105" s="138"/>
      <c r="ADA105" s="138"/>
      <c r="ADB105" s="138"/>
      <c r="ADC105" s="138"/>
      <c r="ADD105" s="138"/>
      <c r="ADE105" s="138"/>
      <c r="ADF105" s="138"/>
      <c r="ADG105" s="138"/>
      <c r="ADH105" s="138"/>
      <c r="ADI105" s="138"/>
      <c r="ADJ105" s="138"/>
      <c r="ADK105" s="138"/>
      <c r="ADL105" s="138"/>
      <c r="ADM105" s="138"/>
      <c r="ADN105" s="138"/>
      <c r="ADO105" s="138"/>
      <c r="ADP105" s="138"/>
      <c r="ADQ105" s="138"/>
      <c r="ADR105" s="138"/>
      <c r="ADS105" s="138"/>
      <c r="ADT105" s="138"/>
      <c r="ADU105" s="138"/>
      <c r="ADV105" s="138"/>
      <c r="ADW105" s="138"/>
      <c r="ADX105" s="138"/>
      <c r="ADY105" s="138"/>
      <c r="ADZ105" s="138"/>
      <c r="AEA105" s="138"/>
      <c r="AEB105" s="138"/>
      <c r="AEC105" s="138"/>
      <c r="AED105" s="138"/>
      <c r="AEE105" s="138"/>
      <c r="AEF105" s="138"/>
      <c r="AEG105" s="138"/>
      <c r="AEH105" s="138"/>
      <c r="AEI105" s="138"/>
      <c r="AEJ105" s="138"/>
      <c r="AEK105" s="138"/>
      <c r="AEL105" s="138"/>
      <c r="AEM105" s="138"/>
      <c r="AEN105" s="138"/>
      <c r="AEO105" s="138"/>
      <c r="AEP105" s="138"/>
      <c r="AEQ105" s="138"/>
      <c r="AER105" s="138"/>
      <c r="AES105" s="138"/>
      <c r="AET105" s="138"/>
      <c r="AEU105" s="138"/>
      <c r="AEV105" s="138"/>
      <c r="AEW105" s="138"/>
      <c r="AEX105" s="138"/>
      <c r="AEY105" s="138"/>
      <c r="AEZ105" s="138"/>
      <c r="AFA105" s="138"/>
      <c r="AFB105" s="138"/>
      <c r="AFC105" s="138"/>
      <c r="AFD105" s="138"/>
      <c r="AFE105" s="138"/>
      <c r="AFF105" s="138"/>
      <c r="AFG105" s="138"/>
      <c r="AFH105" s="138"/>
      <c r="AFI105" s="138"/>
      <c r="AFJ105" s="138"/>
      <c r="AFK105" s="138"/>
      <c r="AFL105" s="138"/>
      <c r="AFM105" s="138"/>
      <c r="AFN105" s="138"/>
      <c r="AFO105" s="138"/>
      <c r="AFP105" s="138"/>
      <c r="AFQ105" s="138"/>
      <c r="AFR105" s="138"/>
      <c r="AFS105" s="138"/>
      <c r="AFT105" s="138"/>
      <c r="AFU105" s="138"/>
      <c r="AFV105" s="138"/>
      <c r="AFW105" s="138"/>
      <c r="AFX105" s="138"/>
      <c r="AFY105" s="138"/>
      <c r="AFZ105" s="138"/>
      <c r="AGA105" s="138"/>
      <c r="AGB105" s="138"/>
      <c r="AGC105" s="138"/>
      <c r="AGD105" s="138"/>
      <c r="AGE105" s="138"/>
      <c r="AGF105" s="138"/>
      <c r="AGG105" s="138"/>
      <c r="AGH105" s="138"/>
      <c r="AGI105" s="138"/>
      <c r="AGJ105" s="138"/>
      <c r="AGK105" s="138"/>
      <c r="AGL105" s="138"/>
      <c r="AGM105" s="138"/>
      <c r="AGN105" s="138"/>
      <c r="AGO105" s="138"/>
      <c r="AGP105" s="138"/>
      <c r="AGQ105" s="138"/>
      <c r="AGR105" s="138"/>
      <c r="AGS105" s="138"/>
      <c r="AGT105" s="138"/>
      <c r="AGU105" s="138"/>
    </row>
    <row r="106" spans="1:880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8"/>
      <c r="CL106" s="138"/>
      <c r="CM106" s="138"/>
      <c r="CN106" s="138"/>
      <c r="CO106" s="138"/>
      <c r="CP106" s="138"/>
      <c r="CQ106" s="138"/>
      <c r="CR106" s="138"/>
      <c r="CS106" s="138"/>
      <c r="CT106" s="138"/>
      <c r="CU106" s="138"/>
      <c r="CV106" s="138"/>
      <c r="CW106" s="138"/>
      <c r="CX106" s="138"/>
      <c r="CY106" s="138"/>
      <c r="CZ106" s="138"/>
      <c r="DA106" s="138"/>
      <c r="DB106" s="138"/>
      <c r="DC106" s="138"/>
      <c r="DD106" s="138"/>
      <c r="DE106" s="138"/>
      <c r="DF106" s="138"/>
      <c r="DG106" s="138"/>
      <c r="DH106" s="138"/>
      <c r="DI106" s="138"/>
      <c r="DJ106" s="138"/>
      <c r="DK106" s="138"/>
      <c r="DL106" s="138"/>
      <c r="DM106" s="138"/>
      <c r="DN106" s="138"/>
      <c r="DO106" s="138"/>
      <c r="DP106" s="138"/>
      <c r="DQ106" s="138"/>
      <c r="DR106" s="138"/>
      <c r="DS106" s="138"/>
      <c r="DT106" s="138"/>
      <c r="DU106" s="138"/>
      <c r="DV106" s="138"/>
      <c r="DW106" s="138"/>
      <c r="DX106" s="138"/>
      <c r="DY106" s="138"/>
      <c r="DZ106" s="138"/>
      <c r="EA106" s="138"/>
      <c r="EB106" s="138"/>
      <c r="EC106" s="138"/>
      <c r="ED106" s="138"/>
      <c r="EE106" s="138"/>
      <c r="EF106" s="138"/>
      <c r="EG106" s="138"/>
      <c r="EH106" s="138"/>
      <c r="EI106" s="138"/>
      <c r="EJ106" s="138"/>
      <c r="EK106" s="138"/>
      <c r="EL106" s="138"/>
      <c r="EM106" s="138"/>
      <c r="EN106" s="138"/>
      <c r="EO106" s="138"/>
      <c r="EP106" s="138"/>
      <c r="EQ106" s="138"/>
      <c r="ER106" s="138"/>
      <c r="ES106" s="138"/>
      <c r="ET106" s="138"/>
      <c r="EU106" s="138"/>
      <c r="EV106" s="138"/>
      <c r="EW106" s="138"/>
      <c r="EX106" s="138"/>
      <c r="EY106" s="138"/>
      <c r="EZ106" s="138"/>
      <c r="FA106" s="138"/>
      <c r="FB106" s="138"/>
      <c r="FC106" s="138"/>
      <c r="FD106" s="138"/>
      <c r="FE106" s="138"/>
      <c r="FF106" s="138"/>
      <c r="FG106" s="138"/>
      <c r="FH106" s="138"/>
      <c r="FI106" s="138"/>
      <c r="FJ106" s="138"/>
      <c r="FK106" s="138"/>
      <c r="FL106" s="138"/>
      <c r="FM106" s="138"/>
      <c r="FN106" s="138"/>
      <c r="FO106" s="138"/>
      <c r="FP106" s="138"/>
      <c r="FQ106" s="138"/>
      <c r="FR106" s="138"/>
      <c r="FS106" s="138"/>
      <c r="FT106" s="138"/>
      <c r="FU106" s="138"/>
      <c r="FV106" s="138"/>
      <c r="FW106" s="138"/>
      <c r="FX106" s="138"/>
      <c r="FY106" s="138"/>
      <c r="FZ106" s="138"/>
      <c r="GA106" s="138"/>
      <c r="GB106" s="138"/>
      <c r="GC106" s="138"/>
      <c r="GD106" s="138"/>
      <c r="GE106" s="138"/>
      <c r="GF106" s="138"/>
      <c r="GG106" s="138"/>
      <c r="GH106" s="138"/>
      <c r="GI106" s="138"/>
      <c r="GJ106" s="138"/>
      <c r="GK106" s="138"/>
      <c r="GL106" s="138"/>
      <c r="GM106" s="138"/>
      <c r="GN106" s="138"/>
      <c r="GO106" s="138"/>
      <c r="GP106" s="138"/>
      <c r="GQ106" s="138"/>
      <c r="GR106" s="138"/>
      <c r="GS106" s="138"/>
      <c r="GT106" s="138"/>
      <c r="GU106" s="138"/>
      <c r="GV106" s="138"/>
      <c r="GW106" s="138"/>
      <c r="GX106" s="138"/>
      <c r="GY106" s="138"/>
      <c r="GZ106" s="138"/>
      <c r="HA106" s="138"/>
      <c r="HB106" s="138"/>
      <c r="HC106" s="138"/>
      <c r="HD106" s="138"/>
      <c r="HE106" s="138"/>
      <c r="HF106" s="138"/>
      <c r="HG106" s="138"/>
      <c r="HH106" s="138"/>
      <c r="HI106" s="138"/>
      <c r="HJ106" s="138"/>
      <c r="HK106" s="138"/>
      <c r="HL106" s="138"/>
      <c r="HM106" s="138"/>
      <c r="HN106" s="138"/>
      <c r="HO106" s="138"/>
      <c r="HP106" s="138"/>
      <c r="HQ106" s="138"/>
      <c r="HR106" s="138"/>
      <c r="HS106" s="138"/>
      <c r="HT106" s="138"/>
      <c r="HU106" s="138"/>
      <c r="HV106" s="138"/>
      <c r="HW106" s="138"/>
      <c r="HX106" s="138"/>
      <c r="HY106" s="138"/>
      <c r="HZ106" s="138"/>
      <c r="IA106" s="138"/>
      <c r="IB106" s="138"/>
      <c r="IC106" s="138"/>
      <c r="ID106" s="138"/>
      <c r="IE106" s="138"/>
      <c r="IF106" s="138"/>
      <c r="IG106" s="138"/>
      <c r="IH106" s="138"/>
      <c r="II106" s="138"/>
      <c r="IJ106" s="138"/>
      <c r="IK106" s="138"/>
      <c r="IL106" s="138"/>
      <c r="IM106" s="138"/>
      <c r="IN106" s="138"/>
      <c r="IO106" s="138"/>
      <c r="IP106" s="138"/>
      <c r="IQ106" s="138"/>
      <c r="IR106" s="138"/>
      <c r="IS106" s="138"/>
      <c r="IT106" s="138"/>
      <c r="IU106" s="138"/>
      <c r="IV106" s="138"/>
      <c r="IW106" s="138"/>
      <c r="IX106" s="138"/>
      <c r="IY106" s="138"/>
      <c r="IZ106" s="138"/>
      <c r="JA106" s="138"/>
      <c r="JB106" s="138"/>
      <c r="JC106" s="138"/>
      <c r="JD106" s="138"/>
      <c r="JE106" s="138"/>
      <c r="JF106" s="138"/>
      <c r="JG106" s="138"/>
      <c r="JH106" s="138"/>
      <c r="JI106" s="138"/>
      <c r="JJ106" s="138"/>
      <c r="JK106" s="138"/>
      <c r="JL106" s="138"/>
      <c r="JM106" s="138"/>
      <c r="JN106" s="138"/>
      <c r="JO106" s="138"/>
      <c r="JP106" s="138"/>
      <c r="JQ106" s="138"/>
      <c r="JR106" s="138"/>
      <c r="JS106" s="138"/>
      <c r="JT106" s="138"/>
      <c r="JU106" s="138"/>
      <c r="JV106" s="138"/>
      <c r="JW106" s="138"/>
      <c r="JX106" s="138"/>
      <c r="JY106" s="138"/>
      <c r="JZ106" s="138"/>
      <c r="KA106" s="138"/>
      <c r="KB106" s="138"/>
      <c r="KC106" s="138"/>
      <c r="KD106" s="138"/>
      <c r="KE106" s="138"/>
      <c r="KF106" s="138"/>
      <c r="KG106" s="138"/>
      <c r="KH106" s="138"/>
      <c r="KI106" s="138"/>
      <c r="KJ106" s="138"/>
      <c r="KK106" s="138"/>
      <c r="KL106" s="138"/>
      <c r="KM106" s="138"/>
      <c r="KN106" s="138"/>
      <c r="KO106" s="138"/>
      <c r="KP106" s="138"/>
      <c r="KQ106" s="138"/>
      <c r="KR106" s="138"/>
      <c r="KS106" s="138"/>
      <c r="KT106" s="138"/>
      <c r="KU106" s="138"/>
      <c r="KV106" s="138"/>
      <c r="KW106" s="138"/>
      <c r="KX106" s="138"/>
      <c r="KY106" s="138"/>
      <c r="KZ106" s="138"/>
      <c r="LA106" s="138"/>
      <c r="LB106" s="138"/>
      <c r="LC106" s="138"/>
      <c r="LD106" s="138"/>
      <c r="LE106" s="138"/>
      <c r="LF106" s="138"/>
      <c r="LG106" s="138"/>
      <c r="LH106" s="138"/>
      <c r="LI106" s="138"/>
      <c r="LJ106" s="138"/>
      <c r="LK106" s="138"/>
      <c r="LL106" s="138"/>
      <c r="LM106" s="138"/>
      <c r="LN106" s="138"/>
      <c r="LO106" s="138"/>
      <c r="LP106" s="138"/>
      <c r="LQ106" s="138"/>
      <c r="LR106" s="138"/>
      <c r="LS106" s="138"/>
      <c r="LT106" s="138"/>
      <c r="LU106" s="138"/>
      <c r="LV106" s="138"/>
      <c r="LW106" s="138"/>
      <c r="LX106" s="138"/>
      <c r="LY106" s="138"/>
      <c r="LZ106" s="138"/>
      <c r="MA106" s="138"/>
      <c r="MB106" s="138"/>
      <c r="MC106" s="138"/>
      <c r="MD106" s="138"/>
      <c r="ME106" s="138"/>
      <c r="MF106" s="138"/>
      <c r="MG106" s="138"/>
      <c r="MH106" s="138"/>
      <c r="MI106" s="138"/>
      <c r="MJ106" s="138"/>
      <c r="MK106" s="138"/>
      <c r="ML106" s="138"/>
      <c r="MM106" s="138"/>
      <c r="MN106" s="138"/>
      <c r="MO106" s="138"/>
      <c r="MP106" s="138"/>
      <c r="MQ106" s="138"/>
      <c r="MR106" s="138"/>
      <c r="MS106" s="138"/>
      <c r="MT106" s="138"/>
      <c r="MU106" s="138"/>
      <c r="MV106" s="138"/>
      <c r="MW106" s="138"/>
      <c r="MX106" s="138"/>
      <c r="MY106" s="138"/>
      <c r="MZ106" s="138"/>
      <c r="NA106" s="138"/>
      <c r="NB106" s="138"/>
      <c r="NC106" s="138"/>
      <c r="ND106" s="138"/>
      <c r="NE106" s="138"/>
      <c r="NF106" s="138"/>
      <c r="NG106" s="138"/>
      <c r="NH106" s="138"/>
      <c r="NI106" s="138"/>
      <c r="NJ106" s="138"/>
      <c r="NK106" s="138"/>
      <c r="NL106" s="138"/>
      <c r="NM106" s="138"/>
      <c r="NN106" s="138"/>
      <c r="NO106" s="138"/>
      <c r="NP106" s="138"/>
      <c r="NQ106" s="138"/>
      <c r="NR106" s="138"/>
      <c r="NS106" s="138"/>
      <c r="NT106" s="138"/>
      <c r="NU106" s="138"/>
      <c r="NV106" s="138"/>
      <c r="NW106" s="138"/>
      <c r="NX106" s="138"/>
      <c r="NY106" s="138"/>
      <c r="NZ106" s="138"/>
      <c r="OA106" s="138"/>
      <c r="OB106" s="138"/>
      <c r="OC106" s="138"/>
      <c r="OD106" s="138"/>
      <c r="OE106" s="138"/>
      <c r="OF106" s="138"/>
      <c r="OG106" s="138"/>
      <c r="OH106" s="138"/>
      <c r="OI106" s="138"/>
      <c r="OJ106" s="138"/>
      <c r="OK106" s="138"/>
      <c r="OL106" s="138"/>
      <c r="OM106" s="138"/>
      <c r="ON106" s="138"/>
      <c r="OO106" s="138"/>
      <c r="OP106" s="138"/>
      <c r="OQ106" s="138"/>
      <c r="OR106" s="138"/>
      <c r="OS106" s="138"/>
      <c r="OT106" s="138"/>
      <c r="OU106" s="138"/>
      <c r="OV106" s="138"/>
      <c r="OW106" s="138"/>
      <c r="OX106" s="138"/>
      <c r="OY106" s="138"/>
      <c r="OZ106" s="138"/>
      <c r="PA106" s="138"/>
      <c r="PB106" s="138"/>
      <c r="PC106" s="138"/>
      <c r="PD106" s="138"/>
      <c r="PE106" s="138"/>
      <c r="PF106" s="138"/>
      <c r="PG106" s="138"/>
      <c r="PH106" s="138"/>
      <c r="PI106" s="138"/>
      <c r="PJ106" s="138"/>
      <c r="PK106" s="138"/>
      <c r="PL106" s="138"/>
      <c r="PM106" s="138"/>
      <c r="PN106" s="138"/>
      <c r="PO106" s="138"/>
      <c r="PP106" s="138"/>
      <c r="PQ106" s="138"/>
      <c r="PR106" s="138"/>
      <c r="PS106" s="138"/>
      <c r="PT106" s="138"/>
      <c r="PU106" s="138"/>
      <c r="PV106" s="138"/>
      <c r="PW106" s="138"/>
      <c r="PX106" s="138"/>
      <c r="PY106" s="138"/>
      <c r="PZ106" s="138"/>
      <c r="QA106" s="138"/>
      <c r="QB106" s="138"/>
      <c r="QC106" s="138"/>
      <c r="QD106" s="138"/>
      <c r="QE106" s="138"/>
      <c r="QF106" s="138"/>
      <c r="QG106" s="138"/>
      <c r="QH106" s="138"/>
      <c r="QI106" s="138"/>
      <c r="QJ106" s="138"/>
      <c r="QK106" s="138"/>
      <c r="QL106" s="138"/>
      <c r="QM106" s="138"/>
      <c r="QN106" s="138"/>
      <c r="QO106" s="138"/>
      <c r="QP106" s="138"/>
      <c r="QQ106" s="138"/>
      <c r="QR106" s="138"/>
      <c r="QS106" s="138"/>
      <c r="QT106" s="138"/>
      <c r="QU106" s="138"/>
      <c r="QV106" s="138"/>
      <c r="QW106" s="138"/>
      <c r="QX106" s="138"/>
      <c r="QY106" s="138"/>
      <c r="QZ106" s="138"/>
      <c r="RA106" s="138"/>
      <c r="RB106" s="138"/>
      <c r="RC106" s="138"/>
      <c r="RD106" s="138"/>
      <c r="RE106" s="138"/>
      <c r="RF106" s="8"/>
      <c r="RG106" s="8"/>
      <c r="RH106" s="8"/>
      <c r="RI106" s="8"/>
      <c r="RJ106" s="8"/>
      <c r="RK106" s="8"/>
      <c r="RL106" s="8"/>
      <c r="RM106" s="8"/>
      <c r="RN106" s="8"/>
      <c r="RO106" s="9"/>
      <c r="RP106" s="8"/>
      <c r="RQ106" s="8"/>
      <c r="RR106" s="138"/>
      <c r="RS106" s="138"/>
      <c r="RT106" s="138"/>
      <c r="RU106" s="138"/>
      <c r="RV106" s="138"/>
      <c r="RW106" s="138"/>
      <c r="RX106" s="138"/>
      <c r="RY106" s="138"/>
      <c r="RZ106" s="138"/>
      <c r="SA106" s="138"/>
      <c r="SB106" s="138"/>
      <c r="SC106" s="138"/>
      <c r="SD106" s="138"/>
      <c r="SE106" s="138"/>
      <c r="SF106" s="138"/>
      <c r="SG106" s="138"/>
      <c r="SH106" s="138"/>
      <c r="SI106" s="138"/>
      <c r="SJ106" s="138"/>
      <c r="SK106" s="138"/>
      <c r="SL106" s="138"/>
      <c r="SM106" s="138"/>
      <c r="SN106" s="138"/>
      <c r="SO106" s="138"/>
      <c r="SP106" s="138"/>
      <c r="SQ106" s="138"/>
      <c r="SR106" s="138"/>
      <c r="SS106" s="138"/>
      <c r="ST106" s="138"/>
      <c r="SU106" s="138"/>
      <c r="SV106" s="138"/>
      <c r="SW106" s="138"/>
      <c r="SX106" s="138"/>
      <c r="SY106" s="138"/>
      <c r="SZ106" s="138"/>
      <c r="TA106" s="138"/>
      <c r="TB106" s="138"/>
      <c r="TC106" s="138"/>
      <c r="TD106" s="138"/>
      <c r="TE106" s="138"/>
      <c r="TF106" s="138"/>
      <c r="TG106" s="138"/>
      <c r="TH106" s="138"/>
      <c r="TI106" s="138"/>
      <c r="TJ106" s="138"/>
      <c r="TK106" s="138"/>
      <c r="TL106" s="138"/>
      <c r="TM106" s="138"/>
      <c r="TN106" s="138"/>
      <c r="TO106" s="138"/>
      <c r="TP106" s="138"/>
      <c r="TQ106" s="138"/>
      <c r="TR106" s="138"/>
      <c r="TS106" s="138"/>
      <c r="TT106" s="138"/>
      <c r="TU106" s="138"/>
      <c r="TV106" s="138"/>
      <c r="TW106" s="138"/>
      <c r="TX106" s="138"/>
      <c r="TY106" s="138"/>
      <c r="TZ106" s="138"/>
      <c r="UA106" s="138"/>
      <c r="UB106" s="138"/>
      <c r="UC106" s="138"/>
      <c r="UD106" s="138"/>
      <c r="UE106" s="138"/>
      <c r="UF106" s="138"/>
      <c r="UG106" s="138"/>
      <c r="UH106" s="138"/>
      <c r="UI106" s="138"/>
      <c r="UJ106" s="138"/>
      <c r="UK106" s="138"/>
      <c r="UL106" s="138"/>
      <c r="UM106" s="138"/>
      <c r="UN106" s="138"/>
      <c r="UO106" s="138"/>
      <c r="UP106" s="138"/>
      <c r="UQ106" s="138"/>
      <c r="UR106" s="138"/>
      <c r="US106" s="138"/>
      <c r="UT106" s="138"/>
      <c r="UU106" s="138"/>
      <c r="UV106" s="138"/>
      <c r="UW106" s="138"/>
      <c r="UX106" s="138"/>
      <c r="UY106" s="138"/>
      <c r="UZ106" s="138"/>
      <c r="VA106" s="138"/>
      <c r="VB106" s="138"/>
      <c r="VC106" s="138"/>
      <c r="VD106" s="138"/>
      <c r="VE106" s="138"/>
      <c r="VF106" s="138"/>
      <c r="VG106" s="138"/>
      <c r="VH106" s="138"/>
      <c r="VI106" s="138"/>
      <c r="VJ106" s="138"/>
      <c r="VK106" s="138"/>
      <c r="VL106" s="138"/>
      <c r="VM106" s="138"/>
      <c r="VN106" s="138"/>
      <c r="VO106" s="138"/>
      <c r="VP106" s="138"/>
      <c r="VQ106" s="138"/>
      <c r="VR106" s="138"/>
      <c r="VS106" s="138"/>
      <c r="VT106" s="138"/>
      <c r="VU106" s="138"/>
      <c r="VV106" s="138"/>
      <c r="VW106" s="138"/>
      <c r="VX106" s="138"/>
      <c r="VY106" s="138"/>
      <c r="VZ106" s="138"/>
      <c r="WA106" s="138"/>
      <c r="WB106" s="138"/>
      <c r="WC106" s="138"/>
      <c r="WD106" s="138"/>
      <c r="WE106" s="138"/>
      <c r="WF106" s="138"/>
      <c r="WG106" s="138"/>
      <c r="WH106" s="138"/>
      <c r="WI106" s="138"/>
      <c r="WJ106" s="138"/>
      <c r="WK106" s="138"/>
      <c r="WL106" s="138"/>
      <c r="WM106" s="138"/>
      <c r="WN106" s="138"/>
      <c r="WO106" s="138"/>
      <c r="WP106" s="138"/>
      <c r="WQ106" s="138"/>
      <c r="WR106" s="138"/>
      <c r="WS106" s="138"/>
      <c r="WT106" s="138"/>
      <c r="WU106" s="138"/>
      <c r="WV106" s="138"/>
      <c r="WW106" s="138"/>
      <c r="WX106" s="138"/>
      <c r="WY106" s="138"/>
      <c r="WZ106" s="138"/>
      <c r="XA106" s="138"/>
      <c r="XB106" s="138"/>
      <c r="XC106" s="138"/>
      <c r="XD106" s="138"/>
      <c r="XE106" s="138"/>
      <c r="XF106" s="138"/>
      <c r="XG106" s="138"/>
      <c r="XH106" s="138"/>
      <c r="XI106" s="138"/>
      <c r="XJ106" s="138"/>
      <c r="XK106" s="138"/>
      <c r="XL106" s="138"/>
      <c r="XM106" s="138"/>
      <c r="XN106" s="138"/>
      <c r="XO106" s="138"/>
      <c r="XP106" s="138"/>
      <c r="XQ106" s="138"/>
      <c r="XR106" s="138"/>
      <c r="XS106" s="138"/>
      <c r="XT106" s="138"/>
      <c r="XU106" s="138"/>
      <c r="XV106" s="138"/>
      <c r="XW106" s="138"/>
      <c r="XX106" s="138"/>
      <c r="XY106" s="138"/>
      <c r="XZ106" s="138"/>
      <c r="YA106" s="138"/>
      <c r="YB106" s="138"/>
      <c r="YC106" s="138"/>
      <c r="YD106" s="138"/>
      <c r="YE106" s="138"/>
      <c r="YF106" s="138"/>
      <c r="YG106" s="138"/>
      <c r="YH106" s="138"/>
      <c r="YI106" s="138"/>
      <c r="YJ106" s="138"/>
      <c r="YK106" s="138"/>
      <c r="YL106" s="138"/>
      <c r="YM106" s="138"/>
      <c r="YN106" s="138"/>
      <c r="YO106" s="138"/>
      <c r="YP106" s="138"/>
      <c r="YQ106" s="138"/>
      <c r="YR106" s="138"/>
      <c r="YS106" s="138"/>
      <c r="YT106" s="138"/>
      <c r="YU106" s="138"/>
      <c r="YV106" s="138"/>
      <c r="YW106" s="138"/>
      <c r="YX106" s="138"/>
      <c r="YY106" s="138"/>
      <c r="YZ106" s="138"/>
      <c r="ZA106" s="138"/>
      <c r="ZB106" s="138"/>
      <c r="ZC106" s="138"/>
      <c r="ZD106" s="138"/>
      <c r="ZE106" s="138"/>
      <c r="ZF106" s="138"/>
      <c r="ZG106" s="138"/>
      <c r="ZH106" s="138"/>
      <c r="ZI106" s="138"/>
      <c r="ZJ106" s="138"/>
      <c r="ZK106" s="138"/>
      <c r="ZL106" s="138"/>
      <c r="ZM106" s="138"/>
      <c r="ZN106" s="138"/>
      <c r="ZO106" s="138"/>
      <c r="ZP106" s="138"/>
      <c r="ZQ106" s="138"/>
      <c r="ZR106" s="138"/>
      <c r="ZS106" s="138"/>
      <c r="ZT106" s="138"/>
      <c r="ZU106" s="138"/>
      <c r="ZV106" s="138"/>
      <c r="ZW106" s="138"/>
      <c r="ZX106" s="138"/>
      <c r="ZY106" s="138"/>
      <c r="ZZ106" s="138"/>
      <c r="AAA106" s="138"/>
      <c r="AAB106" s="138"/>
      <c r="AAC106" s="138"/>
      <c r="AAD106" s="138"/>
      <c r="AAE106" s="138"/>
      <c r="AAF106" s="138"/>
      <c r="AAG106" s="138"/>
      <c r="AAH106" s="138"/>
      <c r="AAI106" s="138"/>
      <c r="AAJ106" s="138"/>
      <c r="AAK106" s="138"/>
      <c r="AAL106" s="138"/>
      <c r="AAM106" s="138"/>
      <c r="AAN106" s="138"/>
      <c r="AAO106" s="138"/>
      <c r="AAP106" s="138"/>
      <c r="AAQ106" s="138"/>
      <c r="AAR106" s="138"/>
      <c r="AAS106" s="138"/>
      <c r="AAT106" s="138"/>
      <c r="AAU106" s="138"/>
      <c r="AAV106" s="138"/>
      <c r="AAW106" s="138"/>
      <c r="AAX106" s="138"/>
      <c r="AAY106" s="138"/>
      <c r="AAZ106" s="138"/>
      <c r="ABA106" s="138"/>
      <c r="ABB106" s="138"/>
      <c r="ABC106" s="138"/>
      <c r="ABD106" s="138"/>
      <c r="ABE106" s="138"/>
      <c r="ABF106" s="138"/>
      <c r="ABG106" s="138"/>
      <c r="ABH106" s="138"/>
      <c r="ABI106" s="138"/>
      <c r="ABJ106" s="138"/>
      <c r="ABK106" s="138"/>
      <c r="ABL106" s="138"/>
      <c r="ABM106" s="138"/>
      <c r="ABN106" s="138"/>
      <c r="ABO106" s="138"/>
      <c r="ABP106" s="138"/>
      <c r="ABQ106" s="138"/>
      <c r="ABR106" s="138"/>
      <c r="ABS106" s="138"/>
      <c r="ABT106" s="138"/>
      <c r="ABU106" s="138"/>
      <c r="ABV106" s="138"/>
      <c r="ABW106" s="138"/>
      <c r="ABX106" s="138"/>
      <c r="ABY106" s="138"/>
      <c r="ABZ106" s="138"/>
      <c r="ACA106" s="138"/>
      <c r="ACB106" s="138"/>
      <c r="ACC106" s="138"/>
      <c r="ACD106" s="138"/>
      <c r="ACE106" s="138"/>
      <c r="ACF106" s="138"/>
      <c r="ACG106" s="138"/>
      <c r="ACH106" s="138"/>
      <c r="ACI106" s="138"/>
      <c r="ACJ106" s="138"/>
      <c r="ACK106" s="138"/>
      <c r="ACL106" s="138"/>
      <c r="ACM106" s="138"/>
      <c r="ACN106" s="138"/>
      <c r="ACO106" s="138"/>
      <c r="ACP106" s="138"/>
      <c r="ACQ106" s="138"/>
      <c r="ACR106" s="138"/>
      <c r="ACS106" s="138"/>
      <c r="ACT106" s="138"/>
      <c r="ACU106" s="138"/>
      <c r="ACV106" s="138"/>
      <c r="ACW106" s="138"/>
      <c r="ACX106" s="138"/>
      <c r="ACY106" s="138"/>
      <c r="ACZ106" s="138"/>
      <c r="ADA106" s="138"/>
      <c r="ADB106" s="138"/>
      <c r="ADC106" s="138"/>
      <c r="ADD106" s="138"/>
      <c r="ADE106" s="138"/>
      <c r="ADF106" s="138"/>
      <c r="ADG106" s="138"/>
      <c r="ADH106" s="138"/>
      <c r="ADI106" s="138"/>
      <c r="ADJ106" s="138"/>
      <c r="ADK106" s="138"/>
      <c r="ADL106" s="138"/>
      <c r="ADM106" s="138"/>
      <c r="ADN106" s="138"/>
      <c r="ADO106" s="138"/>
      <c r="ADP106" s="138"/>
      <c r="ADQ106" s="138"/>
      <c r="ADR106" s="138"/>
      <c r="ADS106" s="138"/>
      <c r="ADT106" s="138"/>
      <c r="ADU106" s="138"/>
      <c r="ADV106" s="138"/>
      <c r="ADW106" s="138"/>
      <c r="ADX106" s="138"/>
      <c r="ADY106" s="138"/>
      <c r="ADZ106" s="138"/>
      <c r="AEA106" s="138"/>
      <c r="AEB106" s="138"/>
      <c r="AEC106" s="138"/>
      <c r="AED106" s="138"/>
      <c r="AEE106" s="138"/>
      <c r="AEF106" s="138"/>
      <c r="AEG106" s="138"/>
      <c r="AEH106" s="138"/>
      <c r="AEI106" s="138"/>
      <c r="AEJ106" s="138"/>
      <c r="AEK106" s="138"/>
      <c r="AEL106" s="138"/>
      <c r="AEM106" s="138"/>
      <c r="AEN106" s="138"/>
      <c r="AEO106" s="138"/>
      <c r="AEP106" s="138"/>
      <c r="AEQ106" s="138"/>
      <c r="AER106" s="138"/>
      <c r="AES106" s="138"/>
      <c r="AET106" s="138"/>
      <c r="AEU106" s="138"/>
      <c r="AEV106" s="138"/>
      <c r="AEW106" s="138"/>
      <c r="AEX106" s="138"/>
      <c r="AEY106" s="138"/>
      <c r="AEZ106" s="138"/>
      <c r="AFA106" s="138"/>
      <c r="AFB106" s="138"/>
      <c r="AFC106" s="138"/>
      <c r="AFD106" s="138"/>
      <c r="AFE106" s="138"/>
      <c r="AFF106" s="138"/>
      <c r="AFG106" s="138"/>
      <c r="AFH106" s="138"/>
      <c r="AFI106" s="138"/>
      <c r="AFJ106" s="138"/>
      <c r="AFK106" s="138"/>
      <c r="AFL106" s="138"/>
      <c r="AFM106" s="138"/>
      <c r="AFN106" s="138"/>
      <c r="AFO106" s="138"/>
      <c r="AFP106" s="138"/>
      <c r="AFQ106" s="138"/>
      <c r="AFR106" s="138"/>
      <c r="AFS106" s="138"/>
      <c r="AFT106" s="138"/>
      <c r="AFU106" s="138"/>
      <c r="AFV106" s="138"/>
      <c r="AFW106" s="138"/>
      <c r="AFX106" s="138"/>
      <c r="AFY106" s="138"/>
      <c r="AFZ106" s="138"/>
      <c r="AGA106" s="138"/>
      <c r="AGB106" s="138"/>
      <c r="AGC106" s="138"/>
      <c r="AGD106" s="138"/>
      <c r="AGE106" s="138"/>
      <c r="AGF106" s="138"/>
      <c r="AGG106" s="138"/>
      <c r="AGH106" s="138"/>
      <c r="AGI106" s="138"/>
      <c r="AGJ106" s="138"/>
      <c r="AGK106" s="138"/>
      <c r="AGL106" s="138"/>
      <c r="AGM106" s="138"/>
      <c r="AGN106" s="138"/>
      <c r="AGO106" s="138"/>
      <c r="AGP106" s="138"/>
      <c r="AGQ106" s="138"/>
      <c r="AGR106" s="138"/>
      <c r="AGS106" s="138"/>
      <c r="AGT106" s="138"/>
      <c r="AGU106" s="138"/>
    </row>
    <row r="107" spans="1:880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8"/>
      <c r="CL107" s="138"/>
      <c r="CM107" s="138"/>
      <c r="CN107" s="138"/>
      <c r="CO107" s="138"/>
      <c r="CP107" s="138"/>
      <c r="CQ107" s="138"/>
      <c r="CR107" s="138"/>
      <c r="CS107" s="138"/>
      <c r="CT107" s="138"/>
      <c r="CU107" s="138"/>
      <c r="CV107" s="138"/>
      <c r="CW107" s="138"/>
      <c r="CX107" s="138"/>
      <c r="CY107" s="138"/>
      <c r="CZ107" s="138"/>
      <c r="DA107" s="138"/>
      <c r="DB107" s="138"/>
      <c r="DC107" s="138"/>
      <c r="DD107" s="138"/>
      <c r="DE107" s="138"/>
      <c r="DF107" s="138"/>
      <c r="DG107" s="138"/>
      <c r="DH107" s="138"/>
      <c r="DI107" s="138"/>
      <c r="DJ107" s="138"/>
      <c r="DK107" s="138"/>
      <c r="DL107" s="138"/>
      <c r="DM107" s="138"/>
      <c r="DN107" s="138"/>
      <c r="DO107" s="138"/>
      <c r="DP107" s="138"/>
      <c r="DQ107" s="138"/>
      <c r="DR107" s="138"/>
      <c r="DS107" s="138"/>
      <c r="DT107" s="138"/>
      <c r="DU107" s="138"/>
      <c r="DV107" s="138"/>
      <c r="DW107" s="138"/>
      <c r="DX107" s="138"/>
      <c r="DY107" s="138"/>
      <c r="DZ107" s="138"/>
      <c r="EA107" s="138"/>
      <c r="EB107" s="138"/>
      <c r="EC107" s="138"/>
      <c r="ED107" s="138"/>
      <c r="EE107" s="138"/>
      <c r="EF107" s="138"/>
      <c r="EG107" s="138"/>
      <c r="EH107" s="138"/>
      <c r="EI107" s="138"/>
      <c r="EJ107" s="138"/>
      <c r="EK107" s="138"/>
      <c r="EL107" s="138"/>
      <c r="EM107" s="138"/>
      <c r="EN107" s="138"/>
      <c r="EO107" s="138"/>
      <c r="EP107" s="138"/>
      <c r="EQ107" s="138"/>
      <c r="ER107" s="138"/>
      <c r="ES107" s="138"/>
      <c r="ET107" s="138"/>
      <c r="EU107" s="138"/>
      <c r="EV107" s="138"/>
      <c r="EW107" s="138"/>
      <c r="EX107" s="138"/>
      <c r="EY107" s="138"/>
      <c r="EZ107" s="138"/>
      <c r="FA107" s="138"/>
      <c r="FB107" s="138"/>
      <c r="FC107" s="138"/>
      <c r="FD107" s="138"/>
      <c r="FE107" s="138"/>
      <c r="FF107" s="138"/>
      <c r="FG107" s="138"/>
      <c r="FH107" s="138"/>
      <c r="FI107" s="138"/>
      <c r="FJ107" s="138"/>
      <c r="FK107" s="138"/>
      <c r="FL107" s="138"/>
      <c r="FM107" s="138"/>
      <c r="FN107" s="138"/>
      <c r="FO107" s="138"/>
      <c r="FP107" s="138"/>
      <c r="FQ107" s="138"/>
      <c r="FR107" s="138"/>
      <c r="FS107" s="138"/>
      <c r="FT107" s="138"/>
      <c r="FU107" s="138"/>
      <c r="FV107" s="138"/>
      <c r="FW107" s="138"/>
      <c r="FX107" s="138"/>
      <c r="FY107" s="138"/>
      <c r="FZ107" s="138"/>
      <c r="GA107" s="138"/>
      <c r="GB107" s="138"/>
      <c r="GC107" s="138"/>
      <c r="GD107" s="138"/>
      <c r="GE107" s="138"/>
      <c r="GF107" s="138"/>
      <c r="GG107" s="138"/>
      <c r="GH107" s="138"/>
      <c r="GI107" s="138"/>
      <c r="GJ107" s="138"/>
      <c r="GK107" s="138"/>
      <c r="GL107" s="138"/>
      <c r="GM107" s="138"/>
      <c r="GN107" s="138"/>
      <c r="GO107" s="138"/>
      <c r="GP107" s="138"/>
      <c r="GQ107" s="138"/>
      <c r="GR107" s="138"/>
      <c r="GS107" s="138"/>
      <c r="GT107" s="138"/>
      <c r="GU107" s="138"/>
      <c r="GV107" s="138"/>
      <c r="GW107" s="138"/>
      <c r="GX107" s="138"/>
      <c r="GY107" s="138"/>
      <c r="GZ107" s="138"/>
      <c r="HA107" s="138"/>
      <c r="HB107" s="138"/>
      <c r="HC107" s="138"/>
      <c r="HD107" s="138"/>
      <c r="HE107" s="138"/>
      <c r="HF107" s="138"/>
      <c r="HG107" s="138"/>
      <c r="HH107" s="138"/>
      <c r="HI107" s="138"/>
      <c r="HJ107" s="138"/>
      <c r="HK107" s="138"/>
      <c r="HL107" s="138"/>
      <c r="HM107" s="138"/>
      <c r="HN107" s="138"/>
      <c r="HO107" s="138"/>
      <c r="HP107" s="138"/>
      <c r="HQ107" s="138"/>
      <c r="HR107" s="138"/>
      <c r="HS107" s="138"/>
      <c r="HT107" s="138"/>
      <c r="HU107" s="138"/>
      <c r="HV107" s="138"/>
      <c r="HW107" s="138"/>
      <c r="HX107" s="138"/>
      <c r="HY107" s="138"/>
      <c r="HZ107" s="138"/>
      <c r="IA107" s="138"/>
      <c r="IB107" s="138"/>
      <c r="IC107" s="138"/>
      <c r="ID107" s="138"/>
      <c r="IE107" s="138"/>
      <c r="IF107" s="138"/>
      <c r="IG107" s="138"/>
      <c r="IH107" s="138"/>
      <c r="II107" s="138"/>
      <c r="IJ107" s="138"/>
      <c r="IK107" s="138"/>
      <c r="IL107" s="138"/>
      <c r="IM107" s="138"/>
      <c r="IN107" s="138"/>
      <c r="IO107" s="138"/>
      <c r="IP107" s="138"/>
      <c r="IQ107" s="138"/>
      <c r="IR107" s="138"/>
      <c r="IS107" s="138"/>
      <c r="IT107" s="138"/>
      <c r="IU107" s="138"/>
      <c r="IV107" s="138"/>
      <c r="IW107" s="138"/>
      <c r="IX107" s="138"/>
      <c r="IY107" s="138"/>
      <c r="IZ107" s="138"/>
      <c r="JA107" s="138"/>
      <c r="JB107" s="138"/>
      <c r="JC107" s="138"/>
      <c r="JD107" s="138"/>
      <c r="JE107" s="138"/>
      <c r="JF107" s="138"/>
      <c r="JG107" s="138"/>
      <c r="JH107" s="138"/>
      <c r="JI107" s="138"/>
      <c r="JJ107" s="138"/>
      <c r="JK107" s="138"/>
      <c r="JL107" s="138"/>
      <c r="JM107" s="138"/>
      <c r="JN107" s="138"/>
      <c r="JO107" s="138"/>
      <c r="JP107" s="138"/>
      <c r="JQ107" s="138"/>
      <c r="JR107" s="138"/>
      <c r="JS107" s="138"/>
      <c r="JT107" s="138"/>
      <c r="JU107" s="138"/>
      <c r="JV107" s="138"/>
      <c r="JW107" s="138"/>
      <c r="JX107" s="138"/>
      <c r="JY107" s="138"/>
      <c r="JZ107" s="138"/>
      <c r="KA107" s="138"/>
      <c r="KB107" s="138"/>
      <c r="KC107" s="138"/>
      <c r="KD107" s="138"/>
      <c r="KE107" s="138"/>
      <c r="KF107" s="138"/>
      <c r="KG107" s="138"/>
      <c r="KH107" s="138"/>
      <c r="KI107" s="138"/>
      <c r="KJ107" s="138"/>
      <c r="KK107" s="138"/>
      <c r="KL107" s="138"/>
      <c r="KM107" s="138"/>
      <c r="KN107" s="138"/>
      <c r="KO107" s="138"/>
      <c r="KP107" s="138"/>
      <c r="KQ107" s="138"/>
      <c r="KR107" s="138"/>
      <c r="KS107" s="138"/>
      <c r="KT107" s="138"/>
      <c r="KU107" s="138"/>
      <c r="KV107" s="138"/>
      <c r="KW107" s="138"/>
      <c r="KX107" s="138"/>
      <c r="KY107" s="138"/>
      <c r="KZ107" s="138"/>
      <c r="LA107" s="138"/>
      <c r="LB107" s="138"/>
      <c r="LC107" s="138"/>
      <c r="LD107" s="138"/>
      <c r="LE107" s="138"/>
      <c r="LF107" s="138"/>
      <c r="LG107" s="138"/>
      <c r="LH107" s="138"/>
      <c r="LI107" s="138"/>
      <c r="LJ107" s="138"/>
      <c r="LK107" s="138"/>
      <c r="LL107" s="138"/>
      <c r="LM107" s="138"/>
      <c r="LN107" s="138"/>
      <c r="LO107" s="138"/>
      <c r="LP107" s="138"/>
      <c r="LQ107" s="138"/>
      <c r="LR107" s="138"/>
      <c r="LS107" s="138"/>
      <c r="LT107" s="138"/>
      <c r="LU107" s="138"/>
      <c r="LV107" s="138"/>
      <c r="LW107" s="138"/>
      <c r="LX107" s="138"/>
      <c r="LY107" s="138"/>
      <c r="LZ107" s="138"/>
      <c r="MA107" s="138"/>
      <c r="MB107" s="138"/>
      <c r="MC107" s="138"/>
      <c r="MD107" s="138"/>
      <c r="ME107" s="138"/>
      <c r="MF107" s="138"/>
      <c r="MG107" s="138"/>
      <c r="MH107" s="138"/>
      <c r="MI107" s="138"/>
      <c r="MJ107" s="138"/>
      <c r="MK107" s="138"/>
      <c r="ML107" s="138"/>
      <c r="MM107" s="138"/>
      <c r="MN107" s="138"/>
      <c r="MO107" s="138"/>
      <c r="MP107" s="138"/>
      <c r="MQ107" s="138"/>
      <c r="MR107" s="138"/>
      <c r="MS107" s="138"/>
      <c r="MT107" s="138"/>
      <c r="MU107" s="138"/>
      <c r="MV107" s="138"/>
      <c r="MW107" s="138"/>
      <c r="MX107" s="138"/>
      <c r="MY107" s="138"/>
      <c r="MZ107" s="138"/>
      <c r="NA107" s="138"/>
      <c r="NB107" s="138"/>
      <c r="NC107" s="138"/>
      <c r="ND107" s="138"/>
      <c r="NE107" s="138"/>
      <c r="NF107" s="138"/>
      <c r="NG107" s="138"/>
      <c r="NH107" s="138"/>
      <c r="NI107" s="138"/>
      <c r="NJ107" s="138"/>
      <c r="NK107" s="138"/>
      <c r="NL107" s="138"/>
      <c r="NM107" s="138"/>
      <c r="NN107" s="138"/>
      <c r="NO107" s="138"/>
      <c r="NP107" s="138"/>
      <c r="NQ107" s="138"/>
      <c r="NR107" s="138"/>
      <c r="NS107" s="138"/>
      <c r="NT107" s="138"/>
      <c r="NU107" s="138"/>
      <c r="NV107" s="138"/>
      <c r="NW107" s="138"/>
      <c r="NX107" s="138"/>
      <c r="NY107" s="138"/>
      <c r="NZ107" s="138"/>
      <c r="OA107" s="138"/>
      <c r="OB107" s="138"/>
      <c r="OC107" s="138"/>
      <c r="OD107" s="138"/>
      <c r="OE107" s="138"/>
      <c r="OF107" s="138"/>
      <c r="OG107" s="138"/>
      <c r="OH107" s="138"/>
      <c r="OI107" s="138"/>
      <c r="OJ107" s="138"/>
      <c r="OK107" s="138"/>
      <c r="OL107" s="138"/>
      <c r="OM107" s="138"/>
      <c r="ON107" s="138"/>
      <c r="OO107" s="138"/>
      <c r="OP107" s="138"/>
      <c r="OQ107" s="138"/>
      <c r="OR107" s="138"/>
      <c r="OS107" s="138"/>
      <c r="OT107" s="138"/>
      <c r="OU107" s="138"/>
      <c r="OV107" s="138"/>
      <c r="OW107" s="138"/>
      <c r="OX107" s="138"/>
      <c r="OY107" s="138"/>
      <c r="OZ107" s="138"/>
      <c r="PA107" s="138"/>
      <c r="PB107" s="138"/>
      <c r="PC107" s="138"/>
      <c r="PD107" s="138"/>
      <c r="PE107" s="138"/>
      <c r="PF107" s="138"/>
      <c r="PG107" s="138"/>
      <c r="PH107" s="138"/>
      <c r="PI107" s="138"/>
      <c r="PJ107" s="138"/>
      <c r="PK107" s="138"/>
      <c r="PL107" s="138"/>
      <c r="PM107" s="138"/>
      <c r="PN107" s="138"/>
      <c r="PO107" s="138"/>
      <c r="PP107" s="138"/>
      <c r="PQ107" s="138"/>
      <c r="PR107" s="138"/>
      <c r="PS107" s="138"/>
      <c r="PT107" s="138"/>
      <c r="PU107" s="138"/>
      <c r="PV107" s="138"/>
      <c r="PW107" s="138"/>
      <c r="PX107" s="138"/>
      <c r="PY107" s="138"/>
      <c r="PZ107" s="138"/>
      <c r="QA107" s="138"/>
      <c r="QB107" s="138"/>
      <c r="QC107" s="138"/>
      <c r="QD107" s="138"/>
      <c r="QE107" s="138"/>
      <c r="QF107" s="138"/>
      <c r="QG107" s="138"/>
      <c r="QH107" s="138"/>
      <c r="QI107" s="138"/>
      <c r="QJ107" s="138"/>
      <c r="QK107" s="138"/>
      <c r="QL107" s="138"/>
      <c r="QM107" s="138"/>
      <c r="QN107" s="138"/>
      <c r="QO107" s="138"/>
      <c r="QP107" s="138"/>
      <c r="QQ107" s="138"/>
      <c r="QR107" s="138"/>
      <c r="QS107" s="138"/>
      <c r="QT107" s="138"/>
      <c r="QU107" s="138"/>
      <c r="QV107" s="138"/>
      <c r="QW107" s="138"/>
      <c r="QX107" s="138"/>
      <c r="QY107" s="138"/>
      <c r="QZ107" s="138"/>
      <c r="RA107" s="138"/>
      <c r="RB107" s="138"/>
      <c r="RC107" s="138"/>
      <c r="RD107" s="138"/>
      <c r="RE107" s="138"/>
      <c r="RF107" s="8"/>
      <c r="RG107" s="8"/>
      <c r="RH107" s="8"/>
      <c r="RI107" s="8"/>
      <c r="RJ107" s="8"/>
      <c r="RK107" s="8"/>
      <c r="RL107" s="8"/>
      <c r="RM107" s="8"/>
      <c r="RN107" s="8"/>
      <c r="RO107" s="9"/>
      <c r="RP107" s="8"/>
      <c r="RQ107" s="8"/>
      <c r="RR107" s="138"/>
      <c r="RS107" s="138"/>
      <c r="RT107" s="138"/>
      <c r="RU107" s="138"/>
      <c r="RV107" s="138"/>
      <c r="RW107" s="138"/>
      <c r="RX107" s="138"/>
      <c r="RY107" s="138"/>
      <c r="RZ107" s="138"/>
      <c r="SA107" s="138"/>
      <c r="SB107" s="138"/>
      <c r="SC107" s="138"/>
      <c r="SD107" s="138"/>
      <c r="SE107" s="138"/>
      <c r="SF107" s="138"/>
      <c r="SG107" s="138"/>
      <c r="SH107" s="138"/>
      <c r="SI107" s="138"/>
      <c r="SJ107" s="138"/>
      <c r="SK107" s="138"/>
      <c r="SL107" s="138"/>
      <c r="SM107" s="138"/>
      <c r="SN107" s="138"/>
      <c r="SO107" s="138"/>
      <c r="SP107" s="138"/>
      <c r="SQ107" s="138"/>
      <c r="SR107" s="138"/>
      <c r="SS107" s="138"/>
      <c r="ST107" s="138"/>
      <c r="SU107" s="138"/>
      <c r="SV107" s="138"/>
      <c r="SW107" s="138"/>
      <c r="SX107" s="138"/>
      <c r="SY107" s="138"/>
      <c r="SZ107" s="138"/>
      <c r="TA107" s="138"/>
      <c r="TB107" s="138"/>
      <c r="TC107" s="138"/>
      <c r="TD107" s="138"/>
      <c r="TE107" s="138"/>
      <c r="TF107" s="138"/>
      <c r="TG107" s="138"/>
      <c r="TH107" s="138"/>
      <c r="TI107" s="138"/>
      <c r="TJ107" s="138"/>
      <c r="TK107" s="138"/>
      <c r="TL107" s="138"/>
      <c r="TM107" s="138"/>
      <c r="TN107" s="138"/>
      <c r="TO107" s="138"/>
      <c r="TP107" s="138"/>
      <c r="TQ107" s="138"/>
      <c r="TR107" s="138"/>
      <c r="TS107" s="138"/>
      <c r="TT107" s="138"/>
      <c r="TU107" s="138"/>
      <c r="TV107" s="138"/>
      <c r="TW107" s="138"/>
      <c r="TX107" s="138"/>
      <c r="TY107" s="138"/>
      <c r="TZ107" s="138"/>
      <c r="UA107" s="138"/>
      <c r="UB107" s="138"/>
      <c r="UC107" s="138"/>
      <c r="UD107" s="138"/>
      <c r="UE107" s="138"/>
      <c r="UF107" s="138"/>
      <c r="UG107" s="138"/>
      <c r="UH107" s="138"/>
      <c r="UI107" s="138"/>
      <c r="UJ107" s="138"/>
      <c r="UK107" s="138"/>
      <c r="UL107" s="138"/>
      <c r="UM107" s="138"/>
      <c r="UN107" s="138"/>
      <c r="UO107" s="138"/>
      <c r="UP107" s="138"/>
      <c r="UQ107" s="138"/>
      <c r="UR107" s="138"/>
      <c r="US107" s="138"/>
      <c r="UT107" s="138"/>
      <c r="UU107" s="138"/>
      <c r="UV107" s="138"/>
      <c r="UW107" s="138"/>
      <c r="UX107" s="138"/>
      <c r="UY107" s="138"/>
      <c r="UZ107" s="138"/>
      <c r="VA107" s="138"/>
      <c r="VB107" s="138"/>
      <c r="VC107" s="138"/>
      <c r="VD107" s="138"/>
      <c r="VE107" s="138"/>
      <c r="VF107" s="138"/>
      <c r="VG107" s="138"/>
      <c r="VH107" s="138"/>
      <c r="VI107" s="138"/>
      <c r="VJ107" s="138"/>
      <c r="VK107" s="138"/>
      <c r="VL107" s="138"/>
      <c r="VM107" s="138"/>
      <c r="VN107" s="138"/>
      <c r="VO107" s="138"/>
      <c r="VP107" s="138"/>
      <c r="VQ107" s="138"/>
      <c r="VR107" s="138"/>
      <c r="VS107" s="138"/>
      <c r="VT107" s="138"/>
      <c r="VU107" s="138"/>
      <c r="VV107" s="138"/>
      <c r="VW107" s="138"/>
      <c r="VX107" s="138"/>
      <c r="VY107" s="138"/>
      <c r="VZ107" s="138"/>
      <c r="WA107" s="138"/>
      <c r="WB107" s="138"/>
      <c r="WC107" s="138"/>
      <c r="WD107" s="138"/>
      <c r="WE107" s="138"/>
      <c r="WF107" s="138"/>
      <c r="WG107" s="138"/>
      <c r="WH107" s="138"/>
      <c r="WI107" s="138"/>
      <c r="WJ107" s="138"/>
      <c r="WK107" s="138"/>
      <c r="WL107" s="138"/>
      <c r="WM107" s="138"/>
      <c r="WN107" s="138"/>
      <c r="WO107" s="138"/>
      <c r="WP107" s="138"/>
      <c r="WQ107" s="138"/>
      <c r="WR107" s="138"/>
      <c r="WS107" s="138"/>
      <c r="WT107" s="138"/>
      <c r="WU107" s="138"/>
      <c r="WV107" s="138"/>
      <c r="WW107" s="138"/>
      <c r="WX107" s="138"/>
      <c r="WY107" s="138"/>
      <c r="WZ107" s="138"/>
      <c r="XA107" s="138"/>
      <c r="XB107" s="138"/>
      <c r="XC107" s="138"/>
      <c r="XD107" s="138"/>
      <c r="XE107" s="138"/>
      <c r="XF107" s="138"/>
      <c r="XG107" s="138"/>
      <c r="XH107" s="138"/>
      <c r="XI107" s="138"/>
      <c r="XJ107" s="138"/>
      <c r="XK107" s="138"/>
      <c r="XL107" s="138"/>
      <c r="XM107" s="138"/>
      <c r="XN107" s="138"/>
      <c r="XO107" s="138"/>
      <c r="XP107" s="138"/>
      <c r="XQ107" s="138"/>
      <c r="XR107" s="138"/>
      <c r="XS107" s="138"/>
      <c r="XT107" s="138"/>
      <c r="XU107" s="138"/>
      <c r="XV107" s="138"/>
      <c r="XW107" s="138"/>
      <c r="XX107" s="138"/>
      <c r="XY107" s="138"/>
      <c r="XZ107" s="138"/>
      <c r="YA107" s="138"/>
      <c r="YB107" s="138"/>
      <c r="YC107" s="138"/>
      <c r="YD107" s="138"/>
      <c r="YE107" s="138"/>
      <c r="YF107" s="138"/>
      <c r="YG107" s="138"/>
      <c r="YH107" s="138"/>
      <c r="YI107" s="138"/>
      <c r="YJ107" s="138"/>
      <c r="YK107" s="138"/>
      <c r="YL107" s="138"/>
      <c r="YM107" s="138"/>
      <c r="YN107" s="138"/>
      <c r="YO107" s="138"/>
      <c r="YP107" s="138"/>
      <c r="YQ107" s="138"/>
      <c r="YR107" s="138"/>
      <c r="YS107" s="138"/>
      <c r="YT107" s="138"/>
      <c r="YU107" s="138"/>
      <c r="YV107" s="138"/>
      <c r="YW107" s="138"/>
      <c r="YX107" s="138"/>
      <c r="YY107" s="138"/>
      <c r="YZ107" s="138"/>
      <c r="ZA107" s="138"/>
      <c r="ZB107" s="138"/>
      <c r="ZC107" s="138"/>
      <c r="ZD107" s="138"/>
      <c r="ZE107" s="138"/>
      <c r="ZF107" s="138"/>
      <c r="ZG107" s="138"/>
      <c r="ZH107" s="138"/>
      <c r="ZI107" s="138"/>
      <c r="ZJ107" s="138"/>
      <c r="ZK107" s="138"/>
      <c r="ZL107" s="138"/>
      <c r="ZM107" s="138"/>
      <c r="ZN107" s="138"/>
      <c r="ZO107" s="138"/>
      <c r="ZP107" s="138"/>
      <c r="ZQ107" s="138"/>
      <c r="ZR107" s="138"/>
      <c r="ZS107" s="138"/>
      <c r="ZT107" s="138"/>
      <c r="ZU107" s="138"/>
      <c r="ZV107" s="138"/>
      <c r="ZW107" s="138"/>
      <c r="ZX107" s="138"/>
      <c r="ZY107" s="138"/>
      <c r="ZZ107" s="138"/>
      <c r="AAA107" s="138"/>
      <c r="AAB107" s="138"/>
      <c r="AAC107" s="138"/>
      <c r="AAD107" s="138"/>
      <c r="AAE107" s="138"/>
      <c r="AAF107" s="138"/>
      <c r="AAG107" s="138"/>
      <c r="AAH107" s="138"/>
      <c r="AAI107" s="138"/>
      <c r="AAJ107" s="138"/>
      <c r="AAK107" s="138"/>
      <c r="AAL107" s="138"/>
      <c r="AAM107" s="138"/>
      <c r="AAN107" s="138"/>
      <c r="AAO107" s="138"/>
      <c r="AAP107" s="138"/>
      <c r="AAQ107" s="138"/>
      <c r="AAR107" s="138"/>
      <c r="AAS107" s="138"/>
      <c r="AAT107" s="138"/>
      <c r="AAU107" s="138"/>
      <c r="AAV107" s="138"/>
      <c r="AAW107" s="138"/>
      <c r="AAX107" s="138"/>
      <c r="AAY107" s="138"/>
      <c r="AAZ107" s="138"/>
      <c r="ABA107" s="138"/>
      <c r="ABB107" s="138"/>
      <c r="ABC107" s="138"/>
      <c r="ABD107" s="138"/>
      <c r="ABE107" s="138"/>
      <c r="ABF107" s="138"/>
      <c r="ABG107" s="138"/>
      <c r="ABH107" s="138"/>
      <c r="ABI107" s="138"/>
      <c r="ABJ107" s="138"/>
      <c r="ABK107" s="138"/>
      <c r="ABL107" s="138"/>
      <c r="ABM107" s="138"/>
      <c r="ABN107" s="138"/>
      <c r="ABO107" s="138"/>
      <c r="ABP107" s="138"/>
      <c r="ABQ107" s="138"/>
      <c r="ABR107" s="138"/>
      <c r="ABS107" s="138"/>
      <c r="ABT107" s="138"/>
      <c r="ABU107" s="138"/>
      <c r="ABV107" s="138"/>
      <c r="ABW107" s="138"/>
      <c r="ABX107" s="138"/>
      <c r="ABY107" s="138"/>
      <c r="ABZ107" s="138"/>
      <c r="ACA107" s="138"/>
      <c r="ACB107" s="138"/>
      <c r="ACC107" s="138"/>
      <c r="ACD107" s="138"/>
      <c r="ACE107" s="138"/>
      <c r="ACF107" s="138"/>
      <c r="ACG107" s="138"/>
      <c r="ACH107" s="138"/>
      <c r="ACI107" s="138"/>
      <c r="ACJ107" s="138"/>
      <c r="ACK107" s="138"/>
      <c r="ACL107" s="138"/>
      <c r="ACM107" s="138"/>
      <c r="ACN107" s="138"/>
      <c r="ACO107" s="138"/>
      <c r="ACP107" s="138"/>
      <c r="ACQ107" s="138"/>
      <c r="ACR107" s="138"/>
      <c r="ACS107" s="138"/>
      <c r="ACT107" s="138"/>
      <c r="ACU107" s="138"/>
      <c r="ACV107" s="138"/>
      <c r="ACW107" s="138"/>
      <c r="ACX107" s="138"/>
      <c r="ACY107" s="138"/>
      <c r="ACZ107" s="138"/>
      <c r="ADA107" s="138"/>
      <c r="ADB107" s="138"/>
      <c r="ADC107" s="138"/>
      <c r="ADD107" s="138"/>
      <c r="ADE107" s="138"/>
      <c r="ADF107" s="138"/>
      <c r="ADG107" s="138"/>
      <c r="ADH107" s="138"/>
      <c r="ADI107" s="138"/>
      <c r="ADJ107" s="138"/>
      <c r="ADK107" s="138"/>
      <c r="ADL107" s="138"/>
      <c r="ADM107" s="138"/>
      <c r="ADN107" s="138"/>
      <c r="ADO107" s="138"/>
      <c r="ADP107" s="138"/>
      <c r="ADQ107" s="138"/>
      <c r="ADR107" s="138"/>
      <c r="ADS107" s="138"/>
      <c r="ADT107" s="138"/>
      <c r="ADU107" s="138"/>
      <c r="ADV107" s="138"/>
      <c r="ADW107" s="138"/>
      <c r="ADX107" s="138"/>
      <c r="ADY107" s="138"/>
      <c r="ADZ107" s="138"/>
      <c r="AEA107" s="138"/>
      <c r="AEB107" s="138"/>
      <c r="AEC107" s="138"/>
      <c r="AED107" s="138"/>
      <c r="AEE107" s="138"/>
      <c r="AEF107" s="138"/>
      <c r="AEG107" s="138"/>
      <c r="AEH107" s="138"/>
      <c r="AEI107" s="138"/>
      <c r="AEJ107" s="138"/>
      <c r="AEK107" s="138"/>
      <c r="AEL107" s="138"/>
      <c r="AEM107" s="138"/>
      <c r="AEN107" s="138"/>
      <c r="AEO107" s="138"/>
      <c r="AEP107" s="138"/>
      <c r="AEQ107" s="138"/>
      <c r="AER107" s="138"/>
      <c r="AES107" s="138"/>
      <c r="AET107" s="138"/>
      <c r="AEU107" s="138"/>
      <c r="AEV107" s="138"/>
      <c r="AEW107" s="138"/>
      <c r="AEX107" s="138"/>
      <c r="AEY107" s="138"/>
      <c r="AEZ107" s="138"/>
      <c r="AFA107" s="138"/>
      <c r="AFB107" s="138"/>
      <c r="AFC107" s="138"/>
      <c r="AFD107" s="138"/>
      <c r="AFE107" s="138"/>
      <c r="AFF107" s="138"/>
      <c r="AFG107" s="138"/>
      <c r="AFH107" s="138"/>
      <c r="AFI107" s="138"/>
      <c r="AFJ107" s="138"/>
      <c r="AFK107" s="138"/>
      <c r="AFL107" s="138"/>
      <c r="AFM107" s="138"/>
      <c r="AFN107" s="138"/>
      <c r="AFO107" s="138"/>
      <c r="AFP107" s="138"/>
      <c r="AFQ107" s="138"/>
      <c r="AFR107" s="138"/>
      <c r="AFS107" s="138"/>
      <c r="AFT107" s="138"/>
      <c r="AFU107" s="138"/>
      <c r="AFV107" s="138"/>
      <c r="AFW107" s="138"/>
      <c r="AFX107" s="138"/>
      <c r="AFY107" s="138"/>
      <c r="AFZ107" s="138"/>
      <c r="AGA107" s="138"/>
      <c r="AGB107" s="138"/>
      <c r="AGC107" s="138"/>
      <c r="AGD107" s="138"/>
      <c r="AGE107" s="138"/>
      <c r="AGF107" s="138"/>
      <c r="AGG107" s="138"/>
      <c r="AGH107" s="138"/>
      <c r="AGI107" s="138"/>
      <c r="AGJ107" s="138"/>
      <c r="AGK107" s="138"/>
      <c r="AGL107" s="138"/>
      <c r="AGM107" s="138"/>
      <c r="AGN107" s="138"/>
      <c r="AGO107" s="138"/>
      <c r="AGP107" s="138"/>
      <c r="AGQ107" s="138"/>
      <c r="AGR107" s="138"/>
      <c r="AGS107" s="138"/>
      <c r="AGT107" s="138"/>
      <c r="AGU107" s="138"/>
    </row>
    <row r="108" spans="1:880" x14ac:dyDescent="0.2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8"/>
      <c r="CF108" s="138"/>
      <c r="CG108" s="138"/>
      <c r="CH108" s="138"/>
      <c r="CI108" s="138"/>
      <c r="CJ108" s="138"/>
      <c r="CK108" s="138"/>
      <c r="CL108" s="138"/>
      <c r="CM108" s="138"/>
      <c r="CN108" s="138"/>
      <c r="CO108" s="138"/>
      <c r="CP108" s="138"/>
      <c r="CQ108" s="138"/>
      <c r="CR108" s="138"/>
      <c r="CS108" s="138"/>
      <c r="CT108" s="138"/>
      <c r="CU108" s="138"/>
      <c r="CV108" s="138"/>
      <c r="CW108" s="138"/>
      <c r="CX108" s="138"/>
      <c r="CY108" s="138"/>
      <c r="CZ108" s="138"/>
      <c r="DA108" s="138"/>
      <c r="DB108" s="138"/>
      <c r="DC108" s="138"/>
      <c r="DD108" s="138"/>
      <c r="DE108" s="138"/>
      <c r="DF108" s="138"/>
      <c r="DG108" s="138"/>
      <c r="DH108" s="138"/>
      <c r="DI108" s="138"/>
      <c r="DJ108" s="138"/>
      <c r="DK108" s="138"/>
      <c r="DL108" s="138"/>
      <c r="DM108" s="138"/>
      <c r="DN108" s="138"/>
      <c r="DO108" s="138"/>
      <c r="DP108" s="138"/>
      <c r="DQ108" s="138"/>
      <c r="DR108" s="138"/>
      <c r="DS108" s="138"/>
      <c r="DT108" s="138"/>
      <c r="DU108" s="138"/>
      <c r="DV108" s="138"/>
      <c r="DW108" s="138"/>
      <c r="DX108" s="138"/>
      <c r="DY108" s="138"/>
      <c r="DZ108" s="138"/>
      <c r="EA108" s="138"/>
      <c r="EB108" s="138"/>
      <c r="EC108" s="138"/>
      <c r="ED108" s="138"/>
      <c r="EE108" s="138"/>
      <c r="EF108" s="138"/>
      <c r="EG108" s="138"/>
      <c r="EH108" s="138"/>
      <c r="EI108" s="138"/>
      <c r="EJ108" s="138"/>
      <c r="EK108" s="138"/>
      <c r="EL108" s="138"/>
      <c r="EM108" s="138"/>
      <c r="EN108" s="138"/>
      <c r="EO108" s="138"/>
      <c r="EP108" s="138"/>
      <c r="EQ108" s="138"/>
      <c r="ER108" s="138"/>
      <c r="ES108" s="138"/>
      <c r="ET108" s="138"/>
      <c r="EU108" s="138"/>
      <c r="EV108" s="138"/>
      <c r="EW108" s="138"/>
      <c r="EX108" s="138"/>
      <c r="EY108" s="138"/>
      <c r="EZ108" s="138"/>
      <c r="FA108" s="138"/>
      <c r="FB108" s="138"/>
      <c r="FC108" s="138"/>
      <c r="FD108" s="138"/>
      <c r="FE108" s="138"/>
      <c r="FF108" s="138"/>
      <c r="FG108" s="138"/>
      <c r="FH108" s="138"/>
      <c r="FI108" s="138"/>
      <c r="FJ108" s="138"/>
      <c r="FK108" s="138"/>
      <c r="FL108" s="138"/>
      <c r="FM108" s="138"/>
      <c r="FN108" s="138"/>
      <c r="FO108" s="138"/>
      <c r="FP108" s="138"/>
      <c r="FQ108" s="138"/>
      <c r="FR108" s="138"/>
      <c r="FS108" s="138"/>
      <c r="FT108" s="138"/>
      <c r="FU108" s="138"/>
      <c r="FV108" s="138"/>
      <c r="FW108" s="138"/>
      <c r="FX108" s="138"/>
      <c r="FY108" s="138"/>
      <c r="FZ108" s="138"/>
      <c r="GA108" s="138"/>
      <c r="GB108" s="138"/>
      <c r="GC108" s="138"/>
      <c r="GD108" s="138"/>
      <c r="GE108" s="138"/>
      <c r="GF108" s="138"/>
      <c r="GG108" s="138"/>
      <c r="GH108" s="138"/>
      <c r="GI108" s="138"/>
      <c r="GJ108" s="138"/>
      <c r="GK108" s="138"/>
      <c r="GL108" s="138"/>
      <c r="GM108" s="138"/>
      <c r="GN108" s="138"/>
      <c r="GO108" s="138"/>
      <c r="GP108" s="138"/>
      <c r="GQ108" s="138"/>
      <c r="GR108" s="138"/>
      <c r="GS108" s="138"/>
      <c r="GT108" s="138"/>
      <c r="GU108" s="138"/>
      <c r="GV108" s="138"/>
      <c r="GW108" s="138"/>
      <c r="GX108" s="138"/>
      <c r="GY108" s="138"/>
      <c r="GZ108" s="138"/>
      <c r="HA108" s="138"/>
      <c r="HB108" s="138"/>
      <c r="HC108" s="138"/>
      <c r="HD108" s="138"/>
      <c r="HE108" s="138"/>
      <c r="HF108" s="138"/>
      <c r="HG108" s="138"/>
      <c r="HH108" s="138"/>
      <c r="HI108" s="138"/>
      <c r="HJ108" s="138"/>
      <c r="HK108" s="138"/>
      <c r="HL108" s="138"/>
      <c r="HM108" s="138"/>
      <c r="HN108" s="138"/>
      <c r="HO108" s="138"/>
      <c r="HP108" s="138"/>
      <c r="HQ108" s="138"/>
      <c r="HR108" s="138"/>
      <c r="HS108" s="138"/>
      <c r="HT108" s="138"/>
      <c r="HU108" s="138"/>
      <c r="HV108" s="138"/>
      <c r="HW108" s="138"/>
      <c r="HX108" s="138"/>
      <c r="HY108" s="138"/>
      <c r="HZ108" s="138"/>
      <c r="IA108" s="138"/>
      <c r="IB108" s="138"/>
      <c r="IC108" s="138"/>
      <c r="ID108" s="138"/>
      <c r="IE108" s="138"/>
      <c r="IF108" s="138"/>
      <c r="IG108" s="138"/>
      <c r="IH108" s="138"/>
      <c r="II108" s="138"/>
      <c r="IJ108" s="138"/>
      <c r="IK108" s="138"/>
      <c r="IL108" s="138"/>
      <c r="IM108" s="138"/>
      <c r="IN108" s="138"/>
      <c r="IO108" s="138"/>
      <c r="IP108" s="138"/>
      <c r="IQ108" s="138"/>
      <c r="IR108" s="138"/>
      <c r="IS108" s="138"/>
      <c r="IT108" s="138"/>
      <c r="IU108" s="138"/>
      <c r="IV108" s="138"/>
      <c r="IW108" s="138"/>
      <c r="IX108" s="138"/>
      <c r="IY108" s="138"/>
      <c r="IZ108" s="138"/>
      <c r="JA108" s="138"/>
      <c r="JB108" s="138"/>
      <c r="JC108" s="138"/>
      <c r="JD108" s="138"/>
      <c r="JE108" s="138"/>
      <c r="JF108" s="138"/>
      <c r="JG108" s="138"/>
      <c r="JH108" s="138"/>
      <c r="JI108" s="138"/>
      <c r="JJ108" s="138"/>
      <c r="JK108" s="138"/>
      <c r="JL108" s="138"/>
      <c r="JM108" s="138"/>
      <c r="JN108" s="138"/>
      <c r="JO108" s="138"/>
      <c r="JP108" s="138"/>
      <c r="JQ108" s="138"/>
      <c r="JR108" s="138"/>
      <c r="JS108" s="138"/>
      <c r="JT108" s="138"/>
      <c r="JU108" s="138"/>
      <c r="JV108" s="138"/>
      <c r="JW108" s="138"/>
      <c r="JX108" s="138"/>
      <c r="JY108" s="138"/>
      <c r="JZ108" s="138"/>
      <c r="KA108" s="138"/>
      <c r="KB108" s="138"/>
      <c r="KC108" s="138"/>
      <c r="KD108" s="138"/>
      <c r="KE108" s="138"/>
      <c r="KF108" s="138"/>
      <c r="KG108" s="138"/>
      <c r="KH108" s="138"/>
      <c r="KI108" s="138"/>
      <c r="KJ108" s="138"/>
      <c r="KK108" s="138"/>
      <c r="KL108" s="138"/>
      <c r="KM108" s="138"/>
      <c r="KN108" s="138"/>
      <c r="KO108" s="138"/>
      <c r="KP108" s="138"/>
      <c r="KQ108" s="138"/>
      <c r="KR108" s="138"/>
      <c r="KS108" s="138"/>
      <c r="KT108" s="138"/>
      <c r="KU108" s="138"/>
      <c r="KV108" s="138"/>
      <c r="KW108" s="138"/>
      <c r="KX108" s="138"/>
      <c r="KY108" s="138"/>
      <c r="KZ108" s="138"/>
      <c r="LA108" s="138"/>
      <c r="LB108" s="138"/>
      <c r="LC108" s="138"/>
      <c r="LD108" s="138"/>
      <c r="LE108" s="138"/>
      <c r="LF108" s="138"/>
      <c r="LG108" s="138"/>
      <c r="LH108" s="138"/>
      <c r="LI108" s="138"/>
      <c r="LJ108" s="138"/>
      <c r="LK108" s="138"/>
      <c r="LL108" s="138"/>
      <c r="LM108" s="138"/>
      <c r="LN108" s="138"/>
      <c r="LO108" s="138"/>
      <c r="LP108" s="138"/>
      <c r="LQ108" s="138"/>
      <c r="LR108" s="138"/>
      <c r="LS108" s="138"/>
      <c r="LT108" s="138"/>
      <c r="LU108" s="138"/>
      <c r="LV108" s="138"/>
      <c r="LW108" s="138"/>
      <c r="LX108" s="138"/>
      <c r="LY108" s="138"/>
      <c r="LZ108" s="138"/>
      <c r="MA108" s="138"/>
      <c r="MB108" s="138"/>
      <c r="MC108" s="138"/>
      <c r="MD108" s="138"/>
      <c r="ME108" s="138"/>
      <c r="MF108" s="138"/>
      <c r="MG108" s="138"/>
      <c r="MH108" s="138"/>
      <c r="MI108" s="138"/>
      <c r="MJ108" s="138"/>
      <c r="MK108" s="138"/>
      <c r="ML108" s="138"/>
      <c r="MM108" s="138"/>
      <c r="MN108" s="138"/>
      <c r="MO108" s="138"/>
      <c r="MP108" s="138"/>
      <c r="MQ108" s="138"/>
      <c r="MR108" s="138"/>
      <c r="MS108" s="138"/>
      <c r="MT108" s="138"/>
      <c r="MU108" s="138"/>
      <c r="MV108" s="138"/>
      <c r="MW108" s="138"/>
      <c r="MX108" s="138"/>
      <c r="MY108" s="138"/>
      <c r="MZ108" s="138"/>
      <c r="NA108" s="138"/>
      <c r="NB108" s="138"/>
      <c r="NC108" s="138"/>
      <c r="ND108" s="138"/>
      <c r="NE108" s="138"/>
      <c r="NF108" s="138"/>
      <c r="NG108" s="138"/>
      <c r="NH108" s="138"/>
      <c r="NI108" s="138"/>
      <c r="NJ108" s="138"/>
      <c r="NK108" s="138"/>
      <c r="NL108" s="138"/>
      <c r="NM108" s="138"/>
      <c r="NN108" s="138"/>
      <c r="NO108" s="138"/>
      <c r="NP108" s="138"/>
      <c r="NQ108" s="138"/>
      <c r="NR108" s="138"/>
      <c r="NS108" s="138"/>
      <c r="NT108" s="138"/>
      <c r="NU108" s="138"/>
      <c r="NV108" s="138"/>
      <c r="NW108" s="138"/>
      <c r="NX108" s="138"/>
      <c r="NY108" s="138"/>
      <c r="NZ108" s="138"/>
      <c r="OA108" s="138"/>
      <c r="OB108" s="138"/>
      <c r="OC108" s="138"/>
      <c r="OD108" s="138"/>
      <c r="OE108" s="138"/>
      <c r="OF108" s="138"/>
      <c r="OG108" s="138"/>
      <c r="OH108" s="138"/>
      <c r="OI108" s="138"/>
      <c r="OJ108" s="138"/>
      <c r="OK108" s="138"/>
      <c r="OL108" s="138"/>
      <c r="OM108" s="138"/>
      <c r="ON108" s="138"/>
      <c r="OO108" s="138"/>
      <c r="OP108" s="138"/>
      <c r="OQ108" s="138"/>
      <c r="OR108" s="138"/>
      <c r="OS108" s="138"/>
      <c r="OT108" s="138"/>
      <c r="OU108" s="138"/>
      <c r="OV108" s="138"/>
      <c r="OW108" s="138"/>
      <c r="OX108" s="138"/>
      <c r="OY108" s="138"/>
      <c r="OZ108" s="138"/>
      <c r="PA108" s="138"/>
      <c r="PB108" s="138"/>
      <c r="PC108" s="138"/>
      <c r="PD108" s="138"/>
      <c r="PE108" s="138"/>
      <c r="PF108" s="138"/>
      <c r="PG108" s="138"/>
      <c r="PH108" s="138"/>
      <c r="PI108" s="138"/>
      <c r="PJ108" s="138"/>
      <c r="PK108" s="138"/>
      <c r="PL108" s="138"/>
      <c r="PM108" s="138"/>
      <c r="PN108" s="138"/>
      <c r="PO108" s="138"/>
      <c r="PP108" s="138"/>
      <c r="PQ108" s="138"/>
      <c r="PR108" s="138"/>
      <c r="PS108" s="138"/>
      <c r="PT108" s="138"/>
      <c r="PU108" s="138"/>
      <c r="PV108" s="138"/>
      <c r="PW108" s="138"/>
      <c r="PX108" s="138"/>
      <c r="PY108" s="138"/>
      <c r="PZ108" s="138"/>
      <c r="QA108" s="138"/>
      <c r="QB108" s="138"/>
      <c r="QC108" s="138"/>
      <c r="QD108" s="138"/>
      <c r="QE108" s="138"/>
      <c r="QF108" s="138"/>
      <c r="QG108" s="138"/>
      <c r="QH108" s="138"/>
      <c r="QI108" s="138"/>
      <c r="QJ108" s="138"/>
      <c r="QK108" s="138"/>
      <c r="QL108" s="138"/>
      <c r="QM108" s="138"/>
      <c r="QN108" s="138"/>
      <c r="QO108" s="138"/>
      <c r="QP108" s="138"/>
      <c r="QQ108" s="138"/>
      <c r="QR108" s="138"/>
      <c r="QS108" s="138"/>
      <c r="QT108" s="138"/>
      <c r="QU108" s="138"/>
      <c r="QV108" s="138"/>
      <c r="QW108" s="138"/>
      <c r="QX108" s="138"/>
      <c r="QY108" s="138"/>
      <c r="QZ108" s="138"/>
      <c r="RA108" s="138"/>
      <c r="RB108" s="138"/>
      <c r="RC108" s="138"/>
      <c r="RD108" s="138"/>
      <c r="RE108" s="138"/>
      <c r="RF108" s="8"/>
      <c r="RG108" s="8"/>
      <c r="RH108" s="8"/>
      <c r="RI108" s="8"/>
      <c r="RJ108" s="8"/>
      <c r="RK108" s="8"/>
      <c r="RL108" s="8"/>
      <c r="RM108" s="8"/>
      <c r="RN108" s="8"/>
      <c r="RO108" s="9"/>
      <c r="RP108" s="8"/>
      <c r="RQ108" s="8"/>
      <c r="RR108" s="138"/>
      <c r="RS108" s="138"/>
      <c r="RT108" s="138"/>
      <c r="RU108" s="138"/>
      <c r="RV108" s="138"/>
      <c r="RW108" s="138"/>
      <c r="RX108" s="138"/>
      <c r="RY108" s="138"/>
      <c r="RZ108" s="138"/>
      <c r="SA108" s="138"/>
      <c r="SB108" s="138"/>
      <c r="SC108" s="138"/>
      <c r="SD108" s="138"/>
      <c r="SE108" s="138"/>
      <c r="SF108" s="138"/>
      <c r="SG108" s="138"/>
      <c r="SH108" s="138"/>
      <c r="SI108" s="138"/>
      <c r="SJ108" s="138"/>
      <c r="SK108" s="138"/>
      <c r="SL108" s="138"/>
      <c r="SM108" s="138"/>
      <c r="SN108" s="138"/>
      <c r="SO108" s="138"/>
      <c r="SP108" s="138"/>
      <c r="SQ108" s="138"/>
      <c r="SR108" s="138"/>
      <c r="SS108" s="138"/>
      <c r="ST108" s="138"/>
      <c r="SU108" s="138"/>
      <c r="SV108" s="138"/>
      <c r="SW108" s="138"/>
      <c r="SX108" s="138"/>
      <c r="SY108" s="138"/>
      <c r="SZ108" s="138"/>
      <c r="TA108" s="138"/>
      <c r="TB108" s="138"/>
      <c r="TC108" s="138"/>
      <c r="TD108" s="138"/>
      <c r="TE108" s="138"/>
      <c r="TF108" s="138"/>
      <c r="TG108" s="138"/>
      <c r="TH108" s="138"/>
      <c r="TI108" s="138"/>
      <c r="TJ108" s="138"/>
      <c r="TK108" s="138"/>
      <c r="TL108" s="138"/>
      <c r="TM108" s="138"/>
      <c r="TN108" s="138"/>
      <c r="TO108" s="138"/>
      <c r="TP108" s="138"/>
      <c r="TQ108" s="138"/>
      <c r="TR108" s="138"/>
      <c r="TS108" s="138"/>
      <c r="TT108" s="138"/>
      <c r="TU108" s="138"/>
      <c r="TV108" s="138"/>
      <c r="TW108" s="138"/>
      <c r="TX108" s="138"/>
      <c r="TY108" s="138"/>
      <c r="TZ108" s="138"/>
      <c r="UA108" s="138"/>
      <c r="UB108" s="138"/>
      <c r="UC108" s="138"/>
      <c r="UD108" s="138"/>
      <c r="UE108" s="138"/>
      <c r="UF108" s="138"/>
      <c r="UG108" s="138"/>
      <c r="UH108" s="138"/>
      <c r="UI108" s="138"/>
      <c r="UJ108" s="138"/>
      <c r="UK108" s="138"/>
      <c r="UL108" s="138"/>
      <c r="UM108" s="138"/>
      <c r="UN108" s="138"/>
      <c r="UO108" s="138"/>
      <c r="UP108" s="138"/>
      <c r="UQ108" s="138"/>
      <c r="UR108" s="138"/>
      <c r="US108" s="138"/>
      <c r="UT108" s="138"/>
      <c r="UU108" s="138"/>
      <c r="UV108" s="138"/>
      <c r="UW108" s="138"/>
      <c r="UX108" s="138"/>
      <c r="UY108" s="138"/>
      <c r="UZ108" s="138"/>
      <c r="VA108" s="138"/>
      <c r="VB108" s="138"/>
      <c r="VC108" s="138"/>
      <c r="VD108" s="138"/>
      <c r="VE108" s="138"/>
      <c r="VF108" s="138"/>
      <c r="VG108" s="138"/>
      <c r="VH108" s="138"/>
      <c r="VI108" s="138"/>
      <c r="VJ108" s="138"/>
      <c r="VK108" s="138"/>
      <c r="VL108" s="138"/>
      <c r="VM108" s="138"/>
      <c r="VN108" s="138"/>
      <c r="VO108" s="138"/>
      <c r="VP108" s="138"/>
      <c r="VQ108" s="138"/>
      <c r="VR108" s="138"/>
      <c r="VS108" s="138"/>
      <c r="VT108" s="138"/>
      <c r="VU108" s="138"/>
      <c r="VV108" s="138"/>
      <c r="VW108" s="138"/>
      <c r="VX108" s="138"/>
      <c r="VY108" s="138"/>
      <c r="VZ108" s="138"/>
      <c r="WA108" s="138"/>
      <c r="WB108" s="138"/>
      <c r="WC108" s="138"/>
      <c r="WD108" s="138"/>
      <c r="WE108" s="138"/>
      <c r="WF108" s="138"/>
      <c r="WG108" s="138"/>
      <c r="WH108" s="138"/>
      <c r="WI108" s="138"/>
      <c r="WJ108" s="138"/>
      <c r="WK108" s="138"/>
      <c r="WL108" s="138"/>
      <c r="WM108" s="138"/>
      <c r="WN108" s="138"/>
      <c r="WO108" s="138"/>
      <c r="WP108" s="138"/>
      <c r="WQ108" s="138"/>
      <c r="WR108" s="138"/>
      <c r="WS108" s="138"/>
      <c r="WT108" s="138"/>
      <c r="WU108" s="138"/>
      <c r="WV108" s="138"/>
      <c r="WW108" s="138"/>
      <c r="WX108" s="138"/>
      <c r="WY108" s="138"/>
      <c r="WZ108" s="138"/>
      <c r="XA108" s="138"/>
      <c r="XB108" s="138"/>
      <c r="XC108" s="138"/>
      <c r="XD108" s="138"/>
      <c r="XE108" s="138"/>
      <c r="XF108" s="138"/>
      <c r="XG108" s="138"/>
      <c r="XH108" s="138"/>
      <c r="XI108" s="138"/>
      <c r="XJ108" s="138"/>
      <c r="XK108" s="138"/>
      <c r="XL108" s="138"/>
      <c r="XM108" s="138"/>
      <c r="XN108" s="138"/>
      <c r="XO108" s="138"/>
      <c r="XP108" s="138"/>
      <c r="XQ108" s="138"/>
      <c r="XR108" s="138"/>
      <c r="XS108" s="138"/>
      <c r="XT108" s="138"/>
      <c r="XU108" s="138"/>
      <c r="XV108" s="138"/>
      <c r="XW108" s="138"/>
      <c r="XX108" s="138"/>
      <c r="XY108" s="138"/>
      <c r="XZ108" s="138"/>
      <c r="YA108" s="138"/>
      <c r="YB108" s="138"/>
      <c r="YC108" s="138"/>
      <c r="YD108" s="138"/>
      <c r="YE108" s="138"/>
      <c r="YF108" s="138"/>
      <c r="YG108" s="138"/>
      <c r="YH108" s="138"/>
      <c r="YI108" s="138"/>
      <c r="YJ108" s="138"/>
      <c r="YK108" s="138"/>
      <c r="YL108" s="138"/>
      <c r="YM108" s="138"/>
      <c r="YN108" s="138"/>
      <c r="YO108" s="138"/>
      <c r="YP108" s="138"/>
      <c r="YQ108" s="138"/>
      <c r="YR108" s="138"/>
      <c r="YS108" s="138"/>
      <c r="YT108" s="138"/>
      <c r="YU108" s="138"/>
      <c r="YV108" s="138"/>
      <c r="YW108" s="138"/>
      <c r="YX108" s="138"/>
      <c r="YY108" s="138"/>
      <c r="YZ108" s="138"/>
      <c r="ZA108" s="138"/>
      <c r="ZB108" s="138"/>
      <c r="ZC108" s="138"/>
      <c r="ZD108" s="138"/>
      <c r="ZE108" s="138"/>
      <c r="ZF108" s="138"/>
      <c r="ZG108" s="138"/>
      <c r="ZH108" s="138"/>
      <c r="ZI108" s="138"/>
      <c r="ZJ108" s="138"/>
      <c r="ZK108" s="138"/>
      <c r="ZL108" s="138"/>
      <c r="ZM108" s="138"/>
      <c r="ZN108" s="138"/>
      <c r="ZO108" s="138"/>
      <c r="ZP108" s="138"/>
      <c r="ZQ108" s="138"/>
      <c r="ZR108" s="138"/>
      <c r="ZS108" s="138"/>
      <c r="ZT108" s="138"/>
      <c r="ZU108" s="138"/>
      <c r="ZV108" s="138"/>
      <c r="ZW108" s="138"/>
      <c r="ZX108" s="138"/>
      <c r="ZY108" s="138"/>
      <c r="ZZ108" s="138"/>
      <c r="AAA108" s="138"/>
      <c r="AAB108" s="138"/>
      <c r="AAC108" s="138"/>
      <c r="AAD108" s="138"/>
      <c r="AAE108" s="138"/>
      <c r="AAF108" s="138"/>
      <c r="AAG108" s="138"/>
      <c r="AAH108" s="138"/>
      <c r="AAI108" s="138"/>
      <c r="AAJ108" s="138"/>
      <c r="AAK108" s="138"/>
      <c r="AAL108" s="138"/>
      <c r="AAM108" s="138"/>
      <c r="AAN108" s="138"/>
      <c r="AAO108" s="138"/>
      <c r="AAP108" s="138"/>
      <c r="AAQ108" s="138"/>
      <c r="AAR108" s="138"/>
      <c r="AAS108" s="138"/>
      <c r="AAT108" s="138"/>
      <c r="AAU108" s="138"/>
      <c r="AAV108" s="138"/>
      <c r="AAW108" s="138"/>
      <c r="AAX108" s="138"/>
      <c r="AAY108" s="138"/>
      <c r="AAZ108" s="138"/>
      <c r="ABA108" s="138"/>
      <c r="ABB108" s="138"/>
      <c r="ABC108" s="138"/>
      <c r="ABD108" s="138"/>
      <c r="ABE108" s="138"/>
      <c r="ABF108" s="138"/>
      <c r="ABG108" s="138"/>
      <c r="ABH108" s="138"/>
      <c r="ABI108" s="138"/>
      <c r="ABJ108" s="138"/>
      <c r="ABK108" s="138"/>
      <c r="ABL108" s="138"/>
      <c r="ABM108" s="138"/>
      <c r="ABN108" s="138"/>
      <c r="ABO108" s="138"/>
      <c r="ABP108" s="138"/>
      <c r="ABQ108" s="138"/>
      <c r="ABR108" s="138"/>
      <c r="ABS108" s="138"/>
      <c r="ABT108" s="138"/>
      <c r="ABU108" s="138"/>
      <c r="ABV108" s="138"/>
      <c r="ABW108" s="138"/>
      <c r="ABX108" s="138"/>
      <c r="ABY108" s="138"/>
      <c r="ABZ108" s="138"/>
      <c r="ACA108" s="138"/>
      <c r="ACB108" s="138"/>
      <c r="ACC108" s="138"/>
      <c r="ACD108" s="138"/>
      <c r="ACE108" s="138"/>
      <c r="ACF108" s="138"/>
      <c r="ACG108" s="138"/>
      <c r="ACH108" s="138"/>
      <c r="ACI108" s="138"/>
      <c r="ACJ108" s="138"/>
      <c r="ACK108" s="138"/>
      <c r="ACL108" s="138"/>
      <c r="ACM108" s="138"/>
      <c r="ACN108" s="138"/>
      <c r="ACO108" s="138"/>
      <c r="ACP108" s="138"/>
      <c r="ACQ108" s="138"/>
      <c r="ACR108" s="138"/>
      <c r="ACS108" s="138"/>
      <c r="ACT108" s="138"/>
      <c r="ACU108" s="138"/>
      <c r="ACV108" s="138"/>
      <c r="ACW108" s="138"/>
      <c r="ACX108" s="138"/>
      <c r="ACY108" s="138"/>
      <c r="ACZ108" s="138"/>
      <c r="ADA108" s="138"/>
      <c r="ADB108" s="138"/>
      <c r="ADC108" s="138"/>
      <c r="ADD108" s="138"/>
      <c r="ADE108" s="138"/>
      <c r="ADF108" s="138"/>
      <c r="ADG108" s="138"/>
      <c r="ADH108" s="138"/>
      <c r="ADI108" s="138"/>
      <c r="ADJ108" s="138"/>
      <c r="ADK108" s="138"/>
      <c r="ADL108" s="138"/>
      <c r="ADM108" s="138"/>
      <c r="ADN108" s="138"/>
      <c r="ADO108" s="138"/>
      <c r="ADP108" s="138"/>
      <c r="ADQ108" s="138"/>
      <c r="ADR108" s="138"/>
      <c r="ADS108" s="138"/>
      <c r="ADT108" s="138"/>
      <c r="ADU108" s="138"/>
      <c r="ADV108" s="138"/>
      <c r="ADW108" s="138"/>
      <c r="ADX108" s="138"/>
      <c r="ADY108" s="138"/>
      <c r="ADZ108" s="138"/>
      <c r="AEA108" s="138"/>
      <c r="AEB108" s="138"/>
      <c r="AEC108" s="138"/>
      <c r="AED108" s="138"/>
      <c r="AEE108" s="138"/>
      <c r="AEF108" s="138"/>
      <c r="AEG108" s="138"/>
      <c r="AEH108" s="138"/>
      <c r="AEI108" s="138"/>
      <c r="AEJ108" s="138"/>
      <c r="AEK108" s="138"/>
      <c r="AEL108" s="138"/>
      <c r="AEM108" s="138"/>
      <c r="AEN108" s="138"/>
      <c r="AEO108" s="138"/>
      <c r="AEP108" s="138"/>
      <c r="AEQ108" s="138"/>
      <c r="AER108" s="138"/>
      <c r="AES108" s="138"/>
      <c r="AET108" s="138"/>
      <c r="AEU108" s="138"/>
      <c r="AEV108" s="138"/>
      <c r="AEW108" s="138"/>
      <c r="AEX108" s="138"/>
      <c r="AEY108" s="138"/>
      <c r="AEZ108" s="138"/>
      <c r="AFA108" s="138"/>
      <c r="AFB108" s="138"/>
      <c r="AFC108" s="138"/>
      <c r="AFD108" s="138"/>
      <c r="AFE108" s="138"/>
      <c r="AFF108" s="138"/>
      <c r="AFG108" s="138"/>
      <c r="AFH108" s="138"/>
      <c r="AFI108" s="138"/>
      <c r="AFJ108" s="138"/>
      <c r="AFK108" s="138"/>
      <c r="AFL108" s="138"/>
      <c r="AFM108" s="138"/>
      <c r="AFN108" s="138"/>
      <c r="AFO108" s="138"/>
      <c r="AFP108" s="138"/>
      <c r="AFQ108" s="138"/>
      <c r="AFR108" s="138"/>
      <c r="AFS108" s="138"/>
      <c r="AFT108" s="138"/>
      <c r="AFU108" s="138"/>
      <c r="AFV108" s="138"/>
      <c r="AFW108" s="138"/>
      <c r="AFX108" s="138"/>
      <c r="AFY108" s="138"/>
      <c r="AFZ108" s="138"/>
      <c r="AGA108" s="138"/>
      <c r="AGB108" s="138"/>
      <c r="AGC108" s="138"/>
      <c r="AGD108" s="138"/>
      <c r="AGE108" s="138"/>
      <c r="AGF108" s="138"/>
      <c r="AGG108" s="138"/>
      <c r="AGH108" s="138"/>
      <c r="AGI108" s="138"/>
      <c r="AGJ108" s="138"/>
      <c r="AGK108" s="138"/>
      <c r="AGL108" s="138"/>
      <c r="AGM108" s="138"/>
      <c r="AGN108" s="138"/>
      <c r="AGO108" s="138"/>
      <c r="AGP108" s="138"/>
      <c r="AGQ108" s="138"/>
      <c r="AGR108" s="138"/>
      <c r="AGS108" s="138"/>
      <c r="AGT108" s="138"/>
      <c r="AGU108" s="138"/>
    </row>
    <row r="109" spans="1:880" x14ac:dyDescent="0.2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8"/>
      <c r="CL109" s="138"/>
      <c r="CM109" s="138"/>
      <c r="CN109" s="138"/>
      <c r="CO109" s="138"/>
      <c r="CP109" s="138"/>
      <c r="CQ109" s="138"/>
      <c r="CR109" s="138"/>
      <c r="CS109" s="138"/>
      <c r="CT109" s="138"/>
      <c r="CU109" s="138"/>
      <c r="CV109" s="138"/>
      <c r="CW109" s="138"/>
      <c r="CX109" s="138"/>
      <c r="CY109" s="138"/>
      <c r="CZ109" s="138"/>
      <c r="DA109" s="138"/>
      <c r="DB109" s="138"/>
      <c r="DC109" s="138"/>
      <c r="DD109" s="138"/>
      <c r="DE109" s="138"/>
      <c r="DF109" s="138"/>
      <c r="DG109" s="138"/>
      <c r="DH109" s="138"/>
      <c r="DI109" s="138"/>
      <c r="DJ109" s="138"/>
      <c r="DK109" s="138"/>
      <c r="DL109" s="138"/>
      <c r="DM109" s="138"/>
      <c r="DN109" s="138"/>
      <c r="DO109" s="138"/>
      <c r="DP109" s="138"/>
      <c r="DQ109" s="138"/>
      <c r="DR109" s="138"/>
      <c r="DS109" s="138"/>
      <c r="DT109" s="138"/>
      <c r="DU109" s="138"/>
      <c r="DV109" s="138"/>
      <c r="DW109" s="138"/>
      <c r="DX109" s="138"/>
      <c r="DY109" s="138"/>
      <c r="DZ109" s="138"/>
      <c r="EA109" s="138"/>
      <c r="EB109" s="138"/>
      <c r="EC109" s="138"/>
      <c r="ED109" s="138"/>
      <c r="EE109" s="138"/>
      <c r="EF109" s="138"/>
      <c r="EG109" s="138"/>
      <c r="EH109" s="138"/>
      <c r="EI109" s="138"/>
      <c r="EJ109" s="138"/>
      <c r="EK109" s="138"/>
      <c r="EL109" s="138"/>
      <c r="EM109" s="138"/>
      <c r="EN109" s="138"/>
      <c r="EO109" s="138"/>
      <c r="EP109" s="138"/>
      <c r="EQ109" s="138"/>
      <c r="ER109" s="138"/>
      <c r="ES109" s="138"/>
      <c r="ET109" s="138"/>
      <c r="EU109" s="138"/>
      <c r="EV109" s="138"/>
      <c r="EW109" s="138"/>
      <c r="EX109" s="138"/>
      <c r="EY109" s="138"/>
      <c r="EZ109" s="138"/>
      <c r="FA109" s="138"/>
      <c r="FB109" s="138"/>
      <c r="FC109" s="138"/>
      <c r="FD109" s="138"/>
      <c r="FE109" s="138"/>
      <c r="FF109" s="138"/>
      <c r="FG109" s="138"/>
      <c r="FH109" s="138"/>
      <c r="FI109" s="138"/>
      <c r="FJ109" s="138"/>
      <c r="FK109" s="138"/>
      <c r="FL109" s="138"/>
      <c r="FM109" s="138"/>
      <c r="FN109" s="138"/>
      <c r="FO109" s="138"/>
      <c r="FP109" s="138"/>
      <c r="FQ109" s="138"/>
      <c r="FR109" s="138"/>
      <c r="FS109" s="138"/>
      <c r="FT109" s="138"/>
      <c r="FU109" s="138"/>
      <c r="FV109" s="138"/>
      <c r="FW109" s="138"/>
      <c r="FX109" s="138"/>
      <c r="FY109" s="138"/>
      <c r="FZ109" s="138"/>
      <c r="GA109" s="138"/>
      <c r="GB109" s="138"/>
      <c r="GC109" s="138"/>
      <c r="GD109" s="138"/>
      <c r="GE109" s="138"/>
      <c r="GF109" s="138"/>
      <c r="GG109" s="138"/>
      <c r="GH109" s="138"/>
      <c r="GI109" s="138"/>
      <c r="GJ109" s="138"/>
      <c r="GK109" s="138"/>
      <c r="GL109" s="138"/>
      <c r="GM109" s="138"/>
      <c r="GN109" s="138"/>
      <c r="GO109" s="138"/>
      <c r="GP109" s="138"/>
      <c r="GQ109" s="138"/>
      <c r="GR109" s="138"/>
      <c r="GS109" s="138"/>
      <c r="GT109" s="138"/>
      <c r="GU109" s="138"/>
      <c r="GV109" s="138"/>
      <c r="GW109" s="138"/>
      <c r="GX109" s="138"/>
      <c r="GY109" s="138"/>
      <c r="GZ109" s="138"/>
      <c r="HA109" s="138"/>
      <c r="HB109" s="138"/>
      <c r="HC109" s="138"/>
      <c r="HD109" s="138"/>
      <c r="HE109" s="138"/>
      <c r="HF109" s="138"/>
      <c r="HG109" s="138"/>
      <c r="HH109" s="138"/>
      <c r="HI109" s="138"/>
      <c r="HJ109" s="138"/>
      <c r="HK109" s="138"/>
      <c r="HL109" s="138"/>
      <c r="HM109" s="138"/>
      <c r="HN109" s="138"/>
      <c r="HO109" s="138"/>
      <c r="HP109" s="138"/>
      <c r="HQ109" s="138"/>
      <c r="HR109" s="138"/>
      <c r="HS109" s="138"/>
      <c r="HT109" s="138"/>
      <c r="HU109" s="138"/>
      <c r="HV109" s="138"/>
      <c r="HW109" s="138"/>
      <c r="HX109" s="138"/>
      <c r="HY109" s="138"/>
      <c r="HZ109" s="138"/>
      <c r="IA109" s="138"/>
      <c r="IB109" s="138"/>
      <c r="IC109" s="138"/>
      <c r="ID109" s="138"/>
      <c r="IE109" s="138"/>
      <c r="IF109" s="138"/>
      <c r="IG109" s="138"/>
      <c r="IH109" s="138"/>
      <c r="II109" s="138"/>
      <c r="IJ109" s="138"/>
      <c r="IK109" s="138"/>
      <c r="IL109" s="138"/>
      <c r="IM109" s="138"/>
      <c r="IN109" s="138"/>
      <c r="IO109" s="138"/>
      <c r="IP109" s="138"/>
      <c r="IQ109" s="138"/>
      <c r="IR109" s="138"/>
      <c r="IS109" s="138"/>
      <c r="IT109" s="138"/>
      <c r="IU109" s="138"/>
      <c r="IV109" s="138"/>
      <c r="IW109" s="138"/>
      <c r="IX109" s="138"/>
      <c r="IY109" s="138"/>
      <c r="IZ109" s="138"/>
      <c r="JA109" s="138"/>
      <c r="JB109" s="138"/>
      <c r="JC109" s="138"/>
      <c r="JD109" s="138"/>
      <c r="JE109" s="138"/>
      <c r="JF109" s="138"/>
      <c r="JG109" s="138"/>
      <c r="JH109" s="138"/>
      <c r="JI109" s="138"/>
      <c r="JJ109" s="138"/>
      <c r="JK109" s="138"/>
      <c r="JL109" s="138"/>
      <c r="JM109" s="138"/>
      <c r="JN109" s="138"/>
      <c r="JO109" s="138"/>
      <c r="JP109" s="138"/>
      <c r="JQ109" s="138"/>
      <c r="JR109" s="138"/>
      <c r="JS109" s="138"/>
      <c r="JT109" s="138"/>
      <c r="JU109" s="138"/>
      <c r="JV109" s="138"/>
      <c r="JW109" s="138"/>
      <c r="JX109" s="138"/>
      <c r="JY109" s="138"/>
      <c r="JZ109" s="138"/>
      <c r="KA109" s="138"/>
      <c r="KB109" s="138"/>
      <c r="KC109" s="138"/>
      <c r="KD109" s="138"/>
      <c r="KE109" s="138"/>
      <c r="KF109" s="138"/>
      <c r="KG109" s="138"/>
      <c r="KH109" s="138"/>
      <c r="KI109" s="138"/>
      <c r="KJ109" s="138"/>
      <c r="KK109" s="138"/>
      <c r="KL109" s="138"/>
      <c r="KM109" s="138"/>
      <c r="KN109" s="138"/>
      <c r="KO109" s="138"/>
      <c r="KP109" s="138"/>
      <c r="KQ109" s="138"/>
      <c r="KR109" s="138"/>
      <c r="KS109" s="138"/>
      <c r="KT109" s="138"/>
      <c r="KU109" s="138"/>
      <c r="KV109" s="138"/>
      <c r="KW109" s="138"/>
      <c r="KX109" s="138"/>
      <c r="KY109" s="138"/>
      <c r="KZ109" s="138"/>
      <c r="LA109" s="138"/>
      <c r="LB109" s="138"/>
      <c r="LC109" s="138"/>
      <c r="LD109" s="138"/>
      <c r="LE109" s="138"/>
      <c r="LF109" s="138"/>
      <c r="LG109" s="138"/>
      <c r="LH109" s="138"/>
      <c r="LI109" s="138"/>
      <c r="LJ109" s="138"/>
      <c r="LK109" s="138"/>
      <c r="LL109" s="138"/>
      <c r="LM109" s="138"/>
      <c r="LN109" s="138"/>
      <c r="LO109" s="138"/>
      <c r="LP109" s="138"/>
      <c r="LQ109" s="138"/>
      <c r="LR109" s="138"/>
      <c r="LS109" s="138"/>
      <c r="LT109" s="138"/>
      <c r="LU109" s="138"/>
      <c r="LV109" s="138"/>
      <c r="LW109" s="138"/>
      <c r="LX109" s="138"/>
      <c r="LY109" s="138"/>
      <c r="LZ109" s="138"/>
      <c r="MA109" s="138"/>
      <c r="MB109" s="138"/>
      <c r="MC109" s="138"/>
      <c r="MD109" s="138"/>
      <c r="ME109" s="138"/>
      <c r="MF109" s="138"/>
      <c r="MG109" s="138"/>
      <c r="MH109" s="138"/>
      <c r="MI109" s="138"/>
      <c r="MJ109" s="138"/>
      <c r="MK109" s="138"/>
      <c r="ML109" s="138"/>
      <c r="MM109" s="138"/>
      <c r="MN109" s="138"/>
      <c r="MO109" s="138"/>
      <c r="MP109" s="138"/>
      <c r="MQ109" s="138"/>
      <c r="MR109" s="138"/>
      <c r="MS109" s="138"/>
      <c r="MT109" s="138"/>
      <c r="MU109" s="138"/>
      <c r="MV109" s="138"/>
      <c r="MW109" s="138"/>
      <c r="MX109" s="138"/>
      <c r="MY109" s="138"/>
      <c r="MZ109" s="138"/>
      <c r="NA109" s="138"/>
      <c r="NB109" s="138"/>
      <c r="NC109" s="138"/>
      <c r="ND109" s="138"/>
      <c r="NE109" s="138"/>
      <c r="NF109" s="138"/>
      <c r="NG109" s="138"/>
      <c r="NH109" s="138"/>
      <c r="NI109" s="138"/>
      <c r="NJ109" s="138"/>
      <c r="NK109" s="138"/>
      <c r="NL109" s="138"/>
      <c r="NM109" s="138"/>
      <c r="NN109" s="138"/>
      <c r="NO109" s="138"/>
      <c r="NP109" s="138"/>
      <c r="NQ109" s="138"/>
      <c r="NR109" s="138"/>
      <c r="NS109" s="138"/>
      <c r="NT109" s="138"/>
      <c r="NU109" s="138"/>
      <c r="NV109" s="138"/>
      <c r="NW109" s="138"/>
      <c r="NX109" s="138"/>
      <c r="NY109" s="138"/>
      <c r="NZ109" s="138"/>
      <c r="OA109" s="138"/>
      <c r="OB109" s="138"/>
      <c r="OC109" s="138"/>
      <c r="OD109" s="138"/>
      <c r="OE109" s="138"/>
      <c r="OF109" s="138"/>
      <c r="OG109" s="138"/>
      <c r="OH109" s="138"/>
      <c r="OI109" s="138"/>
      <c r="OJ109" s="138"/>
      <c r="OK109" s="138"/>
      <c r="OL109" s="138"/>
      <c r="OM109" s="138"/>
      <c r="ON109" s="138"/>
      <c r="OO109" s="138"/>
      <c r="OP109" s="138"/>
      <c r="OQ109" s="138"/>
      <c r="OR109" s="138"/>
      <c r="OS109" s="138"/>
      <c r="OT109" s="138"/>
      <c r="OU109" s="138"/>
      <c r="OV109" s="138"/>
      <c r="OW109" s="138"/>
      <c r="OX109" s="138"/>
      <c r="OY109" s="138"/>
      <c r="OZ109" s="138"/>
      <c r="PA109" s="138"/>
      <c r="PB109" s="138"/>
      <c r="PC109" s="138"/>
      <c r="PD109" s="138"/>
      <c r="PE109" s="138"/>
      <c r="PF109" s="138"/>
      <c r="PG109" s="138"/>
      <c r="PH109" s="138"/>
      <c r="PI109" s="138"/>
      <c r="PJ109" s="138"/>
      <c r="PK109" s="138"/>
      <c r="PL109" s="138"/>
      <c r="PM109" s="138"/>
      <c r="PN109" s="138"/>
      <c r="PO109" s="138"/>
      <c r="PP109" s="138"/>
      <c r="PQ109" s="138"/>
      <c r="PR109" s="138"/>
      <c r="PS109" s="138"/>
      <c r="PT109" s="138"/>
      <c r="PU109" s="138"/>
      <c r="PV109" s="138"/>
      <c r="PW109" s="138"/>
      <c r="PX109" s="138"/>
      <c r="PY109" s="138"/>
      <c r="PZ109" s="138"/>
      <c r="QA109" s="138"/>
      <c r="QB109" s="138"/>
      <c r="QC109" s="138"/>
      <c r="QD109" s="138"/>
      <c r="QE109" s="138"/>
      <c r="QF109" s="138"/>
      <c r="QG109" s="138"/>
      <c r="QH109" s="138"/>
      <c r="QI109" s="138"/>
      <c r="QJ109" s="138"/>
      <c r="QK109" s="138"/>
      <c r="QL109" s="138"/>
      <c r="QM109" s="138"/>
      <c r="QN109" s="138"/>
      <c r="QO109" s="138"/>
      <c r="QP109" s="138"/>
      <c r="QQ109" s="138"/>
      <c r="QR109" s="138"/>
      <c r="QS109" s="138"/>
      <c r="QT109" s="138"/>
      <c r="QU109" s="138"/>
      <c r="QV109" s="138"/>
      <c r="QW109" s="138"/>
      <c r="QX109" s="138"/>
      <c r="QY109" s="138"/>
      <c r="QZ109" s="138"/>
      <c r="RA109" s="138"/>
      <c r="RB109" s="138"/>
      <c r="RC109" s="138"/>
      <c r="RD109" s="138"/>
      <c r="RE109" s="138"/>
      <c r="RF109" s="8"/>
      <c r="RG109" s="8"/>
      <c r="RH109" s="8"/>
      <c r="RI109" s="8"/>
      <c r="RJ109" s="8"/>
      <c r="RK109" s="8"/>
      <c r="RL109" s="8"/>
      <c r="RM109" s="8"/>
      <c r="RN109" s="8"/>
      <c r="RO109" s="9"/>
      <c r="RP109" s="8"/>
      <c r="RQ109" s="8"/>
      <c r="RR109" s="138"/>
      <c r="RS109" s="138"/>
      <c r="RT109" s="138"/>
      <c r="RU109" s="138"/>
      <c r="RV109" s="138"/>
      <c r="RW109" s="138"/>
      <c r="RX109" s="138"/>
      <c r="RY109" s="138"/>
      <c r="RZ109" s="138"/>
      <c r="SA109" s="138"/>
      <c r="SB109" s="138"/>
      <c r="SC109" s="138"/>
      <c r="SD109" s="138"/>
      <c r="SE109" s="138"/>
      <c r="SF109" s="138"/>
      <c r="SG109" s="138"/>
      <c r="SH109" s="138"/>
      <c r="SI109" s="138"/>
      <c r="SJ109" s="138"/>
      <c r="SK109" s="138"/>
      <c r="SL109" s="138"/>
      <c r="SM109" s="138"/>
      <c r="SN109" s="138"/>
      <c r="SO109" s="138"/>
      <c r="SP109" s="138"/>
      <c r="SQ109" s="138"/>
      <c r="SR109" s="138"/>
      <c r="SS109" s="138"/>
      <c r="ST109" s="138"/>
      <c r="SU109" s="138"/>
      <c r="SV109" s="138"/>
      <c r="SW109" s="138"/>
      <c r="SX109" s="138"/>
      <c r="SY109" s="138"/>
      <c r="SZ109" s="138"/>
      <c r="TA109" s="138"/>
      <c r="TB109" s="138"/>
      <c r="TC109" s="138"/>
      <c r="TD109" s="138"/>
      <c r="TE109" s="138"/>
      <c r="TF109" s="138"/>
      <c r="TG109" s="138"/>
      <c r="TH109" s="138"/>
      <c r="TI109" s="138"/>
      <c r="TJ109" s="138"/>
      <c r="TK109" s="138"/>
      <c r="TL109" s="138"/>
      <c r="TM109" s="138"/>
      <c r="TN109" s="138"/>
      <c r="TO109" s="138"/>
      <c r="TP109" s="138"/>
      <c r="TQ109" s="138"/>
      <c r="TR109" s="138"/>
      <c r="TS109" s="138"/>
      <c r="TT109" s="138"/>
      <c r="TU109" s="138"/>
      <c r="TV109" s="138"/>
      <c r="TW109" s="138"/>
      <c r="TX109" s="138"/>
      <c r="TY109" s="138"/>
      <c r="TZ109" s="138"/>
      <c r="UA109" s="138"/>
      <c r="UB109" s="138"/>
      <c r="UC109" s="138"/>
      <c r="UD109" s="138"/>
      <c r="UE109" s="138"/>
      <c r="UF109" s="138"/>
      <c r="UG109" s="138"/>
      <c r="UH109" s="138"/>
      <c r="UI109" s="138"/>
      <c r="UJ109" s="138"/>
      <c r="UK109" s="138"/>
      <c r="UL109" s="138"/>
      <c r="UM109" s="138"/>
      <c r="UN109" s="138"/>
      <c r="UO109" s="138"/>
      <c r="UP109" s="138"/>
      <c r="UQ109" s="138"/>
      <c r="UR109" s="138"/>
      <c r="US109" s="138"/>
      <c r="UT109" s="138"/>
      <c r="UU109" s="138"/>
      <c r="UV109" s="138"/>
      <c r="UW109" s="138"/>
      <c r="UX109" s="138"/>
      <c r="UY109" s="138"/>
      <c r="UZ109" s="138"/>
      <c r="VA109" s="138"/>
      <c r="VB109" s="138"/>
      <c r="VC109" s="138"/>
      <c r="VD109" s="138"/>
      <c r="VE109" s="138"/>
      <c r="VF109" s="138"/>
      <c r="VG109" s="138"/>
      <c r="VH109" s="138"/>
      <c r="VI109" s="138"/>
      <c r="VJ109" s="138"/>
      <c r="VK109" s="138"/>
      <c r="VL109" s="138"/>
      <c r="VM109" s="138"/>
      <c r="VN109" s="138"/>
      <c r="VO109" s="138"/>
      <c r="VP109" s="138"/>
      <c r="VQ109" s="138"/>
      <c r="VR109" s="138"/>
      <c r="VS109" s="138"/>
      <c r="VT109" s="138"/>
      <c r="VU109" s="138"/>
      <c r="VV109" s="138"/>
      <c r="VW109" s="138"/>
      <c r="VX109" s="138"/>
      <c r="VY109" s="138"/>
      <c r="VZ109" s="138"/>
      <c r="WA109" s="138"/>
      <c r="WB109" s="138"/>
      <c r="WC109" s="138"/>
      <c r="WD109" s="138"/>
      <c r="WE109" s="138"/>
      <c r="WF109" s="138"/>
      <c r="WG109" s="138"/>
      <c r="WH109" s="138"/>
      <c r="WI109" s="138"/>
      <c r="WJ109" s="138"/>
      <c r="WK109" s="138"/>
      <c r="WL109" s="138"/>
      <c r="WM109" s="138"/>
      <c r="WN109" s="138"/>
      <c r="WO109" s="138"/>
      <c r="WP109" s="138"/>
      <c r="WQ109" s="138"/>
      <c r="WR109" s="138"/>
      <c r="WS109" s="138"/>
      <c r="WT109" s="138"/>
      <c r="WU109" s="138"/>
      <c r="WV109" s="138"/>
      <c r="WW109" s="138"/>
      <c r="WX109" s="138"/>
      <c r="WY109" s="138"/>
      <c r="WZ109" s="138"/>
      <c r="XA109" s="138"/>
      <c r="XB109" s="138"/>
      <c r="XC109" s="138"/>
      <c r="XD109" s="138"/>
      <c r="XE109" s="138"/>
      <c r="XF109" s="138"/>
      <c r="XG109" s="138"/>
      <c r="XH109" s="138"/>
      <c r="XI109" s="138"/>
      <c r="XJ109" s="138"/>
      <c r="XK109" s="138"/>
      <c r="XL109" s="138"/>
      <c r="XM109" s="138"/>
      <c r="XN109" s="138"/>
      <c r="XO109" s="138"/>
      <c r="XP109" s="138"/>
      <c r="XQ109" s="138"/>
      <c r="XR109" s="138"/>
      <c r="XS109" s="138"/>
      <c r="XT109" s="138"/>
      <c r="XU109" s="138"/>
      <c r="XV109" s="138"/>
      <c r="XW109" s="138"/>
      <c r="XX109" s="138"/>
      <c r="XY109" s="138"/>
      <c r="XZ109" s="138"/>
      <c r="YA109" s="138"/>
      <c r="YB109" s="138"/>
      <c r="YC109" s="138"/>
      <c r="YD109" s="138"/>
      <c r="YE109" s="138"/>
      <c r="YF109" s="138"/>
      <c r="YG109" s="138"/>
      <c r="YH109" s="138"/>
      <c r="YI109" s="138"/>
      <c r="YJ109" s="138"/>
      <c r="YK109" s="138"/>
      <c r="YL109" s="138"/>
      <c r="YM109" s="138"/>
      <c r="YN109" s="138"/>
      <c r="YO109" s="138"/>
      <c r="YP109" s="138"/>
      <c r="YQ109" s="138"/>
      <c r="YR109" s="138"/>
      <c r="YS109" s="138"/>
      <c r="YT109" s="138"/>
      <c r="YU109" s="138"/>
      <c r="YV109" s="138"/>
      <c r="YW109" s="138"/>
      <c r="YX109" s="138"/>
      <c r="YY109" s="138"/>
      <c r="YZ109" s="138"/>
      <c r="ZA109" s="138"/>
      <c r="ZB109" s="138"/>
      <c r="ZC109" s="138"/>
      <c r="ZD109" s="138"/>
      <c r="ZE109" s="138"/>
      <c r="ZF109" s="138"/>
      <c r="ZG109" s="138"/>
      <c r="ZH109" s="138"/>
      <c r="ZI109" s="138"/>
      <c r="ZJ109" s="138"/>
      <c r="ZK109" s="138"/>
      <c r="ZL109" s="138"/>
      <c r="ZM109" s="138"/>
      <c r="ZN109" s="138"/>
      <c r="ZO109" s="138"/>
      <c r="ZP109" s="138"/>
      <c r="ZQ109" s="138"/>
      <c r="ZR109" s="138"/>
      <c r="ZS109" s="138"/>
      <c r="ZT109" s="138"/>
      <c r="ZU109" s="138"/>
      <c r="ZV109" s="138"/>
      <c r="ZW109" s="138"/>
      <c r="ZX109" s="138"/>
      <c r="ZY109" s="138"/>
      <c r="ZZ109" s="138"/>
      <c r="AAA109" s="138"/>
      <c r="AAB109" s="138"/>
      <c r="AAC109" s="138"/>
      <c r="AAD109" s="138"/>
      <c r="AAE109" s="138"/>
      <c r="AAF109" s="138"/>
      <c r="AAG109" s="138"/>
      <c r="AAH109" s="138"/>
      <c r="AAI109" s="138"/>
      <c r="AAJ109" s="138"/>
      <c r="AAK109" s="138"/>
      <c r="AAL109" s="138"/>
      <c r="AAM109" s="138"/>
      <c r="AAN109" s="138"/>
      <c r="AAO109" s="138"/>
      <c r="AAP109" s="138"/>
      <c r="AAQ109" s="138"/>
      <c r="AAR109" s="138"/>
      <c r="AAS109" s="138"/>
      <c r="AAT109" s="138"/>
      <c r="AAU109" s="138"/>
      <c r="AAV109" s="138"/>
      <c r="AAW109" s="138"/>
      <c r="AAX109" s="138"/>
      <c r="AAY109" s="138"/>
      <c r="AAZ109" s="138"/>
      <c r="ABA109" s="138"/>
      <c r="ABB109" s="138"/>
      <c r="ABC109" s="138"/>
      <c r="ABD109" s="138"/>
      <c r="ABE109" s="138"/>
      <c r="ABF109" s="138"/>
      <c r="ABG109" s="138"/>
      <c r="ABH109" s="138"/>
      <c r="ABI109" s="138"/>
      <c r="ABJ109" s="138"/>
      <c r="ABK109" s="138"/>
      <c r="ABL109" s="138"/>
      <c r="ABM109" s="138"/>
      <c r="ABN109" s="138"/>
      <c r="ABO109" s="138"/>
      <c r="ABP109" s="138"/>
      <c r="ABQ109" s="138"/>
      <c r="ABR109" s="138"/>
      <c r="ABS109" s="138"/>
      <c r="ABT109" s="138"/>
      <c r="ABU109" s="138"/>
      <c r="ABV109" s="138"/>
      <c r="ABW109" s="138"/>
      <c r="ABX109" s="138"/>
      <c r="ABY109" s="138"/>
      <c r="ABZ109" s="138"/>
      <c r="ACA109" s="138"/>
      <c r="ACB109" s="138"/>
      <c r="ACC109" s="138"/>
      <c r="ACD109" s="138"/>
      <c r="ACE109" s="138"/>
      <c r="ACF109" s="138"/>
      <c r="ACG109" s="138"/>
      <c r="ACH109" s="138"/>
      <c r="ACI109" s="138"/>
      <c r="ACJ109" s="138"/>
      <c r="ACK109" s="138"/>
      <c r="ACL109" s="138"/>
      <c r="ACM109" s="138"/>
      <c r="ACN109" s="138"/>
      <c r="ACO109" s="138"/>
      <c r="ACP109" s="138"/>
      <c r="ACQ109" s="138"/>
      <c r="ACR109" s="138"/>
      <c r="ACS109" s="138"/>
      <c r="ACT109" s="138"/>
      <c r="ACU109" s="138"/>
      <c r="ACV109" s="138"/>
      <c r="ACW109" s="138"/>
      <c r="ACX109" s="138"/>
      <c r="ACY109" s="138"/>
      <c r="ACZ109" s="138"/>
      <c r="ADA109" s="138"/>
      <c r="ADB109" s="138"/>
      <c r="ADC109" s="138"/>
      <c r="ADD109" s="138"/>
      <c r="ADE109" s="138"/>
      <c r="ADF109" s="138"/>
      <c r="ADG109" s="138"/>
      <c r="ADH109" s="138"/>
      <c r="ADI109" s="138"/>
      <c r="ADJ109" s="138"/>
      <c r="ADK109" s="138"/>
      <c r="ADL109" s="138"/>
      <c r="ADM109" s="138"/>
      <c r="ADN109" s="138"/>
      <c r="ADO109" s="138"/>
      <c r="ADP109" s="138"/>
      <c r="ADQ109" s="138"/>
      <c r="ADR109" s="138"/>
      <c r="ADS109" s="138"/>
      <c r="ADT109" s="138"/>
      <c r="ADU109" s="138"/>
      <c r="ADV109" s="138"/>
      <c r="ADW109" s="138"/>
      <c r="ADX109" s="138"/>
      <c r="ADY109" s="138"/>
      <c r="ADZ109" s="138"/>
      <c r="AEA109" s="138"/>
      <c r="AEB109" s="138"/>
      <c r="AEC109" s="138"/>
      <c r="AED109" s="138"/>
      <c r="AEE109" s="138"/>
      <c r="AEF109" s="138"/>
      <c r="AEG109" s="138"/>
      <c r="AEH109" s="138"/>
      <c r="AEI109" s="138"/>
      <c r="AEJ109" s="138"/>
      <c r="AEK109" s="138"/>
      <c r="AEL109" s="138"/>
      <c r="AEM109" s="138"/>
      <c r="AEN109" s="138"/>
      <c r="AEO109" s="138"/>
      <c r="AEP109" s="138"/>
      <c r="AEQ109" s="138"/>
      <c r="AER109" s="138"/>
      <c r="AES109" s="138"/>
      <c r="AET109" s="138"/>
      <c r="AEU109" s="138"/>
      <c r="AEV109" s="138"/>
      <c r="AEW109" s="138"/>
      <c r="AEX109" s="138"/>
      <c r="AEY109" s="138"/>
      <c r="AEZ109" s="138"/>
      <c r="AFA109" s="138"/>
      <c r="AFB109" s="138"/>
      <c r="AFC109" s="138"/>
      <c r="AFD109" s="138"/>
      <c r="AFE109" s="138"/>
      <c r="AFF109" s="138"/>
      <c r="AFG109" s="138"/>
      <c r="AFH109" s="138"/>
      <c r="AFI109" s="138"/>
      <c r="AFJ109" s="138"/>
      <c r="AFK109" s="138"/>
      <c r="AFL109" s="138"/>
      <c r="AFM109" s="138"/>
      <c r="AFN109" s="138"/>
      <c r="AFO109" s="138"/>
      <c r="AFP109" s="138"/>
      <c r="AFQ109" s="138"/>
      <c r="AFR109" s="138"/>
      <c r="AFS109" s="138"/>
      <c r="AFT109" s="138"/>
      <c r="AFU109" s="138"/>
      <c r="AFV109" s="138"/>
      <c r="AFW109" s="138"/>
      <c r="AFX109" s="138"/>
      <c r="AFY109" s="138"/>
      <c r="AFZ109" s="138"/>
      <c r="AGA109" s="138"/>
      <c r="AGB109" s="138"/>
      <c r="AGC109" s="138"/>
      <c r="AGD109" s="138"/>
      <c r="AGE109" s="138"/>
      <c r="AGF109" s="138"/>
      <c r="AGG109" s="138"/>
      <c r="AGH109" s="138"/>
      <c r="AGI109" s="138"/>
      <c r="AGJ109" s="138"/>
      <c r="AGK109" s="138"/>
      <c r="AGL109" s="138"/>
      <c r="AGM109" s="138"/>
      <c r="AGN109" s="138"/>
      <c r="AGO109" s="138"/>
      <c r="AGP109" s="138"/>
      <c r="AGQ109" s="138"/>
      <c r="AGR109" s="138"/>
      <c r="AGS109" s="138"/>
      <c r="AGT109" s="138"/>
      <c r="AGU109" s="138"/>
    </row>
    <row r="110" spans="1:880" x14ac:dyDescent="0.2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8"/>
      <c r="CM110" s="138"/>
      <c r="CN110" s="138"/>
      <c r="CO110" s="138"/>
      <c r="CP110" s="138"/>
      <c r="CQ110" s="138"/>
      <c r="CR110" s="138"/>
      <c r="CS110" s="138"/>
      <c r="CT110" s="138"/>
      <c r="CU110" s="138"/>
      <c r="CV110" s="138"/>
      <c r="CW110" s="138"/>
      <c r="CX110" s="138"/>
      <c r="CY110" s="138"/>
      <c r="CZ110" s="138"/>
      <c r="DA110" s="138"/>
      <c r="DB110" s="138"/>
      <c r="DC110" s="138"/>
      <c r="DD110" s="138"/>
      <c r="DE110" s="138"/>
      <c r="DF110" s="138"/>
      <c r="DG110" s="138"/>
      <c r="DH110" s="138"/>
      <c r="DI110" s="138"/>
      <c r="DJ110" s="138"/>
      <c r="DK110" s="138"/>
      <c r="DL110" s="138"/>
      <c r="DM110" s="138"/>
      <c r="DN110" s="138"/>
      <c r="DO110" s="138"/>
      <c r="DP110" s="138"/>
      <c r="DQ110" s="138"/>
      <c r="DR110" s="138"/>
      <c r="DS110" s="138"/>
      <c r="DT110" s="138"/>
      <c r="DU110" s="138"/>
      <c r="DV110" s="138"/>
      <c r="DW110" s="138"/>
      <c r="DX110" s="138"/>
      <c r="DY110" s="138"/>
      <c r="DZ110" s="138"/>
      <c r="EA110" s="138"/>
      <c r="EB110" s="138"/>
      <c r="EC110" s="138"/>
      <c r="ED110" s="138"/>
      <c r="EE110" s="138"/>
      <c r="EF110" s="138"/>
      <c r="EG110" s="138"/>
      <c r="EH110" s="138"/>
      <c r="EI110" s="138"/>
      <c r="EJ110" s="138"/>
      <c r="EK110" s="138"/>
      <c r="EL110" s="138"/>
      <c r="EM110" s="138"/>
      <c r="EN110" s="138"/>
      <c r="EO110" s="138"/>
      <c r="EP110" s="138"/>
      <c r="EQ110" s="138"/>
      <c r="ER110" s="138"/>
      <c r="ES110" s="138"/>
      <c r="ET110" s="138"/>
      <c r="EU110" s="138"/>
      <c r="EV110" s="138"/>
      <c r="EW110" s="138"/>
      <c r="EX110" s="138"/>
      <c r="EY110" s="138"/>
      <c r="EZ110" s="138"/>
      <c r="FA110" s="138"/>
      <c r="FB110" s="138"/>
      <c r="FC110" s="138"/>
      <c r="FD110" s="138"/>
      <c r="FE110" s="138"/>
      <c r="FF110" s="138"/>
      <c r="FG110" s="138"/>
      <c r="FH110" s="138"/>
      <c r="FI110" s="138"/>
      <c r="FJ110" s="138"/>
      <c r="FK110" s="138"/>
      <c r="FL110" s="138"/>
      <c r="FM110" s="138"/>
      <c r="FN110" s="138"/>
      <c r="FO110" s="138"/>
      <c r="FP110" s="138"/>
      <c r="FQ110" s="138"/>
      <c r="FR110" s="138"/>
      <c r="FS110" s="138"/>
      <c r="FT110" s="138"/>
      <c r="FU110" s="138"/>
      <c r="FV110" s="138"/>
      <c r="FW110" s="138"/>
      <c r="FX110" s="138"/>
      <c r="FY110" s="138"/>
      <c r="FZ110" s="138"/>
      <c r="GA110" s="138"/>
      <c r="GB110" s="138"/>
      <c r="GC110" s="138"/>
      <c r="GD110" s="138"/>
      <c r="GE110" s="138"/>
      <c r="GF110" s="138"/>
      <c r="GG110" s="138"/>
      <c r="GH110" s="138"/>
      <c r="GI110" s="138"/>
      <c r="GJ110" s="138"/>
      <c r="GK110" s="138"/>
      <c r="GL110" s="138"/>
      <c r="GM110" s="138"/>
      <c r="GN110" s="138"/>
      <c r="GO110" s="138"/>
      <c r="GP110" s="138"/>
      <c r="GQ110" s="138"/>
      <c r="GR110" s="138"/>
      <c r="GS110" s="138"/>
      <c r="GT110" s="138"/>
      <c r="GU110" s="138"/>
      <c r="GV110" s="138"/>
      <c r="GW110" s="138"/>
      <c r="GX110" s="138"/>
      <c r="GY110" s="138"/>
      <c r="GZ110" s="138"/>
      <c r="HA110" s="138"/>
      <c r="HB110" s="138"/>
      <c r="HC110" s="138"/>
      <c r="HD110" s="138"/>
      <c r="HE110" s="138"/>
      <c r="HF110" s="138"/>
      <c r="HG110" s="138"/>
      <c r="HH110" s="138"/>
      <c r="HI110" s="138"/>
      <c r="HJ110" s="138"/>
      <c r="HK110" s="138"/>
      <c r="HL110" s="138"/>
      <c r="HM110" s="138"/>
      <c r="HN110" s="138"/>
      <c r="HO110" s="138"/>
      <c r="HP110" s="138"/>
      <c r="HQ110" s="138"/>
      <c r="HR110" s="138"/>
      <c r="HS110" s="138"/>
      <c r="HT110" s="138"/>
      <c r="HU110" s="138"/>
      <c r="HV110" s="138"/>
      <c r="HW110" s="138"/>
      <c r="HX110" s="138"/>
      <c r="HY110" s="138"/>
      <c r="HZ110" s="138"/>
      <c r="IA110" s="138"/>
      <c r="IB110" s="138"/>
      <c r="IC110" s="138"/>
      <c r="ID110" s="138"/>
      <c r="IE110" s="138"/>
      <c r="IF110" s="138"/>
      <c r="IG110" s="138"/>
      <c r="IH110" s="138"/>
      <c r="II110" s="138"/>
      <c r="IJ110" s="138"/>
      <c r="IK110" s="138"/>
      <c r="IL110" s="138"/>
      <c r="IM110" s="138"/>
      <c r="IN110" s="138"/>
      <c r="IO110" s="138"/>
      <c r="IP110" s="138"/>
      <c r="IQ110" s="138"/>
      <c r="IR110" s="138"/>
      <c r="IS110" s="138"/>
      <c r="IT110" s="138"/>
      <c r="IU110" s="138"/>
      <c r="IV110" s="138"/>
      <c r="IW110" s="138"/>
      <c r="IX110" s="138"/>
      <c r="IY110" s="138"/>
      <c r="IZ110" s="138"/>
      <c r="JA110" s="138"/>
      <c r="JB110" s="138"/>
      <c r="JC110" s="138"/>
      <c r="JD110" s="138"/>
      <c r="JE110" s="138"/>
      <c r="JF110" s="138"/>
      <c r="JG110" s="138"/>
      <c r="JH110" s="138"/>
      <c r="JI110" s="138"/>
      <c r="JJ110" s="138"/>
      <c r="JK110" s="138"/>
      <c r="JL110" s="138"/>
      <c r="JM110" s="138"/>
      <c r="JN110" s="138"/>
      <c r="JO110" s="138"/>
      <c r="JP110" s="138"/>
      <c r="JQ110" s="138"/>
      <c r="JR110" s="138"/>
      <c r="JS110" s="138"/>
      <c r="JT110" s="138"/>
      <c r="JU110" s="138"/>
      <c r="JV110" s="138"/>
      <c r="JW110" s="138"/>
      <c r="JX110" s="138"/>
      <c r="JY110" s="138"/>
      <c r="JZ110" s="138"/>
      <c r="KA110" s="138"/>
      <c r="KB110" s="138"/>
      <c r="KC110" s="138"/>
      <c r="KD110" s="138"/>
      <c r="KE110" s="138"/>
      <c r="KF110" s="138"/>
      <c r="KG110" s="138"/>
      <c r="KH110" s="138"/>
      <c r="KI110" s="138"/>
      <c r="KJ110" s="138"/>
      <c r="KK110" s="138"/>
      <c r="KL110" s="138"/>
      <c r="KM110" s="138"/>
      <c r="KN110" s="138"/>
      <c r="KO110" s="138"/>
      <c r="KP110" s="138"/>
      <c r="KQ110" s="138"/>
      <c r="KR110" s="138"/>
      <c r="KS110" s="138"/>
      <c r="KT110" s="138"/>
      <c r="KU110" s="138"/>
      <c r="KV110" s="138"/>
      <c r="KW110" s="138"/>
      <c r="KX110" s="138"/>
      <c r="KY110" s="138"/>
      <c r="KZ110" s="138"/>
      <c r="LA110" s="138"/>
      <c r="LB110" s="138"/>
      <c r="LC110" s="138"/>
      <c r="LD110" s="138"/>
      <c r="LE110" s="138"/>
      <c r="LF110" s="138"/>
      <c r="LG110" s="138"/>
      <c r="LH110" s="138"/>
      <c r="LI110" s="138"/>
      <c r="LJ110" s="138"/>
      <c r="LK110" s="138"/>
      <c r="LL110" s="138"/>
      <c r="LM110" s="138"/>
      <c r="LN110" s="138"/>
      <c r="LO110" s="138"/>
      <c r="LP110" s="138"/>
      <c r="LQ110" s="138"/>
      <c r="LR110" s="138"/>
      <c r="LS110" s="138"/>
      <c r="LT110" s="138"/>
      <c r="LU110" s="138"/>
      <c r="LV110" s="138"/>
      <c r="LW110" s="138"/>
      <c r="LX110" s="138"/>
      <c r="LY110" s="138"/>
      <c r="LZ110" s="138"/>
      <c r="MA110" s="138"/>
      <c r="MB110" s="138"/>
      <c r="MC110" s="138"/>
      <c r="MD110" s="138"/>
      <c r="ME110" s="138"/>
      <c r="MF110" s="138"/>
      <c r="MG110" s="138"/>
      <c r="MH110" s="138"/>
      <c r="MI110" s="138"/>
      <c r="MJ110" s="138"/>
      <c r="MK110" s="138"/>
      <c r="ML110" s="138"/>
      <c r="MM110" s="138"/>
      <c r="MN110" s="138"/>
      <c r="MO110" s="138"/>
      <c r="MP110" s="138"/>
      <c r="MQ110" s="138"/>
      <c r="MR110" s="138"/>
      <c r="MS110" s="138"/>
      <c r="MT110" s="138"/>
      <c r="MU110" s="138"/>
      <c r="MV110" s="138"/>
      <c r="MW110" s="138"/>
      <c r="MX110" s="138"/>
      <c r="MY110" s="138"/>
      <c r="MZ110" s="138"/>
      <c r="NA110" s="138"/>
      <c r="NB110" s="138"/>
      <c r="NC110" s="138"/>
      <c r="ND110" s="138"/>
      <c r="NE110" s="138"/>
      <c r="NF110" s="138"/>
      <c r="NG110" s="138"/>
      <c r="NH110" s="138"/>
      <c r="NI110" s="138"/>
      <c r="NJ110" s="138"/>
      <c r="NK110" s="138"/>
      <c r="NL110" s="138"/>
      <c r="NM110" s="138"/>
      <c r="NN110" s="138"/>
      <c r="NO110" s="138"/>
      <c r="NP110" s="138"/>
      <c r="NQ110" s="138"/>
      <c r="NR110" s="138"/>
      <c r="NS110" s="138"/>
      <c r="NT110" s="138"/>
      <c r="NU110" s="138"/>
      <c r="NV110" s="138"/>
      <c r="NW110" s="138"/>
      <c r="NX110" s="138"/>
      <c r="NY110" s="138"/>
      <c r="NZ110" s="138"/>
      <c r="OA110" s="138"/>
      <c r="OB110" s="138"/>
      <c r="OC110" s="138"/>
      <c r="OD110" s="138"/>
      <c r="OE110" s="138"/>
      <c r="OF110" s="138"/>
      <c r="OG110" s="138"/>
      <c r="OH110" s="138"/>
      <c r="OI110" s="138"/>
      <c r="OJ110" s="138"/>
      <c r="OK110" s="138"/>
      <c r="OL110" s="138"/>
      <c r="OM110" s="138"/>
      <c r="ON110" s="138"/>
      <c r="OO110" s="138"/>
      <c r="OP110" s="138"/>
      <c r="OQ110" s="138"/>
      <c r="OR110" s="138"/>
      <c r="OS110" s="138"/>
      <c r="OT110" s="138"/>
      <c r="OU110" s="138"/>
      <c r="OV110" s="138"/>
      <c r="OW110" s="138"/>
      <c r="OX110" s="138"/>
      <c r="OY110" s="138"/>
      <c r="OZ110" s="138"/>
      <c r="PA110" s="138"/>
      <c r="PB110" s="138"/>
      <c r="PC110" s="138"/>
      <c r="PD110" s="138"/>
      <c r="PE110" s="138"/>
      <c r="PF110" s="138"/>
      <c r="PG110" s="138"/>
      <c r="PH110" s="138"/>
      <c r="PI110" s="138"/>
      <c r="PJ110" s="138"/>
      <c r="PK110" s="138"/>
      <c r="PL110" s="138"/>
      <c r="PM110" s="138"/>
      <c r="PN110" s="138"/>
      <c r="PO110" s="138"/>
      <c r="PP110" s="138"/>
      <c r="PQ110" s="138"/>
      <c r="PR110" s="138"/>
      <c r="PS110" s="138"/>
      <c r="PT110" s="138"/>
      <c r="PU110" s="138"/>
      <c r="PV110" s="138"/>
      <c r="PW110" s="138"/>
      <c r="PX110" s="138"/>
      <c r="PY110" s="138"/>
      <c r="PZ110" s="138"/>
      <c r="QA110" s="138"/>
      <c r="QB110" s="138"/>
      <c r="QC110" s="138"/>
      <c r="QD110" s="138"/>
      <c r="QE110" s="138"/>
      <c r="QF110" s="138"/>
      <c r="QG110" s="138"/>
      <c r="QH110" s="138"/>
      <c r="QI110" s="138"/>
      <c r="QJ110" s="138"/>
      <c r="QK110" s="138"/>
      <c r="QL110" s="138"/>
      <c r="QM110" s="138"/>
      <c r="QN110" s="138"/>
      <c r="QO110" s="138"/>
      <c r="QP110" s="138"/>
      <c r="QQ110" s="138"/>
      <c r="QR110" s="138"/>
      <c r="QS110" s="138"/>
      <c r="QT110" s="138"/>
      <c r="QU110" s="138"/>
      <c r="QV110" s="138"/>
      <c r="QW110" s="138"/>
      <c r="QX110" s="138"/>
      <c r="QY110" s="138"/>
      <c r="QZ110" s="138"/>
      <c r="RA110" s="138"/>
      <c r="RB110" s="138"/>
      <c r="RC110" s="138"/>
      <c r="RD110" s="138"/>
      <c r="RE110" s="138"/>
      <c r="RF110" s="8"/>
      <c r="RG110" s="8"/>
      <c r="RH110" s="8"/>
      <c r="RI110" s="8"/>
      <c r="RJ110" s="8"/>
      <c r="RK110" s="8"/>
      <c r="RL110" s="8"/>
      <c r="RM110" s="8"/>
      <c r="RN110" s="8"/>
      <c r="RO110" s="9"/>
      <c r="RP110" s="8"/>
      <c r="RQ110" s="8"/>
      <c r="RR110" s="138"/>
      <c r="RS110" s="138"/>
      <c r="RT110" s="138"/>
      <c r="RU110" s="138"/>
      <c r="RV110" s="138"/>
      <c r="RW110" s="138"/>
      <c r="RX110" s="138"/>
      <c r="RY110" s="138"/>
      <c r="RZ110" s="138"/>
      <c r="SA110" s="138"/>
      <c r="SB110" s="138"/>
      <c r="SC110" s="138"/>
      <c r="SD110" s="138"/>
      <c r="SE110" s="138"/>
      <c r="SF110" s="138"/>
      <c r="SG110" s="138"/>
      <c r="SH110" s="138"/>
      <c r="SI110" s="138"/>
      <c r="SJ110" s="138"/>
      <c r="SK110" s="138"/>
      <c r="SL110" s="138"/>
      <c r="SM110" s="138"/>
      <c r="SN110" s="138"/>
      <c r="SO110" s="138"/>
      <c r="SP110" s="138"/>
      <c r="SQ110" s="138"/>
      <c r="SR110" s="138"/>
      <c r="SS110" s="138"/>
      <c r="ST110" s="138"/>
      <c r="SU110" s="138"/>
      <c r="SV110" s="138"/>
      <c r="SW110" s="138"/>
      <c r="SX110" s="138"/>
      <c r="SY110" s="138"/>
      <c r="SZ110" s="138"/>
      <c r="TA110" s="138"/>
      <c r="TB110" s="138"/>
      <c r="TC110" s="138"/>
      <c r="TD110" s="138"/>
      <c r="TE110" s="138"/>
      <c r="TF110" s="138"/>
      <c r="TG110" s="138"/>
      <c r="TH110" s="138"/>
      <c r="TI110" s="138"/>
      <c r="TJ110" s="138"/>
      <c r="TK110" s="138"/>
      <c r="TL110" s="138"/>
      <c r="TM110" s="138"/>
      <c r="TN110" s="138"/>
      <c r="TO110" s="138"/>
      <c r="TP110" s="138"/>
      <c r="TQ110" s="138"/>
      <c r="TR110" s="138"/>
      <c r="TS110" s="138"/>
      <c r="TT110" s="138"/>
      <c r="TU110" s="138"/>
      <c r="TV110" s="138"/>
      <c r="TW110" s="138"/>
      <c r="TX110" s="138"/>
      <c r="TY110" s="138"/>
      <c r="TZ110" s="138"/>
      <c r="UA110" s="138"/>
      <c r="UB110" s="138"/>
      <c r="UC110" s="138"/>
      <c r="UD110" s="138"/>
      <c r="UE110" s="138"/>
      <c r="UF110" s="138"/>
      <c r="UG110" s="138"/>
      <c r="UH110" s="138"/>
      <c r="UI110" s="138"/>
      <c r="UJ110" s="138"/>
      <c r="UK110" s="138"/>
      <c r="UL110" s="138"/>
      <c r="UM110" s="138"/>
      <c r="UN110" s="138"/>
      <c r="UO110" s="138"/>
      <c r="UP110" s="138"/>
      <c r="UQ110" s="138"/>
      <c r="UR110" s="138"/>
      <c r="US110" s="138"/>
      <c r="UT110" s="138"/>
      <c r="UU110" s="138"/>
      <c r="UV110" s="138"/>
      <c r="UW110" s="138"/>
      <c r="UX110" s="138"/>
      <c r="UY110" s="138"/>
      <c r="UZ110" s="138"/>
      <c r="VA110" s="138"/>
      <c r="VB110" s="138"/>
      <c r="VC110" s="138"/>
      <c r="VD110" s="138"/>
      <c r="VE110" s="138"/>
      <c r="VF110" s="138"/>
      <c r="VG110" s="138"/>
      <c r="VH110" s="138"/>
      <c r="VI110" s="138"/>
      <c r="VJ110" s="138"/>
      <c r="VK110" s="138"/>
      <c r="VL110" s="138"/>
      <c r="VM110" s="138"/>
      <c r="VN110" s="138"/>
      <c r="VO110" s="138"/>
      <c r="VP110" s="138"/>
      <c r="VQ110" s="138"/>
      <c r="VR110" s="138"/>
      <c r="VS110" s="138"/>
      <c r="VT110" s="138"/>
      <c r="VU110" s="138"/>
      <c r="VV110" s="138"/>
      <c r="VW110" s="138"/>
      <c r="VX110" s="138"/>
      <c r="VY110" s="138"/>
      <c r="VZ110" s="138"/>
      <c r="WA110" s="138"/>
      <c r="WB110" s="138"/>
      <c r="WC110" s="138"/>
      <c r="WD110" s="138"/>
      <c r="WE110" s="138"/>
      <c r="WF110" s="138"/>
      <c r="WG110" s="138"/>
      <c r="WH110" s="138"/>
      <c r="WI110" s="138"/>
      <c r="WJ110" s="138"/>
      <c r="WK110" s="138"/>
      <c r="WL110" s="138"/>
      <c r="WM110" s="138"/>
      <c r="WN110" s="138"/>
      <c r="WO110" s="138"/>
      <c r="WP110" s="138"/>
      <c r="WQ110" s="138"/>
      <c r="WR110" s="138"/>
      <c r="WS110" s="138"/>
      <c r="WT110" s="138"/>
      <c r="WU110" s="138"/>
      <c r="WV110" s="138"/>
      <c r="WW110" s="138"/>
      <c r="WX110" s="138"/>
      <c r="WY110" s="138"/>
      <c r="WZ110" s="138"/>
      <c r="XA110" s="138"/>
      <c r="XB110" s="138"/>
      <c r="XC110" s="138"/>
      <c r="XD110" s="138"/>
      <c r="XE110" s="138"/>
      <c r="XF110" s="138"/>
      <c r="XG110" s="138"/>
      <c r="XH110" s="138"/>
      <c r="XI110" s="138"/>
      <c r="XJ110" s="138"/>
      <c r="XK110" s="138"/>
      <c r="XL110" s="138"/>
      <c r="XM110" s="138"/>
      <c r="XN110" s="138"/>
      <c r="XO110" s="138"/>
      <c r="XP110" s="138"/>
      <c r="XQ110" s="138"/>
      <c r="XR110" s="138"/>
      <c r="XS110" s="138"/>
      <c r="XT110" s="138"/>
      <c r="XU110" s="138"/>
      <c r="XV110" s="138"/>
      <c r="XW110" s="138"/>
      <c r="XX110" s="138"/>
      <c r="XY110" s="138"/>
      <c r="XZ110" s="138"/>
      <c r="YA110" s="138"/>
      <c r="YB110" s="138"/>
      <c r="YC110" s="138"/>
      <c r="YD110" s="138"/>
      <c r="YE110" s="138"/>
      <c r="YF110" s="138"/>
      <c r="YG110" s="138"/>
      <c r="YH110" s="138"/>
      <c r="YI110" s="138"/>
      <c r="YJ110" s="138"/>
      <c r="YK110" s="138"/>
      <c r="YL110" s="138"/>
      <c r="YM110" s="138"/>
      <c r="YN110" s="138"/>
      <c r="YO110" s="138"/>
      <c r="YP110" s="138"/>
      <c r="YQ110" s="138"/>
      <c r="YR110" s="138"/>
      <c r="YS110" s="138"/>
      <c r="YT110" s="138"/>
      <c r="YU110" s="138"/>
      <c r="YV110" s="138"/>
      <c r="YW110" s="138"/>
      <c r="YX110" s="138"/>
      <c r="YY110" s="138"/>
      <c r="YZ110" s="138"/>
      <c r="ZA110" s="138"/>
      <c r="ZB110" s="138"/>
      <c r="ZC110" s="138"/>
      <c r="ZD110" s="138"/>
      <c r="ZE110" s="138"/>
      <c r="ZF110" s="138"/>
      <c r="ZG110" s="138"/>
      <c r="ZH110" s="138"/>
      <c r="ZI110" s="138"/>
      <c r="ZJ110" s="138"/>
      <c r="ZK110" s="138"/>
      <c r="ZL110" s="138"/>
      <c r="ZM110" s="138"/>
      <c r="ZN110" s="138"/>
      <c r="ZO110" s="138"/>
      <c r="ZP110" s="138"/>
      <c r="ZQ110" s="138"/>
      <c r="ZR110" s="138"/>
      <c r="ZS110" s="138"/>
      <c r="ZT110" s="138"/>
      <c r="ZU110" s="138"/>
      <c r="ZV110" s="138"/>
      <c r="ZW110" s="138"/>
      <c r="ZX110" s="138"/>
      <c r="ZY110" s="138"/>
      <c r="ZZ110" s="138"/>
      <c r="AAA110" s="138"/>
      <c r="AAB110" s="138"/>
      <c r="AAC110" s="138"/>
      <c r="AAD110" s="138"/>
      <c r="AAE110" s="138"/>
      <c r="AAF110" s="138"/>
      <c r="AAG110" s="138"/>
      <c r="AAH110" s="138"/>
      <c r="AAI110" s="138"/>
      <c r="AAJ110" s="138"/>
      <c r="AAK110" s="138"/>
      <c r="AAL110" s="138"/>
      <c r="AAM110" s="138"/>
      <c r="AAN110" s="138"/>
      <c r="AAO110" s="138"/>
      <c r="AAP110" s="138"/>
      <c r="AAQ110" s="138"/>
      <c r="AAR110" s="138"/>
      <c r="AAS110" s="138"/>
      <c r="AAT110" s="138"/>
      <c r="AAU110" s="138"/>
      <c r="AAV110" s="138"/>
      <c r="AAW110" s="138"/>
      <c r="AAX110" s="138"/>
      <c r="AAY110" s="138"/>
      <c r="AAZ110" s="138"/>
      <c r="ABA110" s="138"/>
      <c r="ABB110" s="138"/>
      <c r="ABC110" s="138"/>
      <c r="ABD110" s="138"/>
      <c r="ABE110" s="138"/>
      <c r="ABF110" s="138"/>
      <c r="ABG110" s="138"/>
      <c r="ABH110" s="138"/>
      <c r="ABI110" s="138"/>
      <c r="ABJ110" s="138"/>
      <c r="ABK110" s="138"/>
      <c r="ABL110" s="138"/>
      <c r="ABM110" s="138"/>
      <c r="ABN110" s="138"/>
      <c r="ABO110" s="138"/>
      <c r="ABP110" s="138"/>
      <c r="ABQ110" s="138"/>
      <c r="ABR110" s="138"/>
      <c r="ABS110" s="138"/>
      <c r="ABT110" s="138"/>
      <c r="ABU110" s="138"/>
      <c r="ABV110" s="138"/>
      <c r="ABW110" s="138"/>
      <c r="ABX110" s="138"/>
      <c r="ABY110" s="138"/>
      <c r="ABZ110" s="138"/>
      <c r="ACA110" s="138"/>
      <c r="ACB110" s="138"/>
      <c r="ACC110" s="138"/>
      <c r="ACD110" s="138"/>
      <c r="ACE110" s="138"/>
      <c r="ACF110" s="138"/>
      <c r="ACG110" s="138"/>
      <c r="ACH110" s="138"/>
      <c r="ACI110" s="138"/>
      <c r="ACJ110" s="138"/>
      <c r="ACK110" s="138"/>
      <c r="ACL110" s="138"/>
      <c r="ACM110" s="138"/>
      <c r="ACN110" s="138"/>
      <c r="ACO110" s="138"/>
      <c r="ACP110" s="138"/>
      <c r="ACQ110" s="138"/>
      <c r="ACR110" s="138"/>
      <c r="ACS110" s="138"/>
      <c r="ACT110" s="138"/>
      <c r="ACU110" s="138"/>
      <c r="ACV110" s="138"/>
      <c r="ACW110" s="138"/>
      <c r="ACX110" s="138"/>
      <c r="ACY110" s="138"/>
      <c r="ACZ110" s="138"/>
      <c r="ADA110" s="138"/>
      <c r="ADB110" s="138"/>
      <c r="ADC110" s="138"/>
      <c r="ADD110" s="138"/>
      <c r="ADE110" s="138"/>
      <c r="ADF110" s="138"/>
      <c r="ADG110" s="138"/>
      <c r="ADH110" s="138"/>
      <c r="ADI110" s="138"/>
      <c r="ADJ110" s="138"/>
      <c r="ADK110" s="138"/>
      <c r="ADL110" s="138"/>
      <c r="ADM110" s="138"/>
      <c r="ADN110" s="138"/>
      <c r="ADO110" s="138"/>
      <c r="ADP110" s="138"/>
      <c r="ADQ110" s="138"/>
      <c r="ADR110" s="138"/>
      <c r="ADS110" s="138"/>
      <c r="ADT110" s="138"/>
      <c r="ADU110" s="138"/>
      <c r="ADV110" s="138"/>
      <c r="ADW110" s="138"/>
      <c r="ADX110" s="138"/>
      <c r="ADY110" s="138"/>
      <c r="ADZ110" s="138"/>
      <c r="AEA110" s="138"/>
      <c r="AEB110" s="138"/>
      <c r="AEC110" s="138"/>
      <c r="AED110" s="138"/>
      <c r="AEE110" s="138"/>
      <c r="AEF110" s="138"/>
      <c r="AEG110" s="138"/>
      <c r="AEH110" s="138"/>
      <c r="AEI110" s="138"/>
      <c r="AEJ110" s="138"/>
      <c r="AEK110" s="138"/>
      <c r="AEL110" s="138"/>
      <c r="AEM110" s="138"/>
      <c r="AEN110" s="138"/>
      <c r="AEO110" s="138"/>
      <c r="AEP110" s="138"/>
      <c r="AEQ110" s="138"/>
      <c r="AER110" s="138"/>
      <c r="AES110" s="138"/>
      <c r="AET110" s="138"/>
      <c r="AEU110" s="138"/>
      <c r="AEV110" s="138"/>
      <c r="AEW110" s="138"/>
      <c r="AEX110" s="138"/>
      <c r="AEY110" s="138"/>
      <c r="AEZ110" s="138"/>
      <c r="AFA110" s="138"/>
      <c r="AFB110" s="138"/>
      <c r="AFC110" s="138"/>
      <c r="AFD110" s="138"/>
      <c r="AFE110" s="138"/>
      <c r="AFF110" s="138"/>
      <c r="AFG110" s="138"/>
      <c r="AFH110" s="138"/>
      <c r="AFI110" s="138"/>
      <c r="AFJ110" s="138"/>
      <c r="AFK110" s="138"/>
      <c r="AFL110" s="138"/>
      <c r="AFM110" s="138"/>
      <c r="AFN110" s="138"/>
      <c r="AFO110" s="138"/>
      <c r="AFP110" s="138"/>
      <c r="AFQ110" s="138"/>
      <c r="AFR110" s="138"/>
      <c r="AFS110" s="138"/>
      <c r="AFT110" s="138"/>
      <c r="AFU110" s="138"/>
      <c r="AFV110" s="138"/>
      <c r="AFW110" s="138"/>
      <c r="AFX110" s="138"/>
      <c r="AFY110" s="138"/>
      <c r="AFZ110" s="138"/>
      <c r="AGA110" s="138"/>
      <c r="AGB110" s="138"/>
      <c r="AGC110" s="138"/>
      <c r="AGD110" s="138"/>
      <c r="AGE110" s="138"/>
      <c r="AGF110" s="138"/>
      <c r="AGG110" s="138"/>
      <c r="AGH110" s="138"/>
      <c r="AGI110" s="138"/>
      <c r="AGJ110" s="138"/>
      <c r="AGK110" s="138"/>
      <c r="AGL110" s="138"/>
      <c r="AGM110" s="138"/>
      <c r="AGN110" s="138"/>
      <c r="AGO110" s="138"/>
      <c r="AGP110" s="138"/>
      <c r="AGQ110" s="138"/>
      <c r="AGR110" s="138"/>
      <c r="AGS110" s="138"/>
      <c r="AGT110" s="138"/>
      <c r="AGU110" s="138"/>
    </row>
    <row r="111" spans="1:880" x14ac:dyDescent="0.2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CO111" s="138"/>
      <c r="CP111" s="138"/>
      <c r="CQ111" s="138"/>
      <c r="CR111" s="138"/>
      <c r="CS111" s="138"/>
      <c r="CT111" s="138"/>
      <c r="CU111" s="138"/>
      <c r="CV111" s="138"/>
      <c r="CW111" s="138"/>
      <c r="CX111" s="138"/>
      <c r="CY111" s="138"/>
      <c r="CZ111" s="138"/>
      <c r="DA111" s="138"/>
      <c r="DB111" s="138"/>
      <c r="DC111" s="138"/>
      <c r="DD111" s="138"/>
      <c r="DE111" s="138"/>
      <c r="DF111" s="138"/>
      <c r="DG111" s="138"/>
      <c r="DH111" s="138"/>
      <c r="DI111" s="138"/>
      <c r="DJ111" s="138"/>
      <c r="DK111" s="138"/>
      <c r="DL111" s="138"/>
      <c r="DM111" s="138"/>
      <c r="DN111" s="138"/>
      <c r="DO111" s="138"/>
      <c r="DP111" s="138"/>
      <c r="DQ111" s="138"/>
      <c r="DR111" s="138"/>
      <c r="DS111" s="138"/>
      <c r="DT111" s="138"/>
      <c r="DU111" s="138"/>
      <c r="DV111" s="138"/>
      <c r="DW111" s="138"/>
      <c r="DX111" s="138"/>
      <c r="DY111" s="138"/>
      <c r="DZ111" s="138"/>
      <c r="EA111" s="138"/>
      <c r="EB111" s="138"/>
      <c r="EC111" s="138"/>
      <c r="ED111" s="138"/>
      <c r="EE111" s="138"/>
      <c r="EF111" s="138"/>
      <c r="EG111" s="138"/>
      <c r="EH111" s="138"/>
      <c r="EI111" s="138"/>
      <c r="EJ111" s="138"/>
      <c r="EK111" s="138"/>
      <c r="EL111" s="138"/>
      <c r="EM111" s="138"/>
      <c r="EN111" s="138"/>
      <c r="EO111" s="138"/>
      <c r="EP111" s="138"/>
      <c r="EQ111" s="138"/>
      <c r="ER111" s="138"/>
      <c r="ES111" s="138"/>
      <c r="ET111" s="138"/>
      <c r="EU111" s="138"/>
      <c r="EV111" s="138"/>
      <c r="EW111" s="138"/>
      <c r="EX111" s="138"/>
      <c r="EY111" s="138"/>
      <c r="EZ111" s="138"/>
      <c r="FA111" s="138"/>
      <c r="FB111" s="138"/>
      <c r="FC111" s="138"/>
      <c r="FD111" s="138"/>
      <c r="FE111" s="138"/>
      <c r="FF111" s="138"/>
      <c r="FG111" s="138"/>
      <c r="FH111" s="138"/>
      <c r="FI111" s="138"/>
      <c r="FJ111" s="138"/>
      <c r="FK111" s="138"/>
      <c r="FL111" s="138"/>
      <c r="FM111" s="138"/>
      <c r="FN111" s="138"/>
      <c r="FO111" s="138"/>
      <c r="FP111" s="138"/>
      <c r="FQ111" s="138"/>
      <c r="FR111" s="138"/>
      <c r="FS111" s="138"/>
      <c r="FT111" s="138"/>
      <c r="FU111" s="138"/>
      <c r="FV111" s="138"/>
      <c r="FW111" s="138"/>
      <c r="FX111" s="138"/>
      <c r="FY111" s="138"/>
      <c r="FZ111" s="138"/>
      <c r="GA111" s="138"/>
      <c r="GB111" s="138"/>
      <c r="GC111" s="138"/>
      <c r="GD111" s="138"/>
      <c r="GE111" s="138"/>
      <c r="GF111" s="138"/>
      <c r="GG111" s="138"/>
      <c r="GH111" s="138"/>
      <c r="GI111" s="138"/>
      <c r="GJ111" s="138"/>
      <c r="GK111" s="138"/>
      <c r="GL111" s="138"/>
      <c r="GM111" s="138"/>
      <c r="GN111" s="138"/>
      <c r="GO111" s="138"/>
      <c r="GP111" s="138"/>
      <c r="GQ111" s="138"/>
      <c r="GR111" s="138"/>
      <c r="GS111" s="138"/>
      <c r="GT111" s="138"/>
      <c r="GU111" s="138"/>
      <c r="GV111" s="138"/>
      <c r="GW111" s="138"/>
      <c r="GX111" s="138"/>
      <c r="GY111" s="138"/>
      <c r="GZ111" s="138"/>
      <c r="HA111" s="138"/>
      <c r="HB111" s="138"/>
      <c r="HC111" s="138"/>
      <c r="HD111" s="138"/>
      <c r="HE111" s="138"/>
      <c r="HF111" s="138"/>
      <c r="HG111" s="138"/>
      <c r="HH111" s="138"/>
      <c r="HI111" s="138"/>
      <c r="HJ111" s="138"/>
      <c r="HK111" s="138"/>
      <c r="HL111" s="138"/>
      <c r="HM111" s="138"/>
      <c r="HN111" s="138"/>
      <c r="HO111" s="138"/>
      <c r="HP111" s="138"/>
      <c r="HQ111" s="138"/>
      <c r="HR111" s="138"/>
      <c r="HS111" s="138"/>
      <c r="HT111" s="138"/>
      <c r="HU111" s="138"/>
      <c r="HV111" s="138"/>
      <c r="HW111" s="138"/>
      <c r="HX111" s="138"/>
      <c r="HY111" s="138"/>
      <c r="HZ111" s="138"/>
      <c r="IA111" s="138"/>
      <c r="IB111" s="138"/>
      <c r="IC111" s="138"/>
      <c r="ID111" s="138"/>
      <c r="IE111" s="138"/>
      <c r="IF111" s="138"/>
      <c r="IG111" s="138"/>
      <c r="IH111" s="138"/>
      <c r="II111" s="138"/>
      <c r="IJ111" s="138"/>
      <c r="IK111" s="138"/>
      <c r="IL111" s="138"/>
      <c r="IM111" s="138"/>
      <c r="IN111" s="138"/>
      <c r="IO111" s="138"/>
      <c r="IP111" s="138"/>
      <c r="IQ111" s="138"/>
      <c r="IR111" s="138"/>
      <c r="IS111" s="138"/>
      <c r="IT111" s="138"/>
      <c r="IU111" s="138"/>
      <c r="IV111" s="138"/>
      <c r="IW111" s="138"/>
      <c r="IX111" s="138"/>
      <c r="IY111" s="138"/>
      <c r="IZ111" s="138"/>
      <c r="JA111" s="138"/>
      <c r="JB111" s="138"/>
      <c r="JC111" s="138"/>
      <c r="JD111" s="138"/>
      <c r="JE111" s="138"/>
      <c r="JF111" s="138"/>
      <c r="JG111" s="138"/>
      <c r="JH111" s="138"/>
      <c r="JI111" s="138"/>
      <c r="JJ111" s="138"/>
      <c r="JK111" s="138"/>
      <c r="JL111" s="138"/>
      <c r="JM111" s="138"/>
      <c r="JN111" s="138"/>
      <c r="JO111" s="138"/>
      <c r="JP111" s="138"/>
      <c r="JQ111" s="138"/>
      <c r="JR111" s="138"/>
      <c r="JS111" s="138"/>
      <c r="JT111" s="138"/>
      <c r="JU111" s="138"/>
      <c r="JV111" s="138"/>
      <c r="JW111" s="138"/>
      <c r="JX111" s="138"/>
      <c r="JY111" s="138"/>
      <c r="JZ111" s="138"/>
      <c r="KA111" s="138"/>
      <c r="KB111" s="138"/>
      <c r="KC111" s="138"/>
      <c r="KD111" s="138"/>
      <c r="KE111" s="138"/>
      <c r="KF111" s="138"/>
      <c r="KG111" s="138"/>
      <c r="KH111" s="138"/>
      <c r="KI111" s="138"/>
      <c r="KJ111" s="138"/>
      <c r="KK111" s="138"/>
      <c r="KL111" s="138"/>
      <c r="KM111" s="138"/>
      <c r="KN111" s="138"/>
      <c r="KO111" s="138"/>
      <c r="KP111" s="138"/>
      <c r="KQ111" s="138"/>
      <c r="KR111" s="138"/>
      <c r="KS111" s="138"/>
      <c r="KT111" s="138"/>
      <c r="KU111" s="138"/>
      <c r="KV111" s="138"/>
      <c r="KW111" s="138"/>
      <c r="KX111" s="138"/>
      <c r="KY111" s="138"/>
      <c r="KZ111" s="138"/>
      <c r="LA111" s="138"/>
      <c r="LB111" s="138"/>
      <c r="LC111" s="138"/>
      <c r="LD111" s="138"/>
      <c r="LE111" s="138"/>
      <c r="LF111" s="138"/>
      <c r="LG111" s="138"/>
      <c r="LH111" s="138"/>
      <c r="LI111" s="138"/>
      <c r="LJ111" s="138"/>
      <c r="LK111" s="138"/>
      <c r="LL111" s="138"/>
      <c r="LM111" s="138"/>
      <c r="LN111" s="138"/>
      <c r="LO111" s="138"/>
      <c r="LP111" s="138"/>
      <c r="LQ111" s="138"/>
      <c r="LR111" s="138"/>
      <c r="LS111" s="138"/>
      <c r="LT111" s="138"/>
      <c r="LU111" s="138"/>
      <c r="LV111" s="138"/>
      <c r="LW111" s="138"/>
      <c r="LX111" s="138"/>
      <c r="LY111" s="138"/>
      <c r="LZ111" s="138"/>
      <c r="MA111" s="138"/>
      <c r="MB111" s="138"/>
      <c r="MC111" s="138"/>
      <c r="MD111" s="138"/>
      <c r="ME111" s="138"/>
      <c r="MF111" s="138"/>
      <c r="MG111" s="138"/>
      <c r="MH111" s="138"/>
      <c r="MI111" s="138"/>
      <c r="MJ111" s="138"/>
      <c r="MK111" s="138"/>
      <c r="ML111" s="138"/>
      <c r="MM111" s="138"/>
      <c r="MN111" s="138"/>
      <c r="MO111" s="138"/>
      <c r="MP111" s="138"/>
      <c r="MQ111" s="138"/>
      <c r="MR111" s="138"/>
      <c r="MS111" s="138"/>
      <c r="MT111" s="138"/>
      <c r="MU111" s="138"/>
      <c r="MV111" s="138"/>
      <c r="MW111" s="138"/>
      <c r="MX111" s="138"/>
      <c r="MY111" s="138"/>
      <c r="MZ111" s="138"/>
      <c r="NA111" s="138"/>
      <c r="NB111" s="138"/>
      <c r="NC111" s="138"/>
      <c r="ND111" s="138"/>
      <c r="NE111" s="138"/>
      <c r="NF111" s="138"/>
      <c r="NG111" s="138"/>
      <c r="NH111" s="138"/>
      <c r="NI111" s="138"/>
      <c r="NJ111" s="138"/>
      <c r="NK111" s="138"/>
      <c r="NL111" s="138"/>
      <c r="NM111" s="138"/>
      <c r="NN111" s="138"/>
      <c r="NO111" s="138"/>
      <c r="NP111" s="138"/>
      <c r="NQ111" s="138"/>
      <c r="NR111" s="138"/>
      <c r="NS111" s="138"/>
      <c r="NT111" s="138"/>
      <c r="NU111" s="138"/>
      <c r="NV111" s="138"/>
      <c r="NW111" s="138"/>
      <c r="NX111" s="138"/>
      <c r="NY111" s="138"/>
      <c r="NZ111" s="138"/>
      <c r="OA111" s="138"/>
      <c r="OB111" s="138"/>
      <c r="OC111" s="138"/>
      <c r="OD111" s="138"/>
      <c r="OE111" s="138"/>
      <c r="OF111" s="138"/>
      <c r="OG111" s="138"/>
      <c r="OH111" s="138"/>
      <c r="OI111" s="138"/>
      <c r="OJ111" s="138"/>
      <c r="OK111" s="138"/>
      <c r="OL111" s="138"/>
      <c r="OM111" s="138"/>
      <c r="ON111" s="138"/>
      <c r="OO111" s="138"/>
      <c r="OP111" s="138"/>
      <c r="OQ111" s="138"/>
      <c r="OR111" s="138"/>
      <c r="OS111" s="138"/>
      <c r="OT111" s="138"/>
      <c r="OU111" s="138"/>
      <c r="OV111" s="138"/>
      <c r="OW111" s="138"/>
      <c r="OX111" s="138"/>
      <c r="OY111" s="138"/>
      <c r="OZ111" s="138"/>
      <c r="PA111" s="138"/>
      <c r="PB111" s="138"/>
      <c r="PC111" s="138"/>
      <c r="PD111" s="138"/>
      <c r="PE111" s="138"/>
      <c r="PF111" s="138"/>
      <c r="PG111" s="138"/>
      <c r="PH111" s="138"/>
      <c r="PI111" s="138"/>
      <c r="PJ111" s="138"/>
      <c r="PK111" s="138"/>
      <c r="PL111" s="138"/>
      <c r="PM111" s="138"/>
      <c r="PN111" s="138"/>
      <c r="PO111" s="138"/>
      <c r="PP111" s="138"/>
      <c r="PQ111" s="138"/>
      <c r="PR111" s="138"/>
      <c r="PS111" s="138"/>
      <c r="PT111" s="138"/>
      <c r="PU111" s="138"/>
      <c r="PV111" s="138"/>
      <c r="PW111" s="138"/>
      <c r="PX111" s="138"/>
      <c r="PY111" s="138"/>
      <c r="PZ111" s="138"/>
      <c r="QA111" s="138"/>
      <c r="QB111" s="138"/>
      <c r="QC111" s="138"/>
      <c r="QD111" s="138"/>
      <c r="QE111" s="138"/>
      <c r="QF111" s="138"/>
      <c r="QG111" s="138"/>
      <c r="QH111" s="138"/>
      <c r="QI111" s="138"/>
      <c r="QJ111" s="138"/>
      <c r="QK111" s="138"/>
      <c r="QL111" s="138"/>
      <c r="QM111" s="138"/>
      <c r="QN111" s="138"/>
      <c r="QO111" s="138"/>
      <c r="QP111" s="138"/>
      <c r="QQ111" s="138"/>
      <c r="QR111" s="138"/>
      <c r="QS111" s="138"/>
      <c r="QT111" s="138"/>
      <c r="QU111" s="138"/>
      <c r="QV111" s="138"/>
      <c r="QW111" s="138"/>
      <c r="QX111" s="138"/>
      <c r="QY111" s="138"/>
      <c r="QZ111" s="138"/>
      <c r="RA111" s="138"/>
      <c r="RB111" s="138"/>
      <c r="RC111" s="138"/>
      <c r="RD111" s="138"/>
      <c r="RE111" s="138"/>
      <c r="RF111" s="8"/>
      <c r="RG111" s="8"/>
      <c r="RH111" s="8"/>
      <c r="RI111" s="8"/>
      <c r="RJ111" s="8"/>
      <c r="RK111" s="8"/>
      <c r="RL111" s="8"/>
      <c r="RM111" s="8"/>
      <c r="RN111" s="8"/>
      <c r="RO111" s="9"/>
      <c r="RP111" s="8"/>
      <c r="RQ111" s="8"/>
      <c r="RR111" s="138"/>
      <c r="RS111" s="138"/>
      <c r="RT111" s="138"/>
      <c r="RU111" s="138"/>
      <c r="RV111" s="138"/>
      <c r="RW111" s="138"/>
      <c r="RX111" s="138"/>
      <c r="RY111" s="138"/>
      <c r="RZ111" s="138"/>
      <c r="SA111" s="138"/>
      <c r="SB111" s="138"/>
      <c r="SC111" s="138"/>
      <c r="SD111" s="138"/>
      <c r="SE111" s="138"/>
      <c r="SF111" s="138"/>
      <c r="SG111" s="138"/>
      <c r="SH111" s="138"/>
      <c r="SI111" s="138"/>
      <c r="SJ111" s="138"/>
      <c r="SK111" s="138"/>
      <c r="SL111" s="138"/>
      <c r="SM111" s="138"/>
      <c r="SN111" s="138"/>
      <c r="SO111" s="138"/>
      <c r="SP111" s="138"/>
      <c r="SQ111" s="138"/>
      <c r="SR111" s="138"/>
      <c r="SS111" s="138"/>
      <c r="ST111" s="138"/>
      <c r="SU111" s="138"/>
      <c r="SV111" s="138"/>
      <c r="SW111" s="138"/>
      <c r="SX111" s="138"/>
      <c r="SY111" s="138"/>
      <c r="SZ111" s="138"/>
      <c r="TA111" s="138"/>
      <c r="TB111" s="138"/>
      <c r="TC111" s="138"/>
      <c r="TD111" s="138"/>
      <c r="TE111" s="138"/>
      <c r="TF111" s="138"/>
      <c r="TG111" s="138"/>
      <c r="TH111" s="138"/>
      <c r="TI111" s="138"/>
      <c r="TJ111" s="138"/>
      <c r="TK111" s="138"/>
      <c r="TL111" s="138"/>
      <c r="TM111" s="138"/>
      <c r="TN111" s="138"/>
      <c r="TO111" s="138"/>
      <c r="TP111" s="138"/>
      <c r="TQ111" s="138"/>
      <c r="TR111" s="138"/>
      <c r="TS111" s="138"/>
      <c r="TT111" s="138"/>
      <c r="TU111" s="138"/>
      <c r="TV111" s="138"/>
      <c r="TW111" s="138"/>
      <c r="TX111" s="138"/>
      <c r="TY111" s="138"/>
      <c r="TZ111" s="138"/>
      <c r="UA111" s="138"/>
      <c r="UB111" s="138"/>
      <c r="UC111" s="138"/>
      <c r="UD111" s="138"/>
      <c r="UE111" s="138"/>
      <c r="UF111" s="138"/>
      <c r="UG111" s="138"/>
      <c r="UH111" s="138"/>
      <c r="UI111" s="138"/>
      <c r="UJ111" s="138"/>
      <c r="UK111" s="138"/>
      <c r="UL111" s="138"/>
      <c r="UM111" s="138"/>
      <c r="UN111" s="138"/>
      <c r="UO111" s="138"/>
      <c r="UP111" s="138"/>
      <c r="UQ111" s="138"/>
      <c r="UR111" s="138"/>
      <c r="US111" s="138"/>
      <c r="UT111" s="138"/>
      <c r="UU111" s="138"/>
      <c r="UV111" s="138"/>
      <c r="UW111" s="138"/>
      <c r="UX111" s="138"/>
      <c r="UY111" s="138"/>
      <c r="UZ111" s="138"/>
      <c r="VA111" s="138"/>
      <c r="VB111" s="138"/>
      <c r="VC111" s="138"/>
      <c r="VD111" s="138"/>
      <c r="VE111" s="138"/>
      <c r="VF111" s="138"/>
      <c r="VG111" s="138"/>
      <c r="VH111" s="138"/>
      <c r="VI111" s="138"/>
      <c r="VJ111" s="138"/>
      <c r="VK111" s="138"/>
      <c r="VL111" s="138"/>
      <c r="VM111" s="138"/>
      <c r="VN111" s="138"/>
      <c r="VO111" s="138"/>
      <c r="VP111" s="138"/>
      <c r="VQ111" s="138"/>
      <c r="VR111" s="138"/>
      <c r="VS111" s="138"/>
      <c r="VT111" s="138"/>
      <c r="VU111" s="138"/>
      <c r="VV111" s="138"/>
      <c r="VW111" s="138"/>
      <c r="VX111" s="138"/>
      <c r="VY111" s="138"/>
      <c r="VZ111" s="138"/>
      <c r="WA111" s="138"/>
      <c r="WB111" s="138"/>
      <c r="WC111" s="138"/>
      <c r="WD111" s="138"/>
      <c r="WE111" s="138"/>
      <c r="WF111" s="138"/>
      <c r="WG111" s="138"/>
      <c r="WH111" s="138"/>
      <c r="WI111" s="138"/>
      <c r="WJ111" s="138"/>
      <c r="WK111" s="138"/>
      <c r="WL111" s="138"/>
      <c r="WM111" s="138"/>
      <c r="WN111" s="138"/>
      <c r="WO111" s="138"/>
      <c r="WP111" s="138"/>
      <c r="WQ111" s="138"/>
      <c r="WR111" s="138"/>
      <c r="WS111" s="138"/>
      <c r="WT111" s="138"/>
      <c r="WU111" s="138"/>
      <c r="WV111" s="138"/>
      <c r="WW111" s="138"/>
      <c r="WX111" s="138"/>
      <c r="WY111" s="138"/>
      <c r="WZ111" s="138"/>
      <c r="XA111" s="138"/>
      <c r="XB111" s="138"/>
      <c r="XC111" s="138"/>
      <c r="XD111" s="138"/>
      <c r="XE111" s="138"/>
      <c r="XF111" s="138"/>
      <c r="XG111" s="138"/>
      <c r="XH111" s="138"/>
      <c r="XI111" s="138"/>
      <c r="XJ111" s="138"/>
      <c r="XK111" s="138"/>
      <c r="XL111" s="138"/>
      <c r="XM111" s="138"/>
      <c r="XN111" s="138"/>
      <c r="XO111" s="138"/>
      <c r="XP111" s="138"/>
      <c r="XQ111" s="138"/>
      <c r="XR111" s="138"/>
      <c r="XS111" s="138"/>
      <c r="XT111" s="138"/>
      <c r="XU111" s="138"/>
      <c r="XV111" s="138"/>
      <c r="XW111" s="138"/>
      <c r="XX111" s="138"/>
      <c r="XY111" s="138"/>
      <c r="XZ111" s="138"/>
      <c r="YA111" s="138"/>
      <c r="YB111" s="138"/>
      <c r="YC111" s="138"/>
      <c r="YD111" s="138"/>
      <c r="YE111" s="138"/>
      <c r="YF111" s="138"/>
      <c r="YG111" s="138"/>
      <c r="YH111" s="138"/>
      <c r="YI111" s="138"/>
      <c r="YJ111" s="138"/>
      <c r="YK111" s="138"/>
      <c r="YL111" s="138"/>
      <c r="YM111" s="138"/>
      <c r="YN111" s="138"/>
      <c r="YO111" s="138"/>
      <c r="YP111" s="138"/>
      <c r="YQ111" s="138"/>
      <c r="YR111" s="138"/>
      <c r="YS111" s="138"/>
      <c r="YT111" s="138"/>
      <c r="YU111" s="138"/>
      <c r="YV111" s="138"/>
      <c r="YW111" s="138"/>
      <c r="YX111" s="138"/>
      <c r="YY111" s="138"/>
      <c r="YZ111" s="138"/>
      <c r="ZA111" s="138"/>
      <c r="ZB111" s="138"/>
      <c r="ZC111" s="138"/>
      <c r="ZD111" s="138"/>
      <c r="ZE111" s="138"/>
      <c r="ZF111" s="138"/>
      <c r="ZG111" s="138"/>
      <c r="ZH111" s="138"/>
      <c r="ZI111" s="138"/>
      <c r="ZJ111" s="138"/>
      <c r="ZK111" s="138"/>
      <c r="ZL111" s="138"/>
      <c r="ZM111" s="138"/>
      <c r="ZN111" s="138"/>
      <c r="ZO111" s="138"/>
      <c r="ZP111" s="138"/>
      <c r="ZQ111" s="138"/>
      <c r="ZR111" s="138"/>
      <c r="ZS111" s="138"/>
      <c r="ZT111" s="138"/>
      <c r="ZU111" s="138"/>
      <c r="ZV111" s="138"/>
      <c r="ZW111" s="138"/>
      <c r="ZX111" s="138"/>
      <c r="ZY111" s="138"/>
      <c r="ZZ111" s="138"/>
      <c r="AAA111" s="138"/>
      <c r="AAB111" s="138"/>
      <c r="AAC111" s="138"/>
      <c r="AAD111" s="138"/>
      <c r="AAE111" s="138"/>
      <c r="AAF111" s="138"/>
      <c r="AAG111" s="138"/>
      <c r="AAH111" s="138"/>
      <c r="AAI111" s="138"/>
      <c r="AAJ111" s="138"/>
      <c r="AAK111" s="138"/>
      <c r="AAL111" s="138"/>
      <c r="AAM111" s="138"/>
      <c r="AAN111" s="138"/>
      <c r="AAO111" s="138"/>
      <c r="AAP111" s="138"/>
      <c r="AAQ111" s="138"/>
      <c r="AAR111" s="138"/>
      <c r="AAS111" s="138"/>
      <c r="AAT111" s="138"/>
      <c r="AAU111" s="138"/>
      <c r="AAV111" s="138"/>
      <c r="AAW111" s="138"/>
      <c r="AAX111" s="138"/>
      <c r="AAY111" s="138"/>
      <c r="AAZ111" s="138"/>
      <c r="ABA111" s="138"/>
      <c r="ABB111" s="138"/>
      <c r="ABC111" s="138"/>
      <c r="ABD111" s="138"/>
      <c r="ABE111" s="138"/>
      <c r="ABF111" s="138"/>
      <c r="ABG111" s="138"/>
      <c r="ABH111" s="138"/>
      <c r="ABI111" s="138"/>
      <c r="ABJ111" s="138"/>
      <c r="ABK111" s="138"/>
      <c r="ABL111" s="138"/>
      <c r="ABM111" s="138"/>
      <c r="ABN111" s="138"/>
      <c r="ABO111" s="138"/>
      <c r="ABP111" s="138"/>
      <c r="ABQ111" s="138"/>
      <c r="ABR111" s="138"/>
      <c r="ABS111" s="138"/>
      <c r="ABT111" s="138"/>
      <c r="ABU111" s="138"/>
      <c r="ABV111" s="138"/>
      <c r="ABW111" s="138"/>
      <c r="ABX111" s="138"/>
      <c r="ABY111" s="138"/>
      <c r="ABZ111" s="138"/>
      <c r="ACA111" s="138"/>
      <c r="ACB111" s="138"/>
      <c r="ACC111" s="138"/>
      <c r="ACD111" s="138"/>
      <c r="ACE111" s="138"/>
      <c r="ACF111" s="138"/>
      <c r="ACG111" s="138"/>
      <c r="ACH111" s="138"/>
      <c r="ACI111" s="138"/>
      <c r="ACJ111" s="138"/>
      <c r="ACK111" s="138"/>
      <c r="ACL111" s="138"/>
      <c r="ACM111" s="138"/>
      <c r="ACN111" s="138"/>
      <c r="ACO111" s="138"/>
      <c r="ACP111" s="138"/>
      <c r="ACQ111" s="138"/>
      <c r="ACR111" s="138"/>
      <c r="ACS111" s="138"/>
      <c r="ACT111" s="138"/>
      <c r="ACU111" s="138"/>
      <c r="ACV111" s="138"/>
      <c r="ACW111" s="138"/>
      <c r="ACX111" s="138"/>
      <c r="ACY111" s="138"/>
      <c r="ACZ111" s="138"/>
      <c r="ADA111" s="138"/>
      <c r="ADB111" s="138"/>
      <c r="ADC111" s="138"/>
      <c r="ADD111" s="138"/>
      <c r="ADE111" s="138"/>
      <c r="ADF111" s="138"/>
      <c r="ADG111" s="138"/>
      <c r="ADH111" s="138"/>
      <c r="ADI111" s="138"/>
      <c r="ADJ111" s="138"/>
      <c r="ADK111" s="138"/>
      <c r="ADL111" s="138"/>
      <c r="ADM111" s="138"/>
      <c r="ADN111" s="138"/>
      <c r="ADO111" s="138"/>
      <c r="ADP111" s="138"/>
      <c r="ADQ111" s="138"/>
      <c r="ADR111" s="138"/>
      <c r="ADS111" s="138"/>
      <c r="ADT111" s="138"/>
      <c r="ADU111" s="138"/>
      <c r="ADV111" s="138"/>
      <c r="ADW111" s="138"/>
      <c r="ADX111" s="138"/>
      <c r="ADY111" s="138"/>
      <c r="ADZ111" s="138"/>
      <c r="AEA111" s="138"/>
      <c r="AEB111" s="138"/>
      <c r="AEC111" s="138"/>
      <c r="AED111" s="138"/>
      <c r="AEE111" s="138"/>
      <c r="AEF111" s="138"/>
      <c r="AEG111" s="138"/>
      <c r="AEH111" s="138"/>
      <c r="AEI111" s="138"/>
      <c r="AEJ111" s="138"/>
      <c r="AEK111" s="138"/>
      <c r="AEL111" s="138"/>
      <c r="AEM111" s="138"/>
      <c r="AEN111" s="138"/>
      <c r="AEO111" s="138"/>
      <c r="AEP111" s="138"/>
      <c r="AEQ111" s="138"/>
      <c r="AER111" s="138"/>
      <c r="AES111" s="138"/>
      <c r="AET111" s="138"/>
      <c r="AEU111" s="138"/>
      <c r="AEV111" s="138"/>
      <c r="AEW111" s="138"/>
      <c r="AEX111" s="138"/>
      <c r="AEY111" s="138"/>
      <c r="AEZ111" s="138"/>
      <c r="AFA111" s="138"/>
      <c r="AFB111" s="138"/>
      <c r="AFC111" s="138"/>
      <c r="AFD111" s="138"/>
      <c r="AFE111" s="138"/>
      <c r="AFF111" s="138"/>
      <c r="AFG111" s="138"/>
      <c r="AFH111" s="138"/>
      <c r="AFI111" s="138"/>
      <c r="AFJ111" s="138"/>
      <c r="AFK111" s="138"/>
      <c r="AFL111" s="138"/>
      <c r="AFM111" s="138"/>
      <c r="AFN111" s="138"/>
      <c r="AFO111" s="138"/>
      <c r="AFP111" s="138"/>
      <c r="AFQ111" s="138"/>
      <c r="AFR111" s="138"/>
      <c r="AFS111" s="138"/>
      <c r="AFT111" s="138"/>
      <c r="AFU111" s="138"/>
      <c r="AFV111" s="138"/>
      <c r="AFW111" s="138"/>
      <c r="AFX111" s="138"/>
      <c r="AFY111" s="138"/>
      <c r="AFZ111" s="138"/>
      <c r="AGA111" s="138"/>
      <c r="AGB111" s="138"/>
      <c r="AGC111" s="138"/>
      <c r="AGD111" s="138"/>
      <c r="AGE111" s="138"/>
      <c r="AGF111" s="138"/>
      <c r="AGG111" s="138"/>
      <c r="AGH111" s="138"/>
      <c r="AGI111" s="138"/>
      <c r="AGJ111" s="138"/>
      <c r="AGK111" s="138"/>
      <c r="AGL111" s="138"/>
      <c r="AGM111" s="138"/>
      <c r="AGN111" s="138"/>
      <c r="AGO111" s="138"/>
      <c r="AGP111" s="138"/>
      <c r="AGQ111" s="138"/>
      <c r="AGR111" s="138"/>
      <c r="AGS111" s="138"/>
      <c r="AGT111" s="138"/>
      <c r="AGU111" s="138"/>
    </row>
    <row r="112" spans="1:880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8"/>
      <c r="BR112" s="138"/>
      <c r="BS112" s="138"/>
      <c r="BT112" s="138"/>
      <c r="BU112" s="138"/>
      <c r="BV112" s="138"/>
      <c r="BW112" s="138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8"/>
      <c r="CI112" s="138"/>
      <c r="CJ112" s="138"/>
      <c r="CK112" s="138"/>
      <c r="CL112" s="138"/>
      <c r="CM112" s="138"/>
      <c r="CN112" s="138"/>
      <c r="CO112" s="138"/>
      <c r="CP112" s="138"/>
      <c r="CQ112" s="138"/>
      <c r="CR112" s="138"/>
      <c r="CS112" s="138"/>
      <c r="CT112" s="138"/>
      <c r="CU112" s="138"/>
      <c r="CV112" s="138"/>
      <c r="CW112" s="138"/>
      <c r="CX112" s="138"/>
      <c r="CY112" s="138"/>
      <c r="CZ112" s="138"/>
      <c r="DA112" s="138"/>
      <c r="DB112" s="138"/>
      <c r="DC112" s="138"/>
      <c r="DD112" s="138"/>
      <c r="DE112" s="138"/>
      <c r="DF112" s="138"/>
      <c r="DG112" s="138"/>
      <c r="DH112" s="138"/>
      <c r="DI112" s="138"/>
      <c r="DJ112" s="138"/>
      <c r="DK112" s="138"/>
      <c r="DL112" s="138"/>
      <c r="DM112" s="138"/>
      <c r="DN112" s="138"/>
      <c r="DO112" s="138"/>
      <c r="DP112" s="138"/>
      <c r="DQ112" s="138"/>
      <c r="DR112" s="138"/>
      <c r="DS112" s="138"/>
      <c r="DT112" s="138"/>
      <c r="DU112" s="138"/>
      <c r="DV112" s="138"/>
      <c r="DW112" s="138"/>
      <c r="DX112" s="138"/>
      <c r="DY112" s="138"/>
      <c r="DZ112" s="138"/>
      <c r="EA112" s="138"/>
      <c r="EB112" s="138"/>
      <c r="EC112" s="138"/>
      <c r="ED112" s="138"/>
      <c r="EE112" s="138"/>
      <c r="EF112" s="138"/>
      <c r="EG112" s="138"/>
      <c r="EH112" s="138"/>
      <c r="EI112" s="138"/>
      <c r="EJ112" s="138"/>
      <c r="EK112" s="138"/>
      <c r="EL112" s="138"/>
      <c r="EM112" s="138"/>
      <c r="EN112" s="138"/>
      <c r="EO112" s="138"/>
      <c r="EP112" s="138"/>
      <c r="EQ112" s="138"/>
      <c r="ER112" s="138"/>
      <c r="ES112" s="138"/>
      <c r="ET112" s="138"/>
      <c r="EU112" s="138"/>
      <c r="EV112" s="138"/>
      <c r="EW112" s="138"/>
      <c r="EX112" s="138"/>
      <c r="EY112" s="138"/>
      <c r="EZ112" s="138"/>
      <c r="FA112" s="138"/>
      <c r="FB112" s="138"/>
      <c r="FC112" s="138"/>
      <c r="FD112" s="138"/>
      <c r="FE112" s="138"/>
      <c r="FF112" s="138"/>
      <c r="FG112" s="138"/>
      <c r="FH112" s="138"/>
      <c r="FI112" s="138"/>
      <c r="FJ112" s="138"/>
      <c r="FK112" s="138"/>
      <c r="FL112" s="138"/>
      <c r="FM112" s="138"/>
      <c r="FN112" s="138"/>
      <c r="FO112" s="138"/>
      <c r="FP112" s="138"/>
      <c r="FQ112" s="138"/>
      <c r="FR112" s="138"/>
      <c r="FS112" s="138"/>
      <c r="FT112" s="138"/>
      <c r="FU112" s="138"/>
      <c r="FV112" s="138"/>
      <c r="FW112" s="138"/>
      <c r="FX112" s="138"/>
      <c r="FY112" s="138"/>
      <c r="FZ112" s="138"/>
      <c r="GA112" s="138"/>
      <c r="GB112" s="138"/>
      <c r="GC112" s="138"/>
      <c r="GD112" s="138"/>
      <c r="GE112" s="138"/>
      <c r="GF112" s="138"/>
      <c r="GG112" s="138"/>
      <c r="GH112" s="138"/>
      <c r="GI112" s="138"/>
      <c r="GJ112" s="138"/>
      <c r="GK112" s="138"/>
      <c r="GL112" s="138"/>
      <c r="GM112" s="138"/>
      <c r="GN112" s="138"/>
      <c r="GO112" s="138"/>
      <c r="GP112" s="138"/>
      <c r="GQ112" s="138"/>
      <c r="GR112" s="138"/>
      <c r="GS112" s="138"/>
      <c r="GT112" s="138"/>
      <c r="GU112" s="138"/>
      <c r="GV112" s="138"/>
      <c r="GW112" s="138"/>
      <c r="GX112" s="138"/>
      <c r="GY112" s="138"/>
      <c r="GZ112" s="138"/>
      <c r="HA112" s="138"/>
      <c r="HB112" s="138"/>
      <c r="HC112" s="138"/>
      <c r="HD112" s="138"/>
      <c r="HE112" s="138"/>
      <c r="HF112" s="138"/>
      <c r="HG112" s="138"/>
      <c r="HH112" s="138"/>
      <c r="HI112" s="138"/>
      <c r="HJ112" s="138"/>
      <c r="HK112" s="138"/>
      <c r="HL112" s="138"/>
      <c r="HM112" s="138"/>
      <c r="HN112" s="138"/>
      <c r="HO112" s="138"/>
      <c r="HP112" s="138"/>
      <c r="HQ112" s="138"/>
      <c r="HR112" s="138"/>
      <c r="HS112" s="138"/>
      <c r="HT112" s="138"/>
      <c r="HU112" s="138"/>
      <c r="HV112" s="138"/>
      <c r="HW112" s="138"/>
      <c r="HX112" s="138"/>
      <c r="HY112" s="138"/>
      <c r="HZ112" s="138"/>
      <c r="IA112" s="138"/>
      <c r="IB112" s="138"/>
      <c r="IC112" s="138"/>
      <c r="ID112" s="138"/>
      <c r="IE112" s="138"/>
      <c r="IF112" s="138"/>
      <c r="IG112" s="138"/>
      <c r="IH112" s="138"/>
      <c r="II112" s="138"/>
      <c r="IJ112" s="138"/>
      <c r="IK112" s="138"/>
      <c r="IL112" s="138"/>
      <c r="IM112" s="138"/>
      <c r="IN112" s="138"/>
      <c r="IO112" s="138"/>
      <c r="IP112" s="138"/>
      <c r="IQ112" s="138"/>
      <c r="IR112" s="138"/>
      <c r="IS112" s="138"/>
      <c r="IT112" s="138"/>
      <c r="IU112" s="138"/>
      <c r="IV112" s="138"/>
      <c r="IW112" s="138"/>
      <c r="IX112" s="138"/>
      <c r="IY112" s="138"/>
      <c r="IZ112" s="138"/>
      <c r="JA112" s="138"/>
      <c r="JB112" s="138"/>
      <c r="JC112" s="138"/>
      <c r="JD112" s="138"/>
      <c r="JE112" s="138"/>
      <c r="JF112" s="138"/>
      <c r="JG112" s="138"/>
      <c r="JH112" s="138"/>
      <c r="JI112" s="138"/>
      <c r="JJ112" s="138"/>
      <c r="JK112" s="138"/>
      <c r="JL112" s="138"/>
      <c r="JM112" s="138"/>
      <c r="JN112" s="138"/>
      <c r="JO112" s="138"/>
      <c r="JP112" s="138"/>
      <c r="JQ112" s="138"/>
      <c r="JR112" s="138"/>
      <c r="JS112" s="138"/>
      <c r="JT112" s="138"/>
      <c r="JU112" s="138"/>
      <c r="JV112" s="138"/>
      <c r="JW112" s="138"/>
      <c r="JX112" s="138"/>
      <c r="JY112" s="138"/>
      <c r="JZ112" s="138"/>
      <c r="KA112" s="138"/>
      <c r="KB112" s="138"/>
      <c r="KC112" s="138"/>
      <c r="KD112" s="138"/>
      <c r="KE112" s="138"/>
      <c r="KF112" s="138"/>
      <c r="KG112" s="138"/>
      <c r="KH112" s="138"/>
      <c r="KI112" s="138"/>
      <c r="KJ112" s="138"/>
      <c r="KK112" s="138"/>
      <c r="KL112" s="138"/>
      <c r="KM112" s="138"/>
      <c r="KN112" s="138"/>
      <c r="KO112" s="138"/>
      <c r="KP112" s="138"/>
      <c r="KQ112" s="138"/>
      <c r="KR112" s="138"/>
      <c r="KS112" s="138"/>
      <c r="KT112" s="138"/>
      <c r="KU112" s="138"/>
      <c r="KV112" s="138"/>
      <c r="KW112" s="138"/>
      <c r="KX112" s="138"/>
      <c r="KY112" s="138"/>
      <c r="KZ112" s="138"/>
      <c r="LA112" s="138"/>
      <c r="LB112" s="138"/>
      <c r="LC112" s="138"/>
      <c r="LD112" s="138"/>
      <c r="LE112" s="138"/>
      <c r="LF112" s="138"/>
      <c r="LG112" s="138"/>
      <c r="LH112" s="138"/>
      <c r="LI112" s="138"/>
      <c r="LJ112" s="138"/>
      <c r="LK112" s="138"/>
      <c r="LL112" s="138"/>
      <c r="LM112" s="138"/>
      <c r="LN112" s="138"/>
      <c r="LO112" s="138"/>
      <c r="LP112" s="138"/>
      <c r="LQ112" s="138"/>
      <c r="LR112" s="138"/>
      <c r="LS112" s="138"/>
      <c r="LT112" s="138"/>
      <c r="LU112" s="138"/>
      <c r="LV112" s="138"/>
      <c r="LW112" s="138"/>
      <c r="LX112" s="138"/>
      <c r="LY112" s="138"/>
      <c r="LZ112" s="138"/>
      <c r="MA112" s="138"/>
      <c r="MB112" s="138"/>
      <c r="MC112" s="138"/>
      <c r="MD112" s="138"/>
      <c r="ME112" s="138"/>
      <c r="MF112" s="138"/>
      <c r="MG112" s="138"/>
      <c r="MH112" s="138"/>
      <c r="MI112" s="138"/>
      <c r="MJ112" s="138"/>
      <c r="MK112" s="138"/>
      <c r="ML112" s="138"/>
      <c r="MM112" s="138"/>
      <c r="MN112" s="138"/>
      <c r="MO112" s="138"/>
      <c r="MP112" s="138"/>
      <c r="MQ112" s="138"/>
      <c r="MR112" s="138"/>
      <c r="MS112" s="138"/>
      <c r="MT112" s="138"/>
      <c r="MU112" s="138"/>
      <c r="MV112" s="138"/>
      <c r="MW112" s="138"/>
      <c r="MX112" s="138"/>
      <c r="MY112" s="138"/>
      <c r="MZ112" s="138"/>
      <c r="NA112" s="138"/>
      <c r="NB112" s="138"/>
      <c r="NC112" s="138"/>
      <c r="ND112" s="138"/>
      <c r="NE112" s="138"/>
      <c r="NF112" s="138"/>
      <c r="NG112" s="138"/>
      <c r="NH112" s="138"/>
      <c r="NI112" s="138"/>
      <c r="NJ112" s="138"/>
      <c r="NK112" s="138"/>
      <c r="NL112" s="138"/>
      <c r="NM112" s="138"/>
      <c r="NN112" s="138"/>
      <c r="NO112" s="138"/>
      <c r="NP112" s="138"/>
      <c r="NQ112" s="138"/>
      <c r="NR112" s="138"/>
      <c r="NS112" s="138"/>
      <c r="NT112" s="138"/>
      <c r="NU112" s="138"/>
      <c r="NV112" s="138"/>
      <c r="NW112" s="138"/>
      <c r="NX112" s="138"/>
      <c r="NY112" s="138"/>
      <c r="NZ112" s="138"/>
      <c r="OA112" s="138"/>
      <c r="OB112" s="138"/>
      <c r="OC112" s="138"/>
      <c r="OD112" s="138"/>
      <c r="OE112" s="138"/>
      <c r="OF112" s="138"/>
      <c r="OG112" s="138"/>
      <c r="OH112" s="138"/>
      <c r="OI112" s="138"/>
      <c r="OJ112" s="138"/>
      <c r="OK112" s="138"/>
      <c r="OL112" s="138"/>
      <c r="OM112" s="138"/>
      <c r="ON112" s="138"/>
      <c r="OO112" s="138"/>
      <c r="OP112" s="138"/>
      <c r="OQ112" s="138"/>
      <c r="OR112" s="138"/>
      <c r="OS112" s="138"/>
      <c r="OT112" s="138"/>
      <c r="OU112" s="138"/>
      <c r="OV112" s="138"/>
      <c r="OW112" s="138"/>
      <c r="OX112" s="138"/>
      <c r="OY112" s="138"/>
      <c r="OZ112" s="138"/>
      <c r="PA112" s="138"/>
      <c r="PB112" s="138"/>
      <c r="PC112" s="138"/>
      <c r="PD112" s="138"/>
      <c r="PE112" s="138"/>
      <c r="PF112" s="138"/>
      <c r="PG112" s="138"/>
      <c r="PH112" s="138"/>
      <c r="PI112" s="138"/>
      <c r="PJ112" s="138"/>
      <c r="PK112" s="138"/>
      <c r="PL112" s="138"/>
      <c r="PM112" s="138"/>
      <c r="PN112" s="138"/>
      <c r="PO112" s="138"/>
      <c r="PP112" s="138"/>
      <c r="PQ112" s="138"/>
      <c r="PR112" s="138"/>
      <c r="PS112" s="138"/>
      <c r="PT112" s="138"/>
      <c r="PU112" s="138"/>
      <c r="PV112" s="138"/>
      <c r="PW112" s="138"/>
      <c r="PX112" s="138"/>
      <c r="PY112" s="138"/>
      <c r="PZ112" s="138"/>
      <c r="QA112" s="138"/>
      <c r="QB112" s="138"/>
      <c r="QC112" s="138"/>
      <c r="QD112" s="138"/>
      <c r="QE112" s="138"/>
      <c r="QF112" s="138"/>
      <c r="QG112" s="138"/>
      <c r="QH112" s="138"/>
      <c r="QI112" s="138"/>
      <c r="QJ112" s="138"/>
      <c r="QK112" s="138"/>
      <c r="QL112" s="138"/>
      <c r="QM112" s="138"/>
      <c r="QN112" s="138"/>
      <c r="QO112" s="138"/>
      <c r="QP112" s="138"/>
      <c r="QQ112" s="138"/>
      <c r="QR112" s="138"/>
      <c r="QS112" s="138"/>
      <c r="QT112" s="138"/>
      <c r="QU112" s="138"/>
      <c r="QV112" s="138"/>
      <c r="QW112" s="138"/>
      <c r="QX112" s="138"/>
      <c r="QY112" s="138"/>
      <c r="QZ112" s="138"/>
      <c r="RA112" s="138"/>
      <c r="RB112" s="138"/>
      <c r="RC112" s="138"/>
      <c r="RD112" s="138"/>
      <c r="RE112" s="138"/>
      <c r="RF112" s="8"/>
      <c r="RG112" s="8"/>
      <c r="RH112" s="8"/>
      <c r="RI112" s="8"/>
      <c r="RJ112" s="8"/>
      <c r="RK112" s="8"/>
      <c r="RL112" s="8"/>
      <c r="RM112" s="8"/>
      <c r="RN112" s="8"/>
      <c r="RO112" s="9"/>
      <c r="RP112" s="8"/>
      <c r="RQ112" s="8"/>
      <c r="RR112" s="138"/>
      <c r="RS112" s="138"/>
      <c r="RT112" s="138"/>
      <c r="RU112" s="138"/>
      <c r="RV112" s="138"/>
      <c r="RW112" s="138"/>
      <c r="RX112" s="138"/>
      <c r="RY112" s="138"/>
      <c r="RZ112" s="138"/>
      <c r="SA112" s="138"/>
      <c r="SB112" s="138"/>
      <c r="SC112" s="138"/>
      <c r="SD112" s="138"/>
      <c r="SE112" s="138"/>
      <c r="SF112" s="138"/>
      <c r="SG112" s="138"/>
      <c r="SH112" s="138"/>
      <c r="SI112" s="138"/>
      <c r="SJ112" s="138"/>
      <c r="SK112" s="138"/>
      <c r="SL112" s="138"/>
      <c r="SM112" s="138"/>
      <c r="SN112" s="138"/>
      <c r="SO112" s="138"/>
      <c r="SP112" s="138"/>
      <c r="SQ112" s="138"/>
      <c r="SR112" s="138"/>
      <c r="SS112" s="138"/>
      <c r="ST112" s="138"/>
      <c r="SU112" s="138"/>
      <c r="SV112" s="138"/>
      <c r="SW112" s="138"/>
      <c r="SX112" s="138"/>
      <c r="SY112" s="138"/>
      <c r="SZ112" s="138"/>
      <c r="TA112" s="138"/>
      <c r="TB112" s="138"/>
      <c r="TC112" s="138"/>
      <c r="TD112" s="138"/>
      <c r="TE112" s="138"/>
      <c r="TF112" s="138"/>
      <c r="TG112" s="138"/>
      <c r="TH112" s="138"/>
      <c r="TI112" s="138"/>
      <c r="TJ112" s="138"/>
      <c r="TK112" s="138"/>
      <c r="TL112" s="138"/>
      <c r="TM112" s="138"/>
      <c r="TN112" s="138"/>
      <c r="TO112" s="138"/>
      <c r="TP112" s="138"/>
      <c r="TQ112" s="138"/>
      <c r="TR112" s="138"/>
      <c r="TS112" s="138"/>
      <c r="TT112" s="138"/>
      <c r="TU112" s="138"/>
      <c r="TV112" s="138"/>
      <c r="TW112" s="138"/>
      <c r="TX112" s="138"/>
      <c r="TY112" s="138"/>
      <c r="TZ112" s="138"/>
      <c r="UA112" s="138"/>
      <c r="UB112" s="138"/>
      <c r="UC112" s="138"/>
      <c r="UD112" s="138"/>
      <c r="UE112" s="138"/>
      <c r="UF112" s="138"/>
      <c r="UG112" s="138"/>
      <c r="UH112" s="138"/>
      <c r="UI112" s="138"/>
      <c r="UJ112" s="138"/>
      <c r="UK112" s="138"/>
      <c r="UL112" s="138"/>
      <c r="UM112" s="138"/>
      <c r="UN112" s="138"/>
      <c r="UO112" s="138"/>
      <c r="UP112" s="138"/>
      <c r="UQ112" s="138"/>
      <c r="UR112" s="138"/>
      <c r="US112" s="138"/>
      <c r="UT112" s="138"/>
      <c r="UU112" s="138"/>
      <c r="UV112" s="138"/>
      <c r="UW112" s="138"/>
      <c r="UX112" s="138"/>
      <c r="UY112" s="138"/>
      <c r="UZ112" s="138"/>
      <c r="VA112" s="138"/>
      <c r="VB112" s="138"/>
      <c r="VC112" s="138"/>
      <c r="VD112" s="138"/>
      <c r="VE112" s="138"/>
      <c r="VF112" s="138"/>
      <c r="VG112" s="138"/>
      <c r="VH112" s="138"/>
      <c r="VI112" s="138"/>
      <c r="VJ112" s="138"/>
      <c r="VK112" s="138"/>
      <c r="VL112" s="138"/>
      <c r="VM112" s="138"/>
      <c r="VN112" s="138"/>
      <c r="VO112" s="138"/>
      <c r="VP112" s="138"/>
      <c r="VQ112" s="138"/>
      <c r="VR112" s="138"/>
      <c r="VS112" s="138"/>
      <c r="VT112" s="138"/>
      <c r="VU112" s="138"/>
      <c r="VV112" s="138"/>
      <c r="VW112" s="138"/>
      <c r="VX112" s="138"/>
      <c r="VY112" s="138"/>
      <c r="VZ112" s="138"/>
      <c r="WA112" s="138"/>
      <c r="WB112" s="138"/>
      <c r="WC112" s="138"/>
      <c r="WD112" s="138"/>
      <c r="WE112" s="138"/>
      <c r="WF112" s="138"/>
      <c r="WG112" s="138"/>
      <c r="WH112" s="138"/>
      <c r="WI112" s="138"/>
      <c r="WJ112" s="138"/>
      <c r="WK112" s="138"/>
      <c r="WL112" s="138"/>
      <c r="WM112" s="138"/>
      <c r="WN112" s="138"/>
      <c r="WO112" s="138"/>
      <c r="WP112" s="138"/>
      <c r="WQ112" s="138"/>
      <c r="WR112" s="138"/>
      <c r="WS112" s="138"/>
      <c r="WT112" s="138"/>
      <c r="WU112" s="138"/>
      <c r="WV112" s="138"/>
      <c r="WW112" s="138"/>
      <c r="WX112" s="138"/>
      <c r="WY112" s="138"/>
      <c r="WZ112" s="138"/>
      <c r="XA112" s="138"/>
      <c r="XB112" s="138"/>
      <c r="XC112" s="138"/>
      <c r="XD112" s="138"/>
      <c r="XE112" s="138"/>
      <c r="XF112" s="138"/>
      <c r="XG112" s="138"/>
      <c r="XH112" s="138"/>
      <c r="XI112" s="138"/>
      <c r="XJ112" s="138"/>
      <c r="XK112" s="138"/>
      <c r="XL112" s="138"/>
      <c r="XM112" s="138"/>
      <c r="XN112" s="138"/>
      <c r="XO112" s="138"/>
      <c r="XP112" s="138"/>
      <c r="XQ112" s="138"/>
      <c r="XR112" s="138"/>
      <c r="XS112" s="138"/>
      <c r="XT112" s="138"/>
      <c r="XU112" s="138"/>
      <c r="XV112" s="138"/>
      <c r="XW112" s="138"/>
      <c r="XX112" s="138"/>
      <c r="XY112" s="138"/>
      <c r="XZ112" s="138"/>
      <c r="YA112" s="138"/>
      <c r="YB112" s="138"/>
      <c r="YC112" s="138"/>
      <c r="YD112" s="138"/>
      <c r="YE112" s="138"/>
      <c r="YF112" s="138"/>
      <c r="YG112" s="138"/>
      <c r="YH112" s="138"/>
      <c r="YI112" s="138"/>
      <c r="YJ112" s="138"/>
      <c r="YK112" s="138"/>
      <c r="YL112" s="138"/>
      <c r="YM112" s="138"/>
      <c r="YN112" s="138"/>
      <c r="YO112" s="138"/>
      <c r="YP112" s="138"/>
      <c r="YQ112" s="138"/>
      <c r="YR112" s="138"/>
      <c r="YS112" s="138"/>
      <c r="YT112" s="138"/>
      <c r="YU112" s="138"/>
      <c r="YV112" s="138"/>
      <c r="YW112" s="138"/>
      <c r="YX112" s="138"/>
      <c r="YY112" s="138"/>
      <c r="YZ112" s="138"/>
      <c r="ZA112" s="138"/>
      <c r="ZB112" s="138"/>
      <c r="ZC112" s="138"/>
      <c r="ZD112" s="138"/>
      <c r="ZE112" s="138"/>
      <c r="ZF112" s="138"/>
      <c r="ZG112" s="138"/>
      <c r="ZH112" s="138"/>
      <c r="ZI112" s="138"/>
      <c r="ZJ112" s="138"/>
      <c r="ZK112" s="138"/>
      <c r="ZL112" s="138"/>
      <c r="ZM112" s="138"/>
      <c r="ZN112" s="138"/>
      <c r="ZO112" s="138"/>
      <c r="ZP112" s="138"/>
      <c r="ZQ112" s="138"/>
      <c r="ZR112" s="138"/>
      <c r="ZS112" s="138"/>
      <c r="ZT112" s="138"/>
      <c r="ZU112" s="138"/>
      <c r="ZV112" s="138"/>
      <c r="ZW112" s="138"/>
      <c r="ZX112" s="138"/>
      <c r="ZY112" s="138"/>
      <c r="ZZ112" s="138"/>
      <c r="AAA112" s="138"/>
      <c r="AAB112" s="138"/>
      <c r="AAC112" s="138"/>
      <c r="AAD112" s="138"/>
      <c r="AAE112" s="138"/>
      <c r="AAF112" s="138"/>
      <c r="AAG112" s="138"/>
      <c r="AAH112" s="138"/>
      <c r="AAI112" s="138"/>
      <c r="AAJ112" s="138"/>
      <c r="AAK112" s="138"/>
      <c r="AAL112" s="138"/>
      <c r="AAM112" s="138"/>
      <c r="AAN112" s="138"/>
      <c r="AAO112" s="138"/>
      <c r="AAP112" s="138"/>
      <c r="AAQ112" s="138"/>
      <c r="AAR112" s="138"/>
      <c r="AAS112" s="138"/>
      <c r="AAT112" s="138"/>
      <c r="AAU112" s="138"/>
      <c r="AAV112" s="138"/>
      <c r="AAW112" s="138"/>
      <c r="AAX112" s="138"/>
      <c r="AAY112" s="138"/>
      <c r="AAZ112" s="138"/>
      <c r="ABA112" s="138"/>
      <c r="ABB112" s="138"/>
      <c r="ABC112" s="138"/>
      <c r="ABD112" s="138"/>
      <c r="ABE112" s="138"/>
      <c r="ABF112" s="138"/>
      <c r="ABG112" s="138"/>
      <c r="ABH112" s="138"/>
      <c r="ABI112" s="138"/>
      <c r="ABJ112" s="138"/>
      <c r="ABK112" s="138"/>
      <c r="ABL112" s="138"/>
      <c r="ABM112" s="138"/>
      <c r="ABN112" s="138"/>
      <c r="ABO112" s="138"/>
      <c r="ABP112" s="138"/>
      <c r="ABQ112" s="138"/>
      <c r="ABR112" s="138"/>
      <c r="ABS112" s="138"/>
      <c r="ABT112" s="138"/>
      <c r="ABU112" s="138"/>
      <c r="ABV112" s="138"/>
      <c r="ABW112" s="138"/>
      <c r="ABX112" s="138"/>
      <c r="ABY112" s="138"/>
      <c r="ABZ112" s="138"/>
      <c r="ACA112" s="138"/>
      <c r="ACB112" s="138"/>
      <c r="ACC112" s="138"/>
      <c r="ACD112" s="138"/>
      <c r="ACE112" s="138"/>
      <c r="ACF112" s="138"/>
      <c r="ACG112" s="138"/>
      <c r="ACH112" s="138"/>
      <c r="ACI112" s="138"/>
      <c r="ACJ112" s="138"/>
      <c r="ACK112" s="138"/>
      <c r="ACL112" s="138"/>
      <c r="ACM112" s="138"/>
      <c r="ACN112" s="138"/>
      <c r="ACO112" s="138"/>
      <c r="ACP112" s="138"/>
      <c r="ACQ112" s="138"/>
      <c r="ACR112" s="138"/>
      <c r="ACS112" s="138"/>
      <c r="ACT112" s="138"/>
      <c r="ACU112" s="138"/>
      <c r="ACV112" s="138"/>
      <c r="ACW112" s="138"/>
      <c r="ACX112" s="138"/>
      <c r="ACY112" s="138"/>
      <c r="ACZ112" s="138"/>
      <c r="ADA112" s="138"/>
      <c r="ADB112" s="138"/>
      <c r="ADC112" s="138"/>
      <c r="ADD112" s="138"/>
      <c r="ADE112" s="138"/>
      <c r="ADF112" s="138"/>
      <c r="ADG112" s="138"/>
      <c r="ADH112" s="138"/>
      <c r="ADI112" s="138"/>
      <c r="ADJ112" s="138"/>
      <c r="ADK112" s="138"/>
      <c r="ADL112" s="138"/>
      <c r="ADM112" s="138"/>
      <c r="ADN112" s="138"/>
      <c r="ADO112" s="138"/>
      <c r="ADP112" s="138"/>
      <c r="ADQ112" s="138"/>
      <c r="ADR112" s="138"/>
      <c r="ADS112" s="138"/>
      <c r="ADT112" s="138"/>
      <c r="ADU112" s="138"/>
      <c r="ADV112" s="138"/>
      <c r="ADW112" s="138"/>
      <c r="ADX112" s="138"/>
      <c r="ADY112" s="138"/>
      <c r="ADZ112" s="138"/>
      <c r="AEA112" s="138"/>
      <c r="AEB112" s="138"/>
      <c r="AEC112" s="138"/>
      <c r="AED112" s="138"/>
      <c r="AEE112" s="138"/>
      <c r="AEF112" s="138"/>
      <c r="AEG112" s="138"/>
      <c r="AEH112" s="138"/>
      <c r="AEI112" s="138"/>
      <c r="AEJ112" s="138"/>
      <c r="AEK112" s="138"/>
      <c r="AEL112" s="138"/>
      <c r="AEM112" s="138"/>
      <c r="AEN112" s="138"/>
      <c r="AEO112" s="138"/>
      <c r="AEP112" s="138"/>
      <c r="AEQ112" s="138"/>
      <c r="AER112" s="138"/>
      <c r="AES112" s="138"/>
      <c r="AET112" s="138"/>
      <c r="AEU112" s="138"/>
      <c r="AEV112" s="138"/>
      <c r="AEW112" s="138"/>
      <c r="AEX112" s="138"/>
      <c r="AEY112" s="138"/>
      <c r="AEZ112" s="138"/>
      <c r="AFA112" s="138"/>
      <c r="AFB112" s="138"/>
      <c r="AFC112" s="138"/>
      <c r="AFD112" s="138"/>
      <c r="AFE112" s="138"/>
      <c r="AFF112" s="138"/>
      <c r="AFG112" s="138"/>
      <c r="AFH112" s="138"/>
      <c r="AFI112" s="138"/>
      <c r="AFJ112" s="138"/>
      <c r="AFK112" s="138"/>
      <c r="AFL112" s="138"/>
      <c r="AFM112" s="138"/>
      <c r="AFN112" s="138"/>
      <c r="AFO112" s="138"/>
      <c r="AFP112" s="138"/>
      <c r="AFQ112" s="138"/>
      <c r="AFR112" s="138"/>
      <c r="AFS112" s="138"/>
      <c r="AFT112" s="138"/>
      <c r="AFU112" s="138"/>
      <c r="AFV112" s="138"/>
      <c r="AFW112" s="138"/>
      <c r="AFX112" s="138"/>
      <c r="AFY112" s="138"/>
      <c r="AFZ112" s="138"/>
      <c r="AGA112" s="138"/>
      <c r="AGB112" s="138"/>
      <c r="AGC112" s="138"/>
      <c r="AGD112" s="138"/>
      <c r="AGE112" s="138"/>
      <c r="AGF112" s="138"/>
      <c r="AGG112" s="138"/>
      <c r="AGH112" s="138"/>
      <c r="AGI112" s="138"/>
      <c r="AGJ112" s="138"/>
      <c r="AGK112" s="138"/>
      <c r="AGL112" s="138"/>
      <c r="AGM112" s="138"/>
      <c r="AGN112" s="138"/>
      <c r="AGO112" s="138"/>
      <c r="AGP112" s="138"/>
      <c r="AGQ112" s="138"/>
      <c r="AGR112" s="138"/>
      <c r="AGS112" s="138"/>
      <c r="AGT112" s="138"/>
      <c r="AGU112" s="138"/>
    </row>
  </sheetData>
  <pageMargins left="0.7" right="0.7" top="0.75" bottom="0.75" header="0.3" footer="0.3"/>
  <pageSetup orientation="portrait" horizontalDpi="4294967293" verticalDpi="0" r:id="rId1"/>
  <ignoredErrors>
    <ignoredError sqref="AJ41:AM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X366"/>
  <sheetViews>
    <sheetView zoomScaleNormal="100" workbookViewId="0">
      <pane xSplit="1" ySplit="5" topLeftCell="B6" activePane="bottomRight" state="frozen"/>
      <selection pane="topRight" activeCell="C1" sqref="C1"/>
      <selection pane="bottomLeft" activeCell="A2" sqref="A2"/>
      <selection pane="bottomRight" activeCell="A4" sqref="A4"/>
    </sheetView>
  </sheetViews>
  <sheetFormatPr defaultColWidth="15.7109375" defaultRowHeight="12.75" x14ac:dyDescent="0.2"/>
  <cols>
    <col min="1" max="1" width="33.5703125" style="219" customWidth="1"/>
    <col min="2" max="2" width="20.7109375" style="212" customWidth="1"/>
    <col min="3" max="13" width="15.7109375" style="212"/>
    <col min="14" max="14" width="15.7109375" style="211"/>
    <col min="15" max="347" width="15.7109375" style="212"/>
    <col min="348" max="348" width="15.7109375" style="212" customWidth="1"/>
    <col min="349" max="350" width="15.7109375" style="212"/>
    <col min="351" max="351" width="15.7109375" style="212" customWidth="1"/>
    <col min="352" max="16384" width="15.7109375" style="212"/>
  </cols>
  <sheetData>
    <row r="1" spans="1:492" ht="15.75" x14ac:dyDescent="0.25">
      <c r="A1" s="273" t="s">
        <v>2115</v>
      </c>
      <c r="G1" s="213"/>
      <c r="M1" s="213"/>
    </row>
    <row r="2" spans="1:492" x14ac:dyDescent="0.2">
      <c r="A2" s="252" t="s">
        <v>814</v>
      </c>
      <c r="G2" s="213"/>
      <c r="M2" s="213"/>
    </row>
    <row r="3" spans="1:492" x14ac:dyDescent="0.2">
      <c r="A3" s="259" t="s">
        <v>2262</v>
      </c>
      <c r="B3" s="220" t="s">
        <v>2096</v>
      </c>
      <c r="C3" s="215"/>
      <c r="D3" s="215"/>
      <c r="E3" s="215"/>
      <c r="F3" s="215"/>
      <c r="G3" s="213"/>
      <c r="H3" s="109" t="s">
        <v>2210</v>
      </c>
      <c r="I3" s="216"/>
      <c r="J3" s="216"/>
      <c r="K3" s="216"/>
      <c r="L3" s="216"/>
      <c r="M3" s="213"/>
      <c r="N3" s="221" t="s">
        <v>2212</v>
      </c>
      <c r="O3" s="221"/>
    </row>
    <row r="4" spans="1:492" x14ac:dyDescent="0.2">
      <c r="A4" s="214"/>
      <c r="B4" s="222">
        <v>3</v>
      </c>
      <c r="C4" s="222">
        <v>4</v>
      </c>
      <c r="D4" s="222">
        <v>5</v>
      </c>
      <c r="E4" s="222">
        <v>6</v>
      </c>
      <c r="F4" s="222">
        <v>7</v>
      </c>
      <c r="G4" s="213"/>
      <c r="H4" s="222">
        <v>3</v>
      </c>
      <c r="I4" s="222">
        <v>4</v>
      </c>
      <c r="J4" s="222">
        <v>5</v>
      </c>
      <c r="K4" s="222">
        <v>6</v>
      </c>
      <c r="L4" s="222">
        <v>7</v>
      </c>
      <c r="M4" s="223"/>
    </row>
    <row r="5" spans="1:492" x14ac:dyDescent="0.2">
      <c r="A5" s="83"/>
      <c r="B5" s="81" t="s">
        <v>1727</v>
      </c>
      <c r="C5" s="81" t="s">
        <v>1730</v>
      </c>
      <c r="D5" s="81" t="s">
        <v>1731</v>
      </c>
      <c r="E5" s="81" t="s">
        <v>1729</v>
      </c>
      <c r="F5" s="81" t="s">
        <v>1728</v>
      </c>
      <c r="G5" s="110"/>
      <c r="H5" s="81" t="s">
        <v>1727</v>
      </c>
      <c r="I5" s="81" t="s">
        <v>1730</v>
      </c>
      <c r="J5" s="81" t="s">
        <v>1731</v>
      </c>
      <c r="K5" s="81" t="s">
        <v>1729</v>
      </c>
      <c r="L5" s="81" t="s">
        <v>1728</v>
      </c>
      <c r="M5" s="112"/>
      <c r="N5" s="81" t="s">
        <v>2211</v>
      </c>
      <c r="O5" s="81" t="s">
        <v>2117</v>
      </c>
      <c r="BD5" s="79"/>
      <c r="CZ5" s="79"/>
      <c r="DA5" s="79"/>
      <c r="GD5" s="184"/>
      <c r="GH5" s="184"/>
      <c r="MN5" s="79"/>
      <c r="MO5" s="79"/>
    </row>
    <row r="6" spans="1:492" x14ac:dyDescent="0.2">
      <c r="A6" s="83" t="s">
        <v>1732</v>
      </c>
      <c r="B6" s="205">
        <v>3690000</v>
      </c>
      <c r="C6" s="205"/>
      <c r="D6" s="205"/>
      <c r="E6" s="205"/>
      <c r="F6" s="205"/>
      <c r="G6" s="111"/>
      <c r="H6" s="184">
        <f t="shared" ref="H6:L6" si="0">B6*10</f>
        <v>36900000</v>
      </c>
      <c r="I6" s="184">
        <f t="shared" si="0"/>
        <v>0</v>
      </c>
      <c r="J6" s="184">
        <f t="shared" si="0"/>
        <v>0</v>
      </c>
      <c r="K6" s="184">
        <f t="shared" si="0"/>
        <v>0</v>
      </c>
      <c r="L6" s="184">
        <f t="shared" si="0"/>
        <v>0</v>
      </c>
      <c r="M6" s="217"/>
      <c r="N6" s="224">
        <f>SUM(I6:K6)</f>
        <v>0</v>
      </c>
      <c r="O6" s="208">
        <f t="shared" ref="O6:O69" si="1">H6-SUM(I6:L6)</f>
        <v>36900000</v>
      </c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</row>
    <row r="7" spans="1:492" x14ac:dyDescent="0.2">
      <c r="A7" s="83" t="s">
        <v>1733</v>
      </c>
      <c r="B7" s="205">
        <v>3699922</v>
      </c>
      <c r="C7" s="205"/>
      <c r="D7" s="205">
        <v>1220000</v>
      </c>
      <c r="E7" s="205"/>
      <c r="F7" s="205"/>
      <c r="G7" s="111"/>
      <c r="H7" s="184">
        <f t="shared" ref="H7:H70" si="2">B7*10</f>
        <v>36999220</v>
      </c>
      <c r="I7" s="184">
        <f t="shared" ref="I7:I70" si="3">C7*10</f>
        <v>0</v>
      </c>
      <c r="J7" s="184">
        <f t="shared" ref="J7:J70" si="4">D7*10</f>
        <v>12200000</v>
      </c>
      <c r="K7" s="184">
        <f t="shared" ref="K7:K70" si="5">E7*10</f>
        <v>0</v>
      </c>
      <c r="L7" s="184">
        <f t="shared" ref="L7:L70" si="6">F7*10</f>
        <v>0</v>
      </c>
      <c r="M7" s="217"/>
      <c r="N7" s="224">
        <f t="shared" ref="N7:N70" si="7">SUM(I7:K7)</f>
        <v>12200000</v>
      </c>
      <c r="O7" s="208">
        <f t="shared" si="1"/>
        <v>24799220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5"/>
      <c r="BP7" s="9"/>
      <c r="BQ7" s="9"/>
      <c r="BR7" s="9"/>
      <c r="BS7" s="9"/>
      <c r="BT7" s="9"/>
      <c r="BU7" s="9"/>
      <c r="BV7" s="12"/>
      <c r="BW7" s="5"/>
      <c r="BX7" s="5"/>
      <c r="BY7" s="5"/>
      <c r="BZ7" s="5"/>
      <c r="CA7" s="5"/>
      <c r="CB7" s="9"/>
      <c r="CC7" s="9"/>
      <c r="CD7" s="9"/>
      <c r="CE7" s="9"/>
      <c r="CF7" s="9"/>
      <c r="CG7" s="9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5"/>
      <c r="DH7" s="5"/>
      <c r="DI7" s="5"/>
      <c r="DJ7" s="5"/>
      <c r="DK7" s="5"/>
      <c r="DL7" s="5"/>
      <c r="DM7" s="5"/>
      <c r="DN7" s="5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4"/>
      <c r="EE7" s="9"/>
      <c r="EF7" s="9"/>
      <c r="EG7" s="4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12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5"/>
      <c r="LD7" s="5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80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5"/>
      <c r="PC7" s="5"/>
      <c r="PD7" s="5"/>
      <c r="PE7" s="5"/>
      <c r="PF7" s="5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5"/>
      <c r="PY7" s="5"/>
      <c r="PZ7" s="5"/>
      <c r="QA7" s="5"/>
      <c r="QB7" s="5"/>
      <c r="QC7" s="5"/>
      <c r="QD7" s="9"/>
      <c r="QE7" s="9"/>
      <c r="QF7" s="9"/>
      <c r="QG7" s="9"/>
      <c r="QH7" s="9"/>
      <c r="QI7" s="9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</row>
    <row r="8" spans="1:492" s="218" customFormat="1" x14ac:dyDescent="0.2">
      <c r="A8" s="83" t="s">
        <v>1734</v>
      </c>
      <c r="B8" s="205">
        <v>3695114</v>
      </c>
      <c r="C8" s="205"/>
      <c r="D8" s="205">
        <v>990000</v>
      </c>
      <c r="E8" s="205"/>
      <c r="F8" s="205"/>
      <c r="G8" s="111"/>
      <c r="H8" s="184">
        <f t="shared" si="2"/>
        <v>36951140</v>
      </c>
      <c r="I8" s="184">
        <f t="shared" si="3"/>
        <v>0</v>
      </c>
      <c r="J8" s="184">
        <f t="shared" si="4"/>
        <v>9900000</v>
      </c>
      <c r="K8" s="184">
        <f t="shared" si="5"/>
        <v>0</v>
      </c>
      <c r="L8" s="184">
        <f t="shared" si="6"/>
        <v>0</v>
      </c>
      <c r="M8" s="217"/>
      <c r="N8" s="224">
        <f t="shared" si="7"/>
        <v>9900000</v>
      </c>
      <c r="O8" s="208">
        <f t="shared" si="1"/>
        <v>27051140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</row>
    <row r="9" spans="1:492" x14ac:dyDescent="0.2">
      <c r="A9" s="83" t="s">
        <v>1735</v>
      </c>
      <c r="B9" s="205">
        <v>3775114</v>
      </c>
      <c r="C9" s="205"/>
      <c r="D9" s="205">
        <v>920000</v>
      </c>
      <c r="E9" s="205"/>
      <c r="F9" s="205"/>
      <c r="G9" s="111"/>
      <c r="H9" s="184">
        <f t="shared" si="2"/>
        <v>37751140</v>
      </c>
      <c r="I9" s="184">
        <f t="shared" si="3"/>
        <v>0</v>
      </c>
      <c r="J9" s="184">
        <f t="shared" si="4"/>
        <v>9200000</v>
      </c>
      <c r="K9" s="184">
        <f t="shared" si="5"/>
        <v>0</v>
      </c>
      <c r="L9" s="184">
        <f t="shared" si="6"/>
        <v>0</v>
      </c>
      <c r="M9" s="217"/>
      <c r="N9" s="224">
        <f t="shared" si="7"/>
        <v>9200000</v>
      </c>
      <c r="O9" s="208">
        <f t="shared" si="1"/>
        <v>28551140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</row>
    <row r="10" spans="1:492" s="65" customFormat="1" x14ac:dyDescent="0.2">
      <c r="A10" s="83" t="s">
        <v>1736</v>
      </c>
      <c r="B10" s="205">
        <v>3825114</v>
      </c>
      <c r="C10" s="205"/>
      <c r="D10" s="205">
        <v>1100000</v>
      </c>
      <c r="E10" s="205"/>
      <c r="F10" s="205"/>
      <c r="G10" s="111"/>
      <c r="H10" s="184">
        <f t="shared" si="2"/>
        <v>38251140</v>
      </c>
      <c r="I10" s="184">
        <f t="shared" si="3"/>
        <v>0</v>
      </c>
      <c r="J10" s="184">
        <f t="shared" si="4"/>
        <v>11000000</v>
      </c>
      <c r="K10" s="184">
        <f t="shared" si="5"/>
        <v>0</v>
      </c>
      <c r="L10" s="184">
        <f t="shared" si="6"/>
        <v>0</v>
      </c>
      <c r="M10" s="217"/>
      <c r="N10" s="224">
        <f t="shared" si="7"/>
        <v>11000000</v>
      </c>
      <c r="O10" s="208">
        <f t="shared" si="1"/>
        <v>27251140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5"/>
      <c r="LZ10" s="75"/>
      <c r="MA10" s="75"/>
      <c r="MB10" s="75"/>
      <c r="MC10" s="75"/>
      <c r="MD10" s="75"/>
      <c r="ME10" s="75"/>
      <c r="MF10" s="75"/>
      <c r="MG10" s="75"/>
      <c r="MH10" s="75"/>
      <c r="MI10" s="75"/>
      <c r="MJ10" s="75"/>
      <c r="MK10" s="75"/>
      <c r="ML10" s="75"/>
      <c r="MM10" s="75"/>
      <c r="MN10" s="75"/>
      <c r="MO10" s="75"/>
      <c r="MP10" s="75"/>
      <c r="MQ10" s="75"/>
      <c r="MR10" s="75"/>
      <c r="MS10" s="75"/>
      <c r="MT10" s="75"/>
      <c r="MU10" s="75"/>
      <c r="MV10" s="75"/>
      <c r="MW10" s="75"/>
      <c r="MX10" s="75"/>
      <c r="MY10" s="75"/>
      <c r="MZ10" s="75"/>
      <c r="NA10" s="75"/>
      <c r="NB10" s="75"/>
      <c r="NC10" s="75"/>
      <c r="ND10" s="75"/>
      <c r="NE10" s="75"/>
      <c r="NF10" s="75"/>
      <c r="NG10" s="75"/>
      <c r="NH10" s="75"/>
      <c r="NI10" s="75"/>
      <c r="NJ10" s="75"/>
      <c r="NK10" s="75"/>
      <c r="NL10" s="75"/>
      <c r="NM10" s="75"/>
      <c r="NN10" s="75"/>
      <c r="NO10" s="75"/>
      <c r="NP10" s="75"/>
      <c r="NQ10" s="75"/>
      <c r="NR10" s="75"/>
      <c r="NS10" s="75"/>
      <c r="NT10" s="75"/>
      <c r="NU10" s="75"/>
      <c r="NV10" s="75"/>
      <c r="NW10" s="75"/>
      <c r="NX10" s="75"/>
      <c r="NY10" s="75"/>
      <c r="NZ10" s="75"/>
      <c r="OA10" s="75"/>
      <c r="OB10" s="75"/>
      <c r="OC10" s="75"/>
      <c r="OD10" s="75"/>
      <c r="OE10" s="75"/>
      <c r="OF10" s="75"/>
      <c r="OG10" s="75"/>
      <c r="OH10" s="75"/>
      <c r="OI10" s="75"/>
      <c r="OJ10" s="75"/>
      <c r="OK10" s="75"/>
      <c r="OL10" s="75"/>
      <c r="OM10" s="75"/>
      <c r="ON10" s="75"/>
      <c r="OO10" s="75"/>
      <c r="OP10" s="75"/>
      <c r="OQ10" s="75"/>
      <c r="OR10" s="75"/>
      <c r="OS10" s="75"/>
      <c r="OT10" s="75"/>
      <c r="OU10" s="75"/>
      <c r="OV10" s="75"/>
      <c r="OW10" s="75"/>
      <c r="OX10" s="75"/>
      <c r="OY10" s="75"/>
      <c r="OZ10" s="75"/>
      <c r="PA10" s="75"/>
      <c r="PB10" s="75"/>
      <c r="PC10" s="75"/>
      <c r="PD10" s="75"/>
      <c r="PE10" s="75"/>
      <c r="PF10" s="75"/>
      <c r="PG10" s="75"/>
      <c r="PH10" s="75"/>
      <c r="PI10" s="75"/>
      <c r="PJ10" s="75"/>
      <c r="PK10" s="75"/>
      <c r="PL10" s="75"/>
      <c r="PM10" s="75"/>
      <c r="PN10" s="75"/>
      <c r="PO10" s="75"/>
      <c r="PP10" s="75"/>
      <c r="PQ10" s="75"/>
      <c r="PR10" s="75"/>
      <c r="PS10" s="75"/>
      <c r="PT10" s="75"/>
      <c r="PU10" s="75"/>
      <c r="PV10" s="75"/>
      <c r="PW10" s="75"/>
      <c r="PX10" s="75"/>
      <c r="PY10" s="75"/>
      <c r="PZ10" s="75"/>
      <c r="QA10" s="75"/>
      <c r="QB10" s="75"/>
      <c r="QC10" s="75"/>
      <c r="QD10" s="75"/>
      <c r="QE10" s="75"/>
      <c r="QF10" s="75"/>
      <c r="QG10" s="75"/>
      <c r="QH10" s="75"/>
      <c r="QI10" s="75"/>
      <c r="QJ10" s="75"/>
      <c r="QK10" s="75"/>
      <c r="QL10" s="75"/>
      <c r="QM10" s="75"/>
      <c r="QN10" s="75"/>
      <c r="QO10" s="75"/>
      <c r="QP10" s="75"/>
      <c r="QQ10" s="75"/>
      <c r="QR10" s="75"/>
      <c r="QS10" s="75"/>
      <c r="QT10" s="75"/>
      <c r="QU10" s="75"/>
      <c r="QV10" s="75"/>
      <c r="QW10" s="75"/>
      <c r="QX10" s="75"/>
      <c r="QY10" s="75"/>
      <c r="QZ10" s="75"/>
      <c r="RA10" s="75"/>
      <c r="RB10" s="75"/>
      <c r="RC10" s="75"/>
      <c r="RD10" s="75"/>
      <c r="RE10" s="75"/>
      <c r="RF10" s="75"/>
      <c r="RG10" s="75"/>
      <c r="RH10" s="75"/>
      <c r="RI10" s="75"/>
      <c r="RJ10" s="75"/>
      <c r="RK10" s="75"/>
      <c r="RL10" s="75"/>
      <c r="RM10" s="75"/>
      <c r="RN10" s="75"/>
      <c r="RO10" s="75"/>
      <c r="RP10" s="75"/>
      <c r="RQ10" s="75"/>
      <c r="RR10" s="75"/>
      <c r="RS10" s="75"/>
      <c r="RT10" s="75"/>
      <c r="RU10" s="75"/>
      <c r="RV10" s="75"/>
      <c r="RW10" s="75"/>
      <c r="RX10" s="9"/>
    </row>
    <row r="11" spans="1:492" s="65" customFormat="1" x14ac:dyDescent="0.2">
      <c r="A11" s="83" t="s">
        <v>1737</v>
      </c>
      <c r="B11" s="205">
        <v>3845114</v>
      </c>
      <c r="C11" s="205"/>
      <c r="D11" s="205">
        <v>850000</v>
      </c>
      <c r="E11" s="205"/>
      <c r="F11" s="205"/>
      <c r="G11" s="111"/>
      <c r="H11" s="184">
        <f t="shared" si="2"/>
        <v>38451140</v>
      </c>
      <c r="I11" s="184">
        <f t="shared" si="3"/>
        <v>0</v>
      </c>
      <c r="J11" s="184">
        <f t="shared" si="4"/>
        <v>8500000</v>
      </c>
      <c r="K11" s="184">
        <f t="shared" si="5"/>
        <v>0</v>
      </c>
      <c r="L11" s="184">
        <f t="shared" si="6"/>
        <v>0</v>
      </c>
      <c r="M11" s="217"/>
      <c r="N11" s="224">
        <f t="shared" si="7"/>
        <v>8500000</v>
      </c>
      <c r="O11" s="208">
        <f t="shared" si="1"/>
        <v>29951140</v>
      </c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75"/>
      <c r="IY11" s="75"/>
      <c r="IZ11" s="75"/>
      <c r="JA11" s="75"/>
      <c r="JB11" s="75"/>
      <c r="JC11" s="75"/>
      <c r="JD11" s="75"/>
      <c r="JE11" s="75"/>
      <c r="JF11" s="75"/>
      <c r="JG11" s="75"/>
      <c r="JH11" s="75"/>
      <c r="JI11" s="75"/>
      <c r="JJ11" s="75"/>
      <c r="JK11" s="75"/>
      <c r="JL11" s="75"/>
      <c r="JM11" s="75"/>
      <c r="JN11" s="75"/>
      <c r="JO11" s="75"/>
      <c r="JP11" s="75"/>
      <c r="JQ11" s="75"/>
      <c r="JR11" s="75"/>
      <c r="JS11" s="75"/>
      <c r="JT11" s="75"/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  <c r="KG11" s="75"/>
      <c r="KH11" s="75"/>
      <c r="KI11" s="75"/>
      <c r="KJ11" s="75"/>
      <c r="KK11" s="75"/>
      <c r="KL11" s="75"/>
      <c r="KM11" s="75"/>
      <c r="KN11" s="75"/>
      <c r="KO11" s="75"/>
      <c r="KP11" s="75"/>
      <c r="KQ11" s="75"/>
      <c r="KR11" s="75"/>
      <c r="KS11" s="75"/>
      <c r="KT11" s="75"/>
      <c r="KU11" s="75"/>
      <c r="KV11" s="75"/>
      <c r="KW11" s="75"/>
      <c r="KX11" s="75"/>
      <c r="KY11" s="75"/>
      <c r="KZ11" s="75"/>
      <c r="LA11" s="75"/>
      <c r="LB11" s="75"/>
      <c r="LC11" s="75"/>
      <c r="LD11" s="75"/>
      <c r="LE11" s="75"/>
      <c r="LF11" s="75"/>
      <c r="LG11" s="75"/>
      <c r="LH11" s="75"/>
      <c r="LI11" s="75"/>
      <c r="LJ11" s="75"/>
      <c r="LK11" s="75"/>
      <c r="LL11" s="75"/>
      <c r="LM11" s="75"/>
      <c r="LN11" s="75"/>
      <c r="LO11" s="75"/>
      <c r="LP11" s="75"/>
      <c r="LQ11" s="75"/>
      <c r="LR11" s="75"/>
      <c r="LS11" s="75"/>
      <c r="LT11" s="75"/>
      <c r="LU11" s="75"/>
      <c r="LV11" s="75"/>
      <c r="LW11" s="75"/>
      <c r="LX11" s="75"/>
      <c r="LY11" s="75"/>
      <c r="LZ11" s="75"/>
      <c r="MA11" s="75"/>
      <c r="MB11" s="75"/>
      <c r="MC11" s="75"/>
      <c r="MD11" s="75"/>
      <c r="ME11" s="75"/>
      <c r="MF11" s="75"/>
      <c r="MG11" s="75"/>
      <c r="MH11" s="75"/>
      <c r="MI11" s="75"/>
      <c r="MJ11" s="75"/>
      <c r="MK11" s="75"/>
      <c r="ML11" s="75"/>
      <c r="MM11" s="75"/>
      <c r="MN11" s="75"/>
      <c r="MO11" s="75"/>
      <c r="MP11" s="75"/>
      <c r="MQ11" s="75"/>
      <c r="MR11" s="75"/>
      <c r="MS11" s="75"/>
      <c r="MT11" s="75"/>
      <c r="MU11" s="75"/>
      <c r="MV11" s="75"/>
      <c r="MW11" s="75"/>
      <c r="MX11" s="75"/>
      <c r="MY11" s="75"/>
      <c r="MZ11" s="75"/>
      <c r="NA11" s="75"/>
      <c r="NB11" s="75"/>
      <c r="NC11" s="75"/>
      <c r="ND11" s="75"/>
      <c r="NE11" s="75"/>
      <c r="NF11" s="75"/>
      <c r="NG11" s="75"/>
      <c r="NH11" s="75"/>
      <c r="NI11" s="75"/>
      <c r="NJ11" s="75"/>
      <c r="NK11" s="75"/>
      <c r="NL11" s="75"/>
      <c r="NM11" s="75"/>
      <c r="NN11" s="75"/>
      <c r="NO11" s="75"/>
      <c r="NP11" s="75"/>
      <c r="NQ11" s="75"/>
      <c r="NR11" s="75"/>
      <c r="NS11" s="75"/>
      <c r="NT11" s="75"/>
      <c r="NU11" s="75"/>
      <c r="NV11" s="75"/>
      <c r="NW11" s="75"/>
      <c r="NX11" s="75"/>
      <c r="NY11" s="75"/>
      <c r="NZ11" s="75"/>
      <c r="OA11" s="75"/>
      <c r="OB11" s="75"/>
      <c r="OC11" s="75"/>
      <c r="OD11" s="75"/>
      <c r="OE11" s="75"/>
      <c r="OF11" s="75"/>
      <c r="OG11" s="75"/>
      <c r="OH11" s="75"/>
      <c r="OI11" s="75"/>
      <c r="OJ11" s="75"/>
      <c r="OK11" s="75"/>
      <c r="OL11" s="75"/>
      <c r="OM11" s="75"/>
      <c r="ON11" s="75"/>
      <c r="OO11" s="75"/>
      <c r="OP11" s="75"/>
      <c r="OQ11" s="75"/>
      <c r="OR11" s="75"/>
      <c r="OS11" s="75"/>
      <c r="OT11" s="75"/>
      <c r="OU11" s="75"/>
      <c r="OV11" s="75"/>
      <c r="OW11" s="75"/>
      <c r="OX11" s="75"/>
      <c r="OY11" s="75"/>
      <c r="OZ11" s="75"/>
      <c r="PA11" s="75"/>
      <c r="PB11" s="75"/>
      <c r="PC11" s="75"/>
      <c r="PD11" s="75"/>
      <c r="PE11" s="75"/>
      <c r="PF11" s="75"/>
      <c r="PG11" s="75"/>
      <c r="PH11" s="75"/>
      <c r="PI11" s="75"/>
      <c r="PJ11" s="75"/>
      <c r="PK11" s="75"/>
      <c r="PL11" s="75"/>
      <c r="PM11" s="75"/>
      <c r="PN11" s="75"/>
      <c r="PO11" s="75"/>
      <c r="PP11" s="75"/>
      <c r="PQ11" s="75"/>
      <c r="PR11" s="75"/>
      <c r="PS11" s="75"/>
      <c r="PT11" s="75"/>
      <c r="PU11" s="75"/>
      <c r="PV11" s="75"/>
      <c r="PW11" s="75"/>
      <c r="PX11" s="75"/>
      <c r="PY11" s="75"/>
      <c r="PZ11" s="75"/>
      <c r="QA11" s="75"/>
      <c r="QB11" s="75"/>
      <c r="QC11" s="75"/>
      <c r="QD11" s="75"/>
      <c r="QE11" s="75"/>
      <c r="QF11" s="75"/>
      <c r="QG11" s="75"/>
      <c r="QH11" s="75"/>
      <c r="QI11" s="75"/>
      <c r="QJ11" s="75"/>
      <c r="QK11" s="75"/>
      <c r="QL11" s="75"/>
      <c r="QM11" s="75"/>
      <c r="QN11" s="75"/>
      <c r="QO11" s="75"/>
      <c r="QP11" s="75"/>
      <c r="QQ11" s="75"/>
      <c r="QR11" s="75"/>
      <c r="QS11" s="75"/>
      <c r="QT11" s="75"/>
      <c r="QU11" s="75"/>
      <c r="QV11" s="75"/>
      <c r="QW11" s="75"/>
      <c r="QX11" s="75"/>
      <c r="QY11" s="75"/>
      <c r="QZ11" s="75"/>
      <c r="RA11" s="75"/>
      <c r="RB11" s="75"/>
      <c r="RC11" s="75"/>
      <c r="RD11" s="75"/>
      <c r="RE11" s="75"/>
      <c r="RF11" s="75"/>
      <c r="RG11" s="75"/>
      <c r="RH11" s="75"/>
      <c r="RI11" s="75"/>
      <c r="RJ11" s="75"/>
      <c r="RK11" s="75"/>
      <c r="RL11" s="75"/>
      <c r="RM11" s="75"/>
      <c r="RN11" s="75"/>
      <c r="RO11" s="75"/>
      <c r="RP11" s="75"/>
      <c r="RQ11" s="75"/>
      <c r="RR11" s="75"/>
      <c r="RS11" s="75"/>
      <c r="RT11" s="75"/>
      <c r="RU11" s="75"/>
      <c r="RV11" s="75"/>
      <c r="RW11" s="75"/>
      <c r="RX11" s="9"/>
    </row>
    <row r="12" spans="1:492" s="65" customFormat="1" x14ac:dyDescent="0.2">
      <c r="A12" s="83" t="s">
        <v>1738</v>
      </c>
      <c r="B12" s="205">
        <v>3855114</v>
      </c>
      <c r="C12" s="205"/>
      <c r="D12" s="205">
        <v>380000</v>
      </c>
      <c r="E12" s="205"/>
      <c r="F12" s="205"/>
      <c r="G12" s="111"/>
      <c r="H12" s="184">
        <f t="shared" si="2"/>
        <v>38551140</v>
      </c>
      <c r="I12" s="184">
        <f t="shared" si="3"/>
        <v>0</v>
      </c>
      <c r="J12" s="184">
        <f t="shared" si="4"/>
        <v>3800000</v>
      </c>
      <c r="K12" s="184">
        <f t="shared" si="5"/>
        <v>0</v>
      </c>
      <c r="L12" s="184">
        <f t="shared" si="6"/>
        <v>0</v>
      </c>
      <c r="M12" s="217"/>
      <c r="N12" s="224">
        <f t="shared" si="7"/>
        <v>3800000</v>
      </c>
      <c r="O12" s="208">
        <f t="shared" si="1"/>
        <v>34751140</v>
      </c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  <c r="IW12" s="75"/>
      <c r="IX12" s="75"/>
      <c r="IY12" s="75"/>
      <c r="IZ12" s="75"/>
      <c r="JA12" s="75"/>
      <c r="JB12" s="75"/>
      <c r="JC12" s="75"/>
      <c r="JD12" s="75"/>
      <c r="JE12" s="75"/>
      <c r="JF12" s="75"/>
      <c r="JG12" s="75"/>
      <c r="JH12" s="75"/>
      <c r="JI12" s="75"/>
      <c r="JJ12" s="75"/>
      <c r="JK12" s="75"/>
      <c r="JL12" s="75"/>
      <c r="JM12" s="75"/>
      <c r="JN12" s="75"/>
      <c r="JO12" s="75"/>
      <c r="JP12" s="75"/>
      <c r="JQ12" s="75"/>
      <c r="JR12" s="75"/>
      <c r="JS12" s="75"/>
      <c r="JT12" s="75"/>
      <c r="JU12" s="75"/>
      <c r="JV12" s="75"/>
      <c r="JW12" s="75"/>
      <c r="JX12" s="75"/>
      <c r="JY12" s="75"/>
      <c r="JZ12" s="75"/>
      <c r="KA12" s="75"/>
      <c r="KB12" s="75"/>
      <c r="KC12" s="75"/>
      <c r="KD12" s="75"/>
      <c r="KE12" s="75"/>
      <c r="KF12" s="75"/>
      <c r="KG12" s="75"/>
      <c r="KH12" s="75"/>
      <c r="KI12" s="75"/>
      <c r="KJ12" s="75"/>
      <c r="KK12" s="75"/>
      <c r="KL12" s="75"/>
      <c r="KM12" s="75"/>
      <c r="KN12" s="75"/>
      <c r="KO12" s="75"/>
      <c r="KP12" s="75"/>
      <c r="KQ12" s="75"/>
      <c r="KR12" s="75"/>
      <c r="KS12" s="75"/>
      <c r="KT12" s="75"/>
      <c r="KU12" s="75"/>
      <c r="KV12" s="75"/>
      <c r="KW12" s="75"/>
      <c r="KX12" s="75"/>
      <c r="KY12" s="75"/>
      <c r="KZ12" s="75"/>
      <c r="LA12" s="75"/>
      <c r="LB12" s="75"/>
      <c r="LC12" s="75"/>
      <c r="LD12" s="75"/>
      <c r="LE12" s="75"/>
      <c r="LF12" s="75"/>
      <c r="LG12" s="75"/>
      <c r="LH12" s="75"/>
      <c r="LI12" s="75"/>
      <c r="LJ12" s="75"/>
      <c r="LK12" s="75"/>
      <c r="LL12" s="75"/>
      <c r="LM12" s="75"/>
      <c r="LN12" s="75"/>
      <c r="LO12" s="75"/>
      <c r="LP12" s="75"/>
      <c r="LQ12" s="75"/>
      <c r="LR12" s="75"/>
      <c r="LS12" s="75"/>
      <c r="LT12" s="75"/>
      <c r="LU12" s="75"/>
      <c r="LV12" s="75"/>
      <c r="LW12" s="75"/>
      <c r="LX12" s="75"/>
      <c r="LY12" s="75"/>
      <c r="LZ12" s="75"/>
      <c r="MA12" s="75"/>
      <c r="MB12" s="75"/>
      <c r="MC12" s="75"/>
      <c r="MD12" s="75"/>
      <c r="ME12" s="75"/>
      <c r="MF12" s="75"/>
      <c r="MG12" s="75"/>
      <c r="MH12" s="75"/>
      <c r="MI12" s="75"/>
      <c r="MJ12" s="75"/>
      <c r="MK12" s="75"/>
      <c r="ML12" s="75"/>
      <c r="MM12" s="75"/>
      <c r="MN12" s="75"/>
      <c r="MO12" s="75"/>
      <c r="MP12" s="75"/>
      <c r="MQ12" s="75"/>
      <c r="MR12" s="75"/>
      <c r="MS12" s="75"/>
      <c r="MT12" s="75"/>
      <c r="MU12" s="75"/>
      <c r="MV12" s="75"/>
      <c r="MW12" s="75"/>
      <c r="MX12" s="75"/>
      <c r="MY12" s="75"/>
      <c r="MZ12" s="75"/>
      <c r="NA12" s="75"/>
      <c r="NB12" s="75"/>
      <c r="NC12" s="75"/>
      <c r="ND12" s="75"/>
      <c r="NE12" s="75"/>
      <c r="NF12" s="75"/>
      <c r="NG12" s="75"/>
      <c r="NH12" s="75"/>
      <c r="NI12" s="75"/>
      <c r="NJ12" s="75"/>
      <c r="NK12" s="75"/>
      <c r="NL12" s="75"/>
      <c r="NM12" s="75"/>
      <c r="NN12" s="75"/>
      <c r="NO12" s="75"/>
      <c r="NP12" s="75"/>
      <c r="NQ12" s="75"/>
      <c r="NR12" s="75"/>
      <c r="NS12" s="75"/>
      <c r="NT12" s="75"/>
      <c r="NU12" s="75"/>
      <c r="NV12" s="75"/>
      <c r="NW12" s="75"/>
      <c r="NX12" s="75"/>
      <c r="NY12" s="75"/>
      <c r="NZ12" s="75"/>
      <c r="OA12" s="75"/>
      <c r="OB12" s="75"/>
      <c r="OC12" s="75"/>
      <c r="OD12" s="75"/>
      <c r="OE12" s="75"/>
      <c r="OF12" s="75"/>
      <c r="OG12" s="75"/>
      <c r="OH12" s="75"/>
      <c r="OI12" s="75"/>
      <c r="OJ12" s="75"/>
      <c r="OK12" s="75"/>
      <c r="OL12" s="75"/>
      <c r="OM12" s="75"/>
      <c r="ON12" s="75"/>
      <c r="OO12" s="75"/>
      <c r="OP12" s="75"/>
      <c r="OQ12" s="75"/>
      <c r="OR12" s="75"/>
      <c r="OS12" s="75"/>
      <c r="OT12" s="75"/>
      <c r="OU12" s="75"/>
      <c r="OV12" s="75"/>
      <c r="OW12" s="75"/>
      <c r="OX12" s="75"/>
      <c r="OY12" s="75"/>
      <c r="OZ12" s="75"/>
      <c r="PA12" s="75"/>
      <c r="PB12" s="75"/>
      <c r="PC12" s="75"/>
      <c r="PD12" s="75"/>
      <c r="PE12" s="75"/>
      <c r="PF12" s="75"/>
      <c r="PG12" s="75"/>
      <c r="PH12" s="75"/>
      <c r="PI12" s="75"/>
      <c r="PJ12" s="75"/>
      <c r="PK12" s="75"/>
      <c r="PL12" s="75"/>
      <c r="PM12" s="75"/>
      <c r="PN12" s="75"/>
      <c r="PO12" s="75"/>
      <c r="PP12" s="75"/>
      <c r="PQ12" s="75"/>
      <c r="PR12" s="75"/>
      <c r="PS12" s="75"/>
      <c r="PT12" s="75"/>
      <c r="PU12" s="75"/>
      <c r="PV12" s="75"/>
      <c r="PW12" s="75"/>
      <c r="PX12" s="75"/>
      <c r="PY12" s="75"/>
      <c r="PZ12" s="75"/>
      <c r="QA12" s="75"/>
      <c r="QB12" s="75"/>
      <c r="QC12" s="75"/>
      <c r="QD12" s="75"/>
      <c r="QE12" s="75"/>
      <c r="QF12" s="75"/>
      <c r="QG12" s="75"/>
      <c r="QH12" s="75"/>
      <c r="QI12" s="75"/>
      <c r="QJ12" s="75"/>
      <c r="QK12" s="75"/>
      <c r="QL12" s="75"/>
      <c r="QM12" s="75"/>
      <c r="QN12" s="75"/>
      <c r="QO12" s="75"/>
      <c r="QP12" s="75"/>
      <c r="QQ12" s="75"/>
      <c r="QR12" s="75"/>
      <c r="QS12" s="75"/>
      <c r="QT12" s="75"/>
      <c r="QU12" s="75"/>
      <c r="QV12" s="75"/>
      <c r="QW12" s="75"/>
      <c r="QX12" s="75"/>
      <c r="QY12" s="75"/>
      <c r="QZ12" s="75"/>
      <c r="RA12" s="75"/>
      <c r="RB12" s="75"/>
      <c r="RC12" s="75"/>
      <c r="RD12" s="75"/>
      <c r="RE12" s="75"/>
      <c r="RF12" s="75"/>
      <c r="RG12" s="75"/>
      <c r="RH12" s="75"/>
      <c r="RI12" s="75"/>
      <c r="RJ12" s="75"/>
      <c r="RK12" s="75"/>
      <c r="RL12" s="75"/>
      <c r="RM12" s="75"/>
      <c r="RN12" s="75"/>
      <c r="RO12" s="75"/>
      <c r="RP12" s="75"/>
      <c r="RQ12" s="75"/>
      <c r="RR12" s="75"/>
      <c r="RS12" s="75"/>
      <c r="RT12" s="75"/>
      <c r="RU12" s="75"/>
      <c r="RV12" s="75"/>
      <c r="RW12" s="75"/>
      <c r="RX12" s="9"/>
    </row>
    <row r="13" spans="1:492" x14ac:dyDescent="0.2">
      <c r="A13" s="83" t="s">
        <v>1739</v>
      </c>
      <c r="B13" s="205">
        <v>4145114</v>
      </c>
      <c r="C13" s="205"/>
      <c r="D13" s="205">
        <v>820000</v>
      </c>
      <c r="E13" s="205"/>
      <c r="F13" s="205"/>
      <c r="G13" s="111"/>
      <c r="H13" s="184">
        <f t="shared" si="2"/>
        <v>41451140</v>
      </c>
      <c r="I13" s="184">
        <f t="shared" si="3"/>
        <v>0</v>
      </c>
      <c r="J13" s="184">
        <f t="shared" si="4"/>
        <v>8200000</v>
      </c>
      <c r="K13" s="184">
        <f t="shared" si="5"/>
        <v>0</v>
      </c>
      <c r="L13" s="184">
        <f t="shared" si="6"/>
        <v>0</v>
      </c>
      <c r="M13" s="217"/>
      <c r="N13" s="224">
        <f t="shared" si="7"/>
        <v>8200000</v>
      </c>
      <c r="O13" s="208">
        <f t="shared" si="1"/>
        <v>33251140</v>
      </c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</row>
    <row r="14" spans="1:492" x14ac:dyDescent="0.2">
      <c r="A14" s="83" t="s">
        <v>1740</v>
      </c>
      <c r="B14" s="205">
        <v>3805114</v>
      </c>
      <c r="C14" s="205"/>
      <c r="D14" s="205">
        <v>790000</v>
      </c>
      <c r="E14" s="205"/>
      <c r="F14" s="205"/>
      <c r="G14" s="111"/>
      <c r="H14" s="184">
        <f t="shared" si="2"/>
        <v>38051140</v>
      </c>
      <c r="I14" s="184">
        <f t="shared" si="3"/>
        <v>0</v>
      </c>
      <c r="J14" s="184">
        <f t="shared" si="4"/>
        <v>7900000</v>
      </c>
      <c r="K14" s="184">
        <f t="shared" si="5"/>
        <v>0</v>
      </c>
      <c r="L14" s="184">
        <f t="shared" si="6"/>
        <v>0</v>
      </c>
      <c r="M14" s="217"/>
      <c r="N14" s="224">
        <f t="shared" si="7"/>
        <v>7900000</v>
      </c>
      <c r="O14" s="208">
        <f t="shared" si="1"/>
        <v>30151140</v>
      </c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</row>
    <row r="15" spans="1:492" x14ac:dyDescent="0.2">
      <c r="A15" s="83" t="s">
        <v>1741</v>
      </c>
      <c r="B15" s="205">
        <v>3835114</v>
      </c>
      <c r="C15" s="205"/>
      <c r="D15" s="205">
        <v>790000</v>
      </c>
      <c r="E15" s="205"/>
      <c r="F15" s="205"/>
      <c r="G15" s="111"/>
      <c r="H15" s="184">
        <f t="shared" si="2"/>
        <v>38351140</v>
      </c>
      <c r="I15" s="184">
        <f t="shared" si="3"/>
        <v>0</v>
      </c>
      <c r="J15" s="184">
        <f t="shared" si="4"/>
        <v>7900000</v>
      </c>
      <c r="K15" s="184">
        <f t="shared" si="5"/>
        <v>0</v>
      </c>
      <c r="L15" s="184">
        <f t="shared" si="6"/>
        <v>0</v>
      </c>
      <c r="M15" s="217"/>
      <c r="N15" s="224">
        <f t="shared" si="7"/>
        <v>7900000</v>
      </c>
      <c r="O15" s="208">
        <f t="shared" si="1"/>
        <v>30451140</v>
      </c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</row>
    <row r="16" spans="1:492" x14ac:dyDescent="0.2">
      <c r="A16" s="83" t="s">
        <v>1742</v>
      </c>
      <c r="B16" s="205">
        <v>3875114</v>
      </c>
      <c r="C16" s="205"/>
      <c r="D16" s="205">
        <v>1090000</v>
      </c>
      <c r="E16" s="205"/>
      <c r="F16" s="205"/>
      <c r="G16" s="111"/>
      <c r="H16" s="184">
        <f t="shared" si="2"/>
        <v>38751140</v>
      </c>
      <c r="I16" s="184">
        <f t="shared" si="3"/>
        <v>0</v>
      </c>
      <c r="J16" s="184">
        <f t="shared" si="4"/>
        <v>10900000</v>
      </c>
      <c r="K16" s="184">
        <f t="shared" si="5"/>
        <v>0</v>
      </c>
      <c r="L16" s="184">
        <f t="shared" si="6"/>
        <v>0</v>
      </c>
      <c r="M16" s="217"/>
      <c r="N16" s="224">
        <f t="shared" si="7"/>
        <v>10900000</v>
      </c>
      <c r="O16" s="208">
        <f t="shared" si="1"/>
        <v>27851140</v>
      </c>
    </row>
    <row r="17" spans="1:97" x14ac:dyDescent="0.2">
      <c r="A17" s="83" t="s">
        <v>1743</v>
      </c>
      <c r="B17" s="205">
        <v>4021114</v>
      </c>
      <c r="C17" s="205"/>
      <c r="D17" s="205">
        <v>1300000</v>
      </c>
      <c r="E17" s="205"/>
      <c r="F17" s="205"/>
      <c r="G17" s="111"/>
      <c r="H17" s="184">
        <f t="shared" si="2"/>
        <v>40211140</v>
      </c>
      <c r="I17" s="184">
        <f t="shared" si="3"/>
        <v>0</v>
      </c>
      <c r="J17" s="184">
        <f t="shared" si="4"/>
        <v>13000000</v>
      </c>
      <c r="K17" s="184">
        <f t="shared" si="5"/>
        <v>0</v>
      </c>
      <c r="L17" s="184">
        <f t="shared" si="6"/>
        <v>0</v>
      </c>
      <c r="M17" s="217"/>
      <c r="N17" s="224">
        <f t="shared" si="7"/>
        <v>13000000</v>
      </c>
      <c r="O17" s="208">
        <f t="shared" si="1"/>
        <v>27211140</v>
      </c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x14ac:dyDescent="0.2">
      <c r="A18" s="83" t="s">
        <v>1744</v>
      </c>
      <c r="B18" s="205">
        <v>4241114</v>
      </c>
      <c r="C18" s="205"/>
      <c r="D18" s="205">
        <v>1300000</v>
      </c>
      <c r="E18" s="205"/>
      <c r="F18" s="205"/>
      <c r="G18" s="111"/>
      <c r="H18" s="184">
        <f t="shared" si="2"/>
        <v>42411140</v>
      </c>
      <c r="I18" s="184">
        <f t="shared" si="3"/>
        <v>0</v>
      </c>
      <c r="J18" s="184">
        <f t="shared" si="4"/>
        <v>13000000</v>
      </c>
      <c r="K18" s="184">
        <f t="shared" si="5"/>
        <v>0</v>
      </c>
      <c r="L18" s="184">
        <f t="shared" si="6"/>
        <v>0</v>
      </c>
      <c r="M18" s="217"/>
      <c r="N18" s="224">
        <f t="shared" si="7"/>
        <v>13000000</v>
      </c>
      <c r="O18" s="208">
        <f t="shared" si="1"/>
        <v>29411140</v>
      </c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</row>
    <row r="19" spans="1:97" x14ac:dyDescent="0.2">
      <c r="A19" s="83" t="s">
        <v>1745</v>
      </c>
      <c r="B19" s="205">
        <v>4457542</v>
      </c>
      <c r="C19" s="205"/>
      <c r="D19" s="205">
        <v>1300000</v>
      </c>
      <c r="E19" s="205"/>
      <c r="F19" s="205"/>
      <c r="G19" s="111"/>
      <c r="H19" s="184">
        <f t="shared" si="2"/>
        <v>44575420</v>
      </c>
      <c r="I19" s="184">
        <f t="shared" si="3"/>
        <v>0</v>
      </c>
      <c r="J19" s="184">
        <f t="shared" si="4"/>
        <v>13000000</v>
      </c>
      <c r="K19" s="184">
        <f t="shared" si="5"/>
        <v>0</v>
      </c>
      <c r="L19" s="184">
        <f t="shared" si="6"/>
        <v>0</v>
      </c>
      <c r="M19" s="217"/>
      <c r="N19" s="224">
        <f t="shared" si="7"/>
        <v>13000000</v>
      </c>
      <c r="O19" s="208">
        <f t="shared" si="1"/>
        <v>31575420</v>
      </c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x14ac:dyDescent="0.2">
      <c r="A20" s="83" t="s">
        <v>1746</v>
      </c>
      <c r="B20" s="205">
        <v>4337542</v>
      </c>
      <c r="C20" s="205"/>
      <c r="D20" s="205">
        <v>1300000</v>
      </c>
      <c r="E20" s="205"/>
      <c r="F20" s="205"/>
      <c r="G20" s="111"/>
      <c r="H20" s="184">
        <f t="shared" si="2"/>
        <v>43375420</v>
      </c>
      <c r="I20" s="184">
        <f t="shared" si="3"/>
        <v>0</v>
      </c>
      <c r="J20" s="184">
        <f t="shared" si="4"/>
        <v>13000000</v>
      </c>
      <c r="K20" s="184">
        <f t="shared" si="5"/>
        <v>0</v>
      </c>
      <c r="L20" s="184">
        <f t="shared" si="6"/>
        <v>0</v>
      </c>
      <c r="M20" s="217"/>
      <c r="N20" s="224">
        <f t="shared" si="7"/>
        <v>13000000</v>
      </c>
      <c r="O20" s="208">
        <f t="shared" si="1"/>
        <v>30375420</v>
      </c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x14ac:dyDescent="0.2">
      <c r="A21" s="83" t="s">
        <v>1747</v>
      </c>
      <c r="B21" s="205">
        <v>4207542</v>
      </c>
      <c r="C21" s="205"/>
      <c r="D21" s="205">
        <v>1300000</v>
      </c>
      <c r="E21" s="205"/>
      <c r="F21" s="205"/>
      <c r="G21" s="111"/>
      <c r="H21" s="184">
        <f t="shared" si="2"/>
        <v>42075420</v>
      </c>
      <c r="I21" s="184">
        <f t="shared" si="3"/>
        <v>0</v>
      </c>
      <c r="J21" s="184">
        <f t="shared" si="4"/>
        <v>13000000</v>
      </c>
      <c r="K21" s="184">
        <f t="shared" si="5"/>
        <v>0</v>
      </c>
      <c r="L21" s="184">
        <f t="shared" si="6"/>
        <v>0</v>
      </c>
      <c r="M21" s="217"/>
      <c r="N21" s="224">
        <f t="shared" si="7"/>
        <v>13000000</v>
      </c>
      <c r="O21" s="208">
        <f t="shared" si="1"/>
        <v>29075420</v>
      </c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x14ac:dyDescent="0.2">
      <c r="A22" s="83" t="s">
        <v>1748</v>
      </c>
      <c r="B22" s="205">
        <v>4219425</v>
      </c>
      <c r="C22" s="205"/>
      <c r="D22" s="205">
        <v>1300000</v>
      </c>
      <c r="E22" s="205"/>
      <c r="F22" s="205"/>
      <c r="G22" s="111"/>
      <c r="H22" s="184">
        <f t="shared" si="2"/>
        <v>42194250</v>
      </c>
      <c r="I22" s="184">
        <f t="shared" si="3"/>
        <v>0</v>
      </c>
      <c r="J22" s="184">
        <f t="shared" si="4"/>
        <v>13000000</v>
      </c>
      <c r="K22" s="184">
        <f t="shared" si="5"/>
        <v>0</v>
      </c>
      <c r="L22" s="184">
        <f t="shared" si="6"/>
        <v>0</v>
      </c>
      <c r="M22" s="217"/>
      <c r="N22" s="224">
        <f t="shared" si="7"/>
        <v>13000000</v>
      </c>
      <c r="O22" s="208">
        <f t="shared" si="1"/>
        <v>29194250</v>
      </c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x14ac:dyDescent="0.2">
      <c r="A23" s="83" t="s">
        <v>1749</v>
      </c>
      <c r="B23" s="205">
        <v>4205592</v>
      </c>
      <c r="C23" s="205"/>
      <c r="D23" s="205">
        <v>720000</v>
      </c>
      <c r="E23" s="205"/>
      <c r="F23" s="205"/>
      <c r="G23" s="111"/>
      <c r="H23" s="184">
        <f t="shared" si="2"/>
        <v>42055920</v>
      </c>
      <c r="I23" s="184">
        <f t="shared" si="3"/>
        <v>0</v>
      </c>
      <c r="J23" s="184">
        <f t="shared" si="4"/>
        <v>7200000</v>
      </c>
      <c r="K23" s="184">
        <f t="shared" si="5"/>
        <v>0</v>
      </c>
      <c r="L23" s="184">
        <f t="shared" si="6"/>
        <v>0</v>
      </c>
      <c r="M23" s="217"/>
      <c r="N23" s="224">
        <f t="shared" si="7"/>
        <v>7200000</v>
      </c>
      <c r="O23" s="208">
        <f t="shared" si="1"/>
        <v>34855920</v>
      </c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x14ac:dyDescent="0.2">
      <c r="A24" s="83" t="s">
        <v>1750</v>
      </c>
      <c r="B24" s="205">
        <v>4305592</v>
      </c>
      <c r="C24" s="205"/>
      <c r="D24" s="205">
        <v>370000</v>
      </c>
      <c r="E24" s="205"/>
      <c r="F24" s="205"/>
      <c r="G24" s="111"/>
      <c r="H24" s="184">
        <f t="shared" si="2"/>
        <v>43055920</v>
      </c>
      <c r="I24" s="184">
        <f t="shared" si="3"/>
        <v>0</v>
      </c>
      <c r="J24" s="184">
        <f t="shared" si="4"/>
        <v>3700000</v>
      </c>
      <c r="K24" s="184">
        <f t="shared" si="5"/>
        <v>0</v>
      </c>
      <c r="L24" s="184">
        <f t="shared" si="6"/>
        <v>0</v>
      </c>
      <c r="M24" s="217"/>
      <c r="N24" s="224">
        <f t="shared" si="7"/>
        <v>3700000</v>
      </c>
      <c r="O24" s="208">
        <f t="shared" si="1"/>
        <v>39355920</v>
      </c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x14ac:dyDescent="0.2">
      <c r="A25" s="83" t="s">
        <v>1751</v>
      </c>
      <c r="B25" s="205">
        <v>4525592</v>
      </c>
      <c r="C25" s="205"/>
      <c r="D25" s="205">
        <v>520000</v>
      </c>
      <c r="E25" s="205"/>
      <c r="F25" s="205"/>
      <c r="G25" s="111"/>
      <c r="H25" s="184">
        <f t="shared" si="2"/>
        <v>45255920</v>
      </c>
      <c r="I25" s="184">
        <f t="shared" si="3"/>
        <v>0</v>
      </c>
      <c r="J25" s="184">
        <f t="shared" si="4"/>
        <v>5200000</v>
      </c>
      <c r="K25" s="184">
        <f t="shared" si="5"/>
        <v>0</v>
      </c>
      <c r="L25" s="184">
        <f t="shared" si="6"/>
        <v>0</v>
      </c>
      <c r="M25" s="217"/>
      <c r="N25" s="224">
        <f t="shared" si="7"/>
        <v>5200000</v>
      </c>
      <c r="O25" s="208">
        <f t="shared" si="1"/>
        <v>40055920</v>
      </c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  <row r="26" spans="1:97" x14ac:dyDescent="0.2">
      <c r="A26" s="83" t="s">
        <v>1752</v>
      </c>
      <c r="B26" s="205">
        <v>3238427</v>
      </c>
      <c r="C26" s="205"/>
      <c r="D26" s="205">
        <v>1020000</v>
      </c>
      <c r="E26" s="205"/>
      <c r="F26" s="205"/>
      <c r="G26" s="111"/>
      <c r="H26" s="184">
        <f t="shared" si="2"/>
        <v>32384270</v>
      </c>
      <c r="I26" s="184">
        <f t="shared" si="3"/>
        <v>0</v>
      </c>
      <c r="J26" s="184">
        <f t="shared" si="4"/>
        <v>10200000</v>
      </c>
      <c r="K26" s="184">
        <f t="shared" si="5"/>
        <v>0</v>
      </c>
      <c r="L26" s="184">
        <f t="shared" si="6"/>
        <v>0</v>
      </c>
      <c r="M26" s="217"/>
      <c r="N26" s="224">
        <f t="shared" si="7"/>
        <v>10200000</v>
      </c>
      <c r="O26" s="208">
        <f t="shared" si="1"/>
        <v>22184270</v>
      </c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x14ac:dyDescent="0.2">
      <c r="A27" s="83" t="s">
        <v>1753</v>
      </c>
      <c r="B27" s="205">
        <v>3103423</v>
      </c>
      <c r="C27" s="205"/>
      <c r="D27" s="205">
        <v>1170000</v>
      </c>
      <c r="E27" s="205"/>
      <c r="F27" s="205"/>
      <c r="G27" s="111"/>
      <c r="H27" s="184">
        <f t="shared" si="2"/>
        <v>31034230</v>
      </c>
      <c r="I27" s="184">
        <f t="shared" si="3"/>
        <v>0</v>
      </c>
      <c r="J27" s="184">
        <f t="shared" si="4"/>
        <v>11700000</v>
      </c>
      <c r="K27" s="184">
        <f t="shared" si="5"/>
        <v>0</v>
      </c>
      <c r="L27" s="184">
        <f t="shared" si="6"/>
        <v>0</v>
      </c>
      <c r="M27" s="217"/>
      <c r="N27" s="224">
        <f t="shared" si="7"/>
        <v>11700000</v>
      </c>
      <c r="O27" s="208">
        <f t="shared" si="1"/>
        <v>19334230</v>
      </c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x14ac:dyDescent="0.2">
      <c r="A28" s="83" t="s">
        <v>1754</v>
      </c>
      <c r="B28" s="205">
        <v>3143423</v>
      </c>
      <c r="C28" s="205"/>
      <c r="D28" s="205">
        <v>1170000</v>
      </c>
      <c r="E28" s="205"/>
      <c r="F28" s="205"/>
      <c r="G28" s="111"/>
      <c r="H28" s="184">
        <f t="shared" si="2"/>
        <v>31434230</v>
      </c>
      <c r="I28" s="184">
        <f t="shared" si="3"/>
        <v>0</v>
      </c>
      <c r="J28" s="184">
        <f t="shared" si="4"/>
        <v>11700000</v>
      </c>
      <c r="K28" s="184">
        <f t="shared" si="5"/>
        <v>0</v>
      </c>
      <c r="L28" s="184">
        <f t="shared" si="6"/>
        <v>0</v>
      </c>
      <c r="M28" s="217"/>
      <c r="N28" s="224">
        <f t="shared" si="7"/>
        <v>11700000</v>
      </c>
      <c r="O28" s="208">
        <f t="shared" si="1"/>
        <v>19734230</v>
      </c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x14ac:dyDescent="0.2">
      <c r="A29" s="83" t="s">
        <v>1755</v>
      </c>
      <c r="B29" s="205">
        <v>3073423</v>
      </c>
      <c r="C29" s="205"/>
      <c r="D29" s="205">
        <v>770000</v>
      </c>
      <c r="E29" s="205"/>
      <c r="F29" s="205"/>
      <c r="G29" s="111"/>
      <c r="H29" s="184">
        <f t="shared" si="2"/>
        <v>30734230</v>
      </c>
      <c r="I29" s="184">
        <f t="shared" si="3"/>
        <v>0</v>
      </c>
      <c r="J29" s="184">
        <f t="shared" si="4"/>
        <v>7700000</v>
      </c>
      <c r="K29" s="184">
        <f t="shared" si="5"/>
        <v>0</v>
      </c>
      <c r="L29" s="184">
        <f t="shared" si="6"/>
        <v>0</v>
      </c>
      <c r="M29" s="217"/>
      <c r="N29" s="224">
        <f t="shared" si="7"/>
        <v>7700000</v>
      </c>
      <c r="O29" s="208">
        <f t="shared" si="1"/>
        <v>23034230</v>
      </c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x14ac:dyDescent="0.2">
      <c r="A30" s="83" t="s">
        <v>1756</v>
      </c>
      <c r="B30" s="205">
        <v>2862722</v>
      </c>
      <c r="C30" s="205"/>
      <c r="D30" s="205">
        <v>770000</v>
      </c>
      <c r="E30" s="205"/>
      <c r="F30" s="205"/>
      <c r="G30" s="111"/>
      <c r="H30" s="184">
        <f t="shared" si="2"/>
        <v>28627220</v>
      </c>
      <c r="I30" s="184">
        <f t="shared" si="3"/>
        <v>0</v>
      </c>
      <c r="J30" s="184">
        <f t="shared" si="4"/>
        <v>7700000</v>
      </c>
      <c r="K30" s="184">
        <f t="shared" si="5"/>
        <v>0</v>
      </c>
      <c r="L30" s="184">
        <f t="shared" si="6"/>
        <v>0</v>
      </c>
      <c r="M30" s="217"/>
      <c r="N30" s="224">
        <f t="shared" si="7"/>
        <v>7700000</v>
      </c>
      <c r="O30" s="208">
        <f t="shared" si="1"/>
        <v>20927220</v>
      </c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x14ac:dyDescent="0.2">
      <c r="A31" s="83" t="s">
        <v>1757</v>
      </c>
      <c r="B31" s="205">
        <v>2978302</v>
      </c>
      <c r="C31" s="205">
        <v>300000</v>
      </c>
      <c r="D31" s="205">
        <v>770000</v>
      </c>
      <c r="E31" s="205"/>
      <c r="F31" s="205"/>
      <c r="G31" s="111"/>
      <c r="H31" s="184">
        <f t="shared" si="2"/>
        <v>29783020</v>
      </c>
      <c r="I31" s="184">
        <f t="shared" si="3"/>
        <v>3000000</v>
      </c>
      <c r="J31" s="184">
        <f t="shared" si="4"/>
        <v>7700000</v>
      </c>
      <c r="K31" s="184">
        <f t="shared" si="5"/>
        <v>0</v>
      </c>
      <c r="L31" s="184">
        <f t="shared" si="6"/>
        <v>0</v>
      </c>
      <c r="M31" s="217"/>
      <c r="N31" s="224">
        <f t="shared" si="7"/>
        <v>10700000</v>
      </c>
      <c r="O31" s="208">
        <f t="shared" si="1"/>
        <v>19083020</v>
      </c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x14ac:dyDescent="0.2">
      <c r="A32" s="83" t="s">
        <v>1758</v>
      </c>
      <c r="B32" s="205">
        <v>3002485</v>
      </c>
      <c r="C32" s="205">
        <v>300000</v>
      </c>
      <c r="D32" s="205">
        <v>620000</v>
      </c>
      <c r="E32" s="205"/>
      <c r="F32" s="205"/>
      <c r="G32" s="111"/>
      <c r="H32" s="184">
        <f t="shared" si="2"/>
        <v>30024850</v>
      </c>
      <c r="I32" s="184">
        <f t="shared" si="3"/>
        <v>3000000</v>
      </c>
      <c r="J32" s="184">
        <f t="shared" si="4"/>
        <v>6200000</v>
      </c>
      <c r="K32" s="184">
        <f t="shared" si="5"/>
        <v>0</v>
      </c>
      <c r="L32" s="184">
        <f t="shared" si="6"/>
        <v>0</v>
      </c>
      <c r="M32" s="217"/>
      <c r="N32" s="224">
        <f t="shared" si="7"/>
        <v>9200000</v>
      </c>
      <c r="O32" s="208">
        <f t="shared" si="1"/>
        <v>20824850</v>
      </c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x14ac:dyDescent="0.2">
      <c r="A33" s="83" t="s">
        <v>1759</v>
      </c>
      <c r="B33" s="205">
        <v>2953068</v>
      </c>
      <c r="C33" s="205"/>
      <c r="D33" s="205">
        <v>830000</v>
      </c>
      <c r="E33" s="205"/>
      <c r="F33" s="205"/>
      <c r="G33" s="111"/>
      <c r="H33" s="184">
        <f t="shared" si="2"/>
        <v>29530680</v>
      </c>
      <c r="I33" s="184">
        <f t="shared" si="3"/>
        <v>0</v>
      </c>
      <c r="J33" s="184">
        <f t="shared" si="4"/>
        <v>8300000</v>
      </c>
      <c r="K33" s="184">
        <f t="shared" si="5"/>
        <v>0</v>
      </c>
      <c r="L33" s="184">
        <f t="shared" si="6"/>
        <v>0</v>
      </c>
      <c r="M33" s="217"/>
      <c r="N33" s="224">
        <f t="shared" si="7"/>
        <v>8300000</v>
      </c>
      <c r="O33" s="208">
        <f t="shared" si="1"/>
        <v>21230680</v>
      </c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x14ac:dyDescent="0.2">
      <c r="A34" s="83" t="s">
        <v>1760</v>
      </c>
      <c r="B34" s="205">
        <v>3270774</v>
      </c>
      <c r="C34" s="205"/>
      <c r="D34" s="205">
        <v>530000</v>
      </c>
      <c r="E34" s="205"/>
      <c r="F34" s="205"/>
      <c r="G34" s="111"/>
      <c r="H34" s="184">
        <f t="shared" si="2"/>
        <v>32707740</v>
      </c>
      <c r="I34" s="184">
        <f t="shared" si="3"/>
        <v>0</v>
      </c>
      <c r="J34" s="184">
        <f t="shared" si="4"/>
        <v>5300000</v>
      </c>
      <c r="K34" s="184">
        <f t="shared" si="5"/>
        <v>0</v>
      </c>
      <c r="L34" s="184">
        <f t="shared" si="6"/>
        <v>0</v>
      </c>
      <c r="M34" s="217"/>
      <c r="N34" s="224">
        <f t="shared" si="7"/>
        <v>5300000</v>
      </c>
      <c r="O34" s="208">
        <f t="shared" si="1"/>
        <v>27407740</v>
      </c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x14ac:dyDescent="0.2">
      <c r="A35" s="83" t="s">
        <v>1761</v>
      </c>
      <c r="B35" s="205">
        <v>3326152</v>
      </c>
      <c r="C35" s="205"/>
      <c r="D35" s="205">
        <v>280000</v>
      </c>
      <c r="E35" s="205"/>
      <c r="F35" s="205"/>
      <c r="G35" s="111"/>
      <c r="H35" s="184">
        <f t="shared" si="2"/>
        <v>33261520</v>
      </c>
      <c r="I35" s="184">
        <f t="shared" si="3"/>
        <v>0</v>
      </c>
      <c r="J35" s="184">
        <f t="shared" si="4"/>
        <v>2800000</v>
      </c>
      <c r="K35" s="184">
        <f t="shared" si="5"/>
        <v>0</v>
      </c>
      <c r="L35" s="184">
        <f t="shared" si="6"/>
        <v>0</v>
      </c>
      <c r="M35" s="217"/>
      <c r="N35" s="224">
        <f t="shared" si="7"/>
        <v>2800000</v>
      </c>
      <c r="O35" s="208">
        <f t="shared" si="1"/>
        <v>30461520</v>
      </c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</row>
    <row r="36" spans="1:97" x14ac:dyDescent="0.2">
      <c r="A36" s="83" t="s">
        <v>1762</v>
      </c>
      <c r="B36" s="205">
        <v>3440072</v>
      </c>
      <c r="C36" s="205">
        <v>500000</v>
      </c>
      <c r="D36" s="205">
        <v>540000</v>
      </c>
      <c r="E36" s="205"/>
      <c r="F36" s="205"/>
      <c r="G36" s="111"/>
      <c r="H36" s="184">
        <f t="shared" si="2"/>
        <v>34400720</v>
      </c>
      <c r="I36" s="184">
        <f t="shared" si="3"/>
        <v>5000000</v>
      </c>
      <c r="J36" s="184">
        <f t="shared" si="4"/>
        <v>5400000</v>
      </c>
      <c r="K36" s="184">
        <f t="shared" si="5"/>
        <v>0</v>
      </c>
      <c r="L36" s="184">
        <f t="shared" si="6"/>
        <v>0</v>
      </c>
      <c r="M36" s="217"/>
      <c r="N36" s="224">
        <f t="shared" si="7"/>
        <v>10400000</v>
      </c>
      <c r="O36" s="208">
        <f t="shared" si="1"/>
        <v>24000720</v>
      </c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</row>
    <row r="37" spans="1:97" x14ac:dyDescent="0.2">
      <c r="A37" s="83" t="s">
        <v>1763</v>
      </c>
      <c r="B37" s="205">
        <v>4047558</v>
      </c>
      <c r="C37" s="205">
        <v>560000</v>
      </c>
      <c r="D37" s="205">
        <v>780000</v>
      </c>
      <c r="E37" s="205"/>
      <c r="F37" s="205"/>
      <c r="G37" s="111"/>
      <c r="H37" s="184">
        <f t="shared" si="2"/>
        <v>40475580</v>
      </c>
      <c r="I37" s="184">
        <f t="shared" si="3"/>
        <v>5600000</v>
      </c>
      <c r="J37" s="184">
        <f t="shared" si="4"/>
        <v>7800000</v>
      </c>
      <c r="K37" s="184">
        <f t="shared" si="5"/>
        <v>0</v>
      </c>
      <c r="L37" s="184">
        <f t="shared" si="6"/>
        <v>0</v>
      </c>
      <c r="M37" s="217"/>
      <c r="N37" s="224">
        <f t="shared" si="7"/>
        <v>13400000</v>
      </c>
      <c r="O37" s="208">
        <f t="shared" si="1"/>
        <v>27075580</v>
      </c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</row>
    <row r="38" spans="1:97" x14ac:dyDescent="0.2">
      <c r="A38" s="83" t="s">
        <v>1764</v>
      </c>
      <c r="B38" s="205">
        <v>4090003</v>
      </c>
      <c r="C38" s="205">
        <v>710000</v>
      </c>
      <c r="D38" s="205">
        <v>600000</v>
      </c>
      <c r="E38" s="205"/>
      <c r="F38" s="205"/>
      <c r="G38" s="111"/>
      <c r="H38" s="184">
        <f t="shared" si="2"/>
        <v>40900030</v>
      </c>
      <c r="I38" s="184">
        <f t="shared" si="3"/>
        <v>7100000</v>
      </c>
      <c r="J38" s="184">
        <f t="shared" si="4"/>
        <v>6000000</v>
      </c>
      <c r="K38" s="184">
        <f t="shared" si="5"/>
        <v>0</v>
      </c>
      <c r="L38" s="184">
        <f t="shared" si="6"/>
        <v>0</v>
      </c>
      <c r="M38" s="217"/>
      <c r="N38" s="224">
        <f t="shared" si="7"/>
        <v>13100000</v>
      </c>
      <c r="O38" s="208">
        <f t="shared" si="1"/>
        <v>27800030</v>
      </c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x14ac:dyDescent="0.2">
      <c r="A39" s="83" t="s">
        <v>1765</v>
      </c>
      <c r="B39" s="205">
        <v>4439693</v>
      </c>
      <c r="C39" s="205">
        <v>710000</v>
      </c>
      <c r="D39" s="205">
        <v>260000</v>
      </c>
      <c r="E39" s="205"/>
      <c r="F39" s="205"/>
      <c r="G39" s="111"/>
      <c r="H39" s="184">
        <f t="shared" si="2"/>
        <v>44396930</v>
      </c>
      <c r="I39" s="184">
        <f t="shared" si="3"/>
        <v>7100000</v>
      </c>
      <c r="J39" s="184">
        <f t="shared" si="4"/>
        <v>2600000</v>
      </c>
      <c r="K39" s="184">
        <f t="shared" si="5"/>
        <v>0</v>
      </c>
      <c r="L39" s="184">
        <f t="shared" si="6"/>
        <v>0</v>
      </c>
      <c r="M39" s="217"/>
      <c r="N39" s="224">
        <f t="shared" si="7"/>
        <v>9700000</v>
      </c>
      <c r="O39" s="208">
        <f t="shared" si="1"/>
        <v>34696930</v>
      </c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x14ac:dyDescent="0.2">
      <c r="A40" s="83" t="s">
        <v>1766</v>
      </c>
      <c r="B40" s="205">
        <v>3818581</v>
      </c>
      <c r="C40" s="205">
        <v>460000</v>
      </c>
      <c r="D40" s="205">
        <v>300000</v>
      </c>
      <c r="E40" s="205"/>
      <c r="F40" s="205">
        <v>253</v>
      </c>
      <c r="G40" s="111"/>
      <c r="H40" s="184">
        <f t="shared" si="2"/>
        <v>38185810</v>
      </c>
      <c r="I40" s="184">
        <f t="shared" si="3"/>
        <v>4600000</v>
      </c>
      <c r="J40" s="184">
        <f t="shared" si="4"/>
        <v>3000000</v>
      </c>
      <c r="K40" s="184">
        <f t="shared" si="5"/>
        <v>0</v>
      </c>
      <c r="L40" s="184">
        <f t="shared" si="6"/>
        <v>2530</v>
      </c>
      <c r="M40" s="217"/>
      <c r="N40" s="224">
        <f t="shared" si="7"/>
        <v>7600000</v>
      </c>
      <c r="O40" s="208">
        <f t="shared" si="1"/>
        <v>30583280</v>
      </c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</row>
    <row r="41" spans="1:97" x14ac:dyDescent="0.2">
      <c r="A41" s="83" t="s">
        <v>1767</v>
      </c>
      <c r="B41" s="205">
        <v>3827491</v>
      </c>
      <c r="C41" s="205">
        <v>460000</v>
      </c>
      <c r="D41" s="205">
        <v>250000</v>
      </c>
      <c r="E41" s="205"/>
      <c r="F41" s="205">
        <v>2132</v>
      </c>
      <c r="G41" s="111"/>
      <c r="H41" s="184">
        <f t="shared" si="2"/>
        <v>38274910</v>
      </c>
      <c r="I41" s="184">
        <f t="shared" si="3"/>
        <v>4600000</v>
      </c>
      <c r="J41" s="184">
        <f t="shared" si="4"/>
        <v>2500000</v>
      </c>
      <c r="K41" s="184">
        <f t="shared" si="5"/>
        <v>0</v>
      </c>
      <c r="L41" s="184">
        <f t="shared" si="6"/>
        <v>21320</v>
      </c>
      <c r="M41" s="217"/>
      <c r="N41" s="224">
        <f t="shared" si="7"/>
        <v>7100000</v>
      </c>
      <c r="O41" s="208">
        <f t="shared" si="1"/>
        <v>31153590</v>
      </c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x14ac:dyDescent="0.2">
      <c r="A42" s="83" t="s">
        <v>1768</v>
      </c>
      <c r="B42" s="205">
        <v>3852810</v>
      </c>
      <c r="C42" s="205">
        <v>500000</v>
      </c>
      <c r="D42" s="205">
        <v>220000</v>
      </c>
      <c r="E42" s="205"/>
      <c r="F42" s="205">
        <v>201485</v>
      </c>
      <c r="G42" s="111"/>
      <c r="H42" s="184">
        <f t="shared" si="2"/>
        <v>38528100</v>
      </c>
      <c r="I42" s="184">
        <f t="shared" si="3"/>
        <v>5000000</v>
      </c>
      <c r="J42" s="184">
        <f t="shared" si="4"/>
        <v>2200000</v>
      </c>
      <c r="K42" s="184">
        <f t="shared" si="5"/>
        <v>0</v>
      </c>
      <c r="L42" s="184">
        <f t="shared" si="6"/>
        <v>2014850</v>
      </c>
      <c r="M42" s="217"/>
      <c r="N42" s="224">
        <f t="shared" si="7"/>
        <v>7200000</v>
      </c>
      <c r="O42" s="208">
        <f t="shared" si="1"/>
        <v>29313250</v>
      </c>
    </row>
    <row r="43" spans="1:97" x14ac:dyDescent="0.2">
      <c r="A43" s="83" t="s">
        <v>1769</v>
      </c>
      <c r="B43" s="205">
        <v>3495785</v>
      </c>
      <c r="C43" s="205">
        <v>500000</v>
      </c>
      <c r="D43" s="205">
        <v>370000</v>
      </c>
      <c r="E43" s="205"/>
      <c r="F43" s="205">
        <v>200414</v>
      </c>
      <c r="G43" s="111"/>
      <c r="H43" s="184">
        <f t="shared" si="2"/>
        <v>34957850</v>
      </c>
      <c r="I43" s="184">
        <f t="shared" si="3"/>
        <v>5000000</v>
      </c>
      <c r="J43" s="184">
        <f t="shared" si="4"/>
        <v>3700000</v>
      </c>
      <c r="K43" s="184">
        <f t="shared" si="5"/>
        <v>0</v>
      </c>
      <c r="L43" s="184">
        <f t="shared" si="6"/>
        <v>2004140</v>
      </c>
      <c r="M43" s="217"/>
      <c r="N43" s="224">
        <f t="shared" si="7"/>
        <v>8700000</v>
      </c>
      <c r="O43" s="208">
        <f t="shared" si="1"/>
        <v>24253710</v>
      </c>
    </row>
    <row r="44" spans="1:97" x14ac:dyDescent="0.2">
      <c r="A44" s="83" t="s">
        <v>1770</v>
      </c>
      <c r="B44" s="205">
        <v>3484422</v>
      </c>
      <c r="C44" s="205">
        <v>500000</v>
      </c>
      <c r="D44" s="205">
        <v>220000</v>
      </c>
      <c r="E44" s="205"/>
      <c r="F44" s="205">
        <v>200417</v>
      </c>
      <c r="G44" s="111"/>
      <c r="H44" s="184">
        <f t="shared" si="2"/>
        <v>34844220</v>
      </c>
      <c r="I44" s="184">
        <f t="shared" si="3"/>
        <v>5000000</v>
      </c>
      <c r="J44" s="184">
        <f t="shared" si="4"/>
        <v>2200000</v>
      </c>
      <c r="K44" s="184">
        <f t="shared" si="5"/>
        <v>0</v>
      </c>
      <c r="L44" s="184">
        <f t="shared" si="6"/>
        <v>2004170</v>
      </c>
      <c r="M44" s="217"/>
      <c r="N44" s="224">
        <f t="shared" si="7"/>
        <v>7200000</v>
      </c>
      <c r="O44" s="208">
        <f t="shared" si="1"/>
        <v>25640050</v>
      </c>
    </row>
    <row r="45" spans="1:97" x14ac:dyDescent="0.2">
      <c r="A45" s="83" t="s">
        <v>1771</v>
      </c>
      <c r="B45" s="205">
        <v>4361598</v>
      </c>
      <c r="C45" s="205">
        <v>300000</v>
      </c>
      <c r="D45" s="205">
        <v>100000</v>
      </c>
      <c r="E45" s="205"/>
      <c r="F45" s="205">
        <v>380418</v>
      </c>
      <c r="G45" s="111"/>
      <c r="H45" s="184">
        <f t="shared" si="2"/>
        <v>43615980</v>
      </c>
      <c r="I45" s="184">
        <f t="shared" si="3"/>
        <v>3000000</v>
      </c>
      <c r="J45" s="184">
        <f t="shared" si="4"/>
        <v>1000000</v>
      </c>
      <c r="K45" s="184">
        <f t="shared" si="5"/>
        <v>0</v>
      </c>
      <c r="L45" s="184">
        <f t="shared" si="6"/>
        <v>3804180</v>
      </c>
      <c r="M45" s="217"/>
      <c r="N45" s="224">
        <f t="shared" si="7"/>
        <v>4000000</v>
      </c>
      <c r="O45" s="208">
        <f t="shared" si="1"/>
        <v>35811800</v>
      </c>
    </row>
    <row r="46" spans="1:97" x14ac:dyDescent="0.2">
      <c r="A46" s="83" t="s">
        <v>1772</v>
      </c>
      <c r="B46" s="205">
        <v>4597246</v>
      </c>
      <c r="C46" s="205">
        <v>530000</v>
      </c>
      <c r="D46" s="205">
        <v>100000</v>
      </c>
      <c r="E46" s="205"/>
      <c r="F46" s="205">
        <v>370418</v>
      </c>
      <c r="G46" s="111"/>
      <c r="H46" s="184">
        <f t="shared" si="2"/>
        <v>45972460</v>
      </c>
      <c r="I46" s="184">
        <f t="shared" si="3"/>
        <v>5300000</v>
      </c>
      <c r="J46" s="184">
        <f t="shared" si="4"/>
        <v>1000000</v>
      </c>
      <c r="K46" s="184">
        <f t="shared" si="5"/>
        <v>0</v>
      </c>
      <c r="L46" s="184">
        <f t="shared" si="6"/>
        <v>3704180</v>
      </c>
      <c r="M46" s="217"/>
      <c r="N46" s="224">
        <f t="shared" si="7"/>
        <v>6300000</v>
      </c>
      <c r="O46" s="208">
        <f t="shared" si="1"/>
        <v>35968280</v>
      </c>
    </row>
    <row r="47" spans="1:97" x14ac:dyDescent="0.2">
      <c r="A47" s="83" t="s">
        <v>1773</v>
      </c>
      <c r="B47" s="205">
        <v>4713388</v>
      </c>
      <c r="C47" s="205">
        <v>400000</v>
      </c>
      <c r="D47" s="205">
        <v>170000</v>
      </c>
      <c r="E47" s="205"/>
      <c r="F47" s="205">
        <v>460418</v>
      </c>
      <c r="G47" s="111"/>
      <c r="H47" s="184">
        <f t="shared" si="2"/>
        <v>47133880</v>
      </c>
      <c r="I47" s="184">
        <f t="shared" si="3"/>
        <v>4000000</v>
      </c>
      <c r="J47" s="184">
        <f t="shared" si="4"/>
        <v>1700000</v>
      </c>
      <c r="K47" s="184">
        <f t="shared" si="5"/>
        <v>0</v>
      </c>
      <c r="L47" s="184">
        <f t="shared" si="6"/>
        <v>4604180</v>
      </c>
      <c r="M47" s="217"/>
      <c r="N47" s="224">
        <f t="shared" si="7"/>
        <v>5700000</v>
      </c>
      <c r="O47" s="208">
        <f t="shared" si="1"/>
        <v>36829700</v>
      </c>
    </row>
    <row r="48" spans="1:97" x14ac:dyDescent="0.2">
      <c r="A48" s="83" t="s">
        <v>1774</v>
      </c>
      <c r="B48" s="205">
        <v>4886772</v>
      </c>
      <c r="C48" s="205">
        <v>860000</v>
      </c>
      <c r="D48" s="205">
        <v>397000</v>
      </c>
      <c r="E48" s="205"/>
      <c r="F48" s="205">
        <v>107914</v>
      </c>
      <c r="G48" s="111"/>
      <c r="H48" s="184">
        <f t="shared" si="2"/>
        <v>48867720</v>
      </c>
      <c r="I48" s="184">
        <f t="shared" si="3"/>
        <v>8600000</v>
      </c>
      <c r="J48" s="184">
        <f t="shared" si="4"/>
        <v>3970000</v>
      </c>
      <c r="K48" s="184">
        <f t="shared" si="5"/>
        <v>0</v>
      </c>
      <c r="L48" s="184">
        <f t="shared" si="6"/>
        <v>1079140</v>
      </c>
      <c r="M48" s="217"/>
      <c r="N48" s="224">
        <f t="shared" si="7"/>
        <v>12570000</v>
      </c>
      <c r="O48" s="208">
        <f t="shared" si="1"/>
        <v>35218580</v>
      </c>
    </row>
    <row r="49" spans="1:15" x14ac:dyDescent="0.2">
      <c r="A49" s="83" t="s">
        <v>1775</v>
      </c>
      <c r="B49" s="205">
        <v>3860358</v>
      </c>
      <c r="C49" s="205">
        <v>860000</v>
      </c>
      <c r="D49" s="205">
        <v>397000</v>
      </c>
      <c r="E49" s="205"/>
      <c r="F49" s="205">
        <v>52920</v>
      </c>
      <c r="G49" s="111"/>
      <c r="H49" s="184">
        <f t="shared" si="2"/>
        <v>38603580</v>
      </c>
      <c r="I49" s="184">
        <f t="shared" si="3"/>
        <v>8600000</v>
      </c>
      <c r="J49" s="184">
        <f t="shared" si="4"/>
        <v>3970000</v>
      </c>
      <c r="K49" s="184">
        <f t="shared" si="5"/>
        <v>0</v>
      </c>
      <c r="L49" s="184">
        <f t="shared" si="6"/>
        <v>529200</v>
      </c>
      <c r="M49" s="217"/>
      <c r="N49" s="224">
        <f t="shared" si="7"/>
        <v>12570000</v>
      </c>
      <c r="O49" s="208">
        <f t="shared" si="1"/>
        <v>25504380</v>
      </c>
    </row>
    <row r="50" spans="1:15" x14ac:dyDescent="0.2">
      <c r="A50" s="83" t="s">
        <v>1776</v>
      </c>
      <c r="B50" s="205">
        <v>3849106</v>
      </c>
      <c r="C50" s="205">
        <v>480000</v>
      </c>
      <c r="D50" s="205">
        <v>417000</v>
      </c>
      <c r="E50" s="205">
        <v>65000</v>
      </c>
      <c r="F50" s="205">
        <v>60071</v>
      </c>
      <c r="G50" s="111"/>
      <c r="H50" s="184">
        <f t="shared" si="2"/>
        <v>38491060</v>
      </c>
      <c r="I50" s="184">
        <f t="shared" si="3"/>
        <v>4800000</v>
      </c>
      <c r="J50" s="184">
        <f t="shared" si="4"/>
        <v>4170000</v>
      </c>
      <c r="K50" s="184">
        <f t="shared" si="5"/>
        <v>650000</v>
      </c>
      <c r="L50" s="184">
        <f t="shared" si="6"/>
        <v>600710</v>
      </c>
      <c r="M50" s="217"/>
      <c r="N50" s="224">
        <f t="shared" si="7"/>
        <v>9620000</v>
      </c>
      <c r="O50" s="208">
        <f t="shared" si="1"/>
        <v>28270350</v>
      </c>
    </row>
    <row r="51" spans="1:15" x14ac:dyDescent="0.2">
      <c r="A51" s="83" t="s">
        <v>1777</v>
      </c>
      <c r="B51" s="205">
        <v>3415991</v>
      </c>
      <c r="C51" s="205">
        <v>1030000</v>
      </c>
      <c r="D51" s="205">
        <v>517000</v>
      </c>
      <c r="E51" s="205">
        <v>12000</v>
      </c>
      <c r="F51" s="205">
        <v>155000</v>
      </c>
      <c r="G51" s="111"/>
      <c r="H51" s="184">
        <f t="shared" si="2"/>
        <v>34159910</v>
      </c>
      <c r="I51" s="184">
        <f t="shared" si="3"/>
        <v>10300000</v>
      </c>
      <c r="J51" s="184">
        <f t="shared" si="4"/>
        <v>5170000</v>
      </c>
      <c r="K51" s="184">
        <f t="shared" si="5"/>
        <v>120000</v>
      </c>
      <c r="L51" s="184">
        <f t="shared" si="6"/>
        <v>1550000</v>
      </c>
      <c r="M51" s="217"/>
      <c r="N51" s="224">
        <f t="shared" si="7"/>
        <v>15590000</v>
      </c>
      <c r="O51" s="208">
        <f t="shared" si="1"/>
        <v>17019910</v>
      </c>
    </row>
    <row r="52" spans="1:15" x14ac:dyDescent="0.2">
      <c r="A52" s="83" t="s">
        <v>1778</v>
      </c>
      <c r="B52" s="205">
        <v>2925312</v>
      </c>
      <c r="C52" s="205">
        <v>590000</v>
      </c>
      <c r="D52" s="205">
        <v>517000</v>
      </c>
      <c r="E52" s="205">
        <v>12000</v>
      </c>
      <c r="F52" s="205">
        <v>5000</v>
      </c>
      <c r="G52" s="111"/>
      <c r="H52" s="184">
        <f t="shared" si="2"/>
        <v>29253120</v>
      </c>
      <c r="I52" s="184">
        <f t="shared" si="3"/>
        <v>5900000</v>
      </c>
      <c r="J52" s="184">
        <f t="shared" si="4"/>
        <v>5170000</v>
      </c>
      <c r="K52" s="184">
        <f t="shared" si="5"/>
        <v>120000</v>
      </c>
      <c r="L52" s="184">
        <f t="shared" si="6"/>
        <v>50000</v>
      </c>
      <c r="M52" s="217"/>
      <c r="N52" s="224">
        <f t="shared" si="7"/>
        <v>11190000</v>
      </c>
      <c r="O52" s="208">
        <f t="shared" si="1"/>
        <v>18013120</v>
      </c>
    </row>
    <row r="53" spans="1:15" x14ac:dyDescent="0.2">
      <c r="A53" s="83" t="s">
        <v>1779</v>
      </c>
      <c r="B53" s="205">
        <v>2894548</v>
      </c>
      <c r="C53" s="205">
        <v>560000</v>
      </c>
      <c r="D53" s="205">
        <v>517000</v>
      </c>
      <c r="E53" s="205"/>
      <c r="F53" s="205">
        <v>17</v>
      </c>
      <c r="G53" s="111"/>
      <c r="H53" s="184">
        <f t="shared" si="2"/>
        <v>28945480</v>
      </c>
      <c r="I53" s="184">
        <f t="shared" si="3"/>
        <v>5600000</v>
      </c>
      <c r="J53" s="184">
        <f t="shared" si="4"/>
        <v>5170000</v>
      </c>
      <c r="K53" s="184">
        <f t="shared" si="5"/>
        <v>0</v>
      </c>
      <c r="L53" s="184">
        <f t="shared" si="6"/>
        <v>170</v>
      </c>
      <c r="M53" s="217"/>
      <c r="N53" s="224">
        <f t="shared" si="7"/>
        <v>10770000</v>
      </c>
      <c r="O53" s="208">
        <f t="shared" si="1"/>
        <v>18175310</v>
      </c>
    </row>
    <row r="54" spans="1:15" x14ac:dyDescent="0.2">
      <c r="A54" s="83" t="s">
        <v>1780</v>
      </c>
      <c r="B54" s="205">
        <v>2918227</v>
      </c>
      <c r="C54" s="205">
        <v>490000</v>
      </c>
      <c r="D54" s="205">
        <v>517000</v>
      </c>
      <c r="E54" s="205"/>
      <c r="F54" s="205">
        <v>22</v>
      </c>
      <c r="G54" s="111"/>
      <c r="H54" s="184">
        <f t="shared" si="2"/>
        <v>29182270</v>
      </c>
      <c r="I54" s="184">
        <f t="shared" si="3"/>
        <v>4900000</v>
      </c>
      <c r="J54" s="184">
        <f t="shared" si="4"/>
        <v>5170000</v>
      </c>
      <c r="K54" s="184">
        <f t="shared" si="5"/>
        <v>0</v>
      </c>
      <c r="L54" s="184">
        <f t="shared" si="6"/>
        <v>220</v>
      </c>
      <c r="M54" s="217"/>
      <c r="N54" s="224">
        <f t="shared" si="7"/>
        <v>10070000</v>
      </c>
      <c r="O54" s="208">
        <f t="shared" si="1"/>
        <v>19112050</v>
      </c>
    </row>
    <row r="55" spans="1:15" x14ac:dyDescent="0.2">
      <c r="A55" s="83" t="s">
        <v>1781</v>
      </c>
      <c r="B55" s="205">
        <v>3040001</v>
      </c>
      <c r="C55" s="205">
        <v>350000</v>
      </c>
      <c r="D55" s="205"/>
      <c r="E55" s="205"/>
      <c r="F55" s="205">
        <v>22</v>
      </c>
      <c r="G55" s="111"/>
      <c r="H55" s="184">
        <f t="shared" si="2"/>
        <v>30400010</v>
      </c>
      <c r="I55" s="184">
        <f t="shared" si="3"/>
        <v>3500000</v>
      </c>
      <c r="J55" s="184">
        <f t="shared" si="4"/>
        <v>0</v>
      </c>
      <c r="K55" s="184">
        <f t="shared" si="5"/>
        <v>0</v>
      </c>
      <c r="L55" s="184">
        <f t="shared" si="6"/>
        <v>220</v>
      </c>
      <c r="M55" s="217"/>
      <c r="N55" s="224">
        <f t="shared" si="7"/>
        <v>3500000</v>
      </c>
      <c r="O55" s="208">
        <f t="shared" si="1"/>
        <v>26899790</v>
      </c>
    </row>
    <row r="56" spans="1:15" x14ac:dyDescent="0.2">
      <c r="A56" s="83" t="s">
        <v>1782</v>
      </c>
      <c r="B56" s="205">
        <v>3891644</v>
      </c>
      <c r="C56" s="205">
        <v>420000</v>
      </c>
      <c r="D56" s="205"/>
      <c r="E56" s="205"/>
      <c r="F56" s="205">
        <v>257</v>
      </c>
      <c r="G56" s="111"/>
      <c r="H56" s="184">
        <f t="shared" si="2"/>
        <v>38916440</v>
      </c>
      <c r="I56" s="184">
        <f t="shared" si="3"/>
        <v>4200000</v>
      </c>
      <c r="J56" s="184">
        <f t="shared" si="4"/>
        <v>0</v>
      </c>
      <c r="K56" s="184">
        <f t="shared" si="5"/>
        <v>0</v>
      </c>
      <c r="L56" s="184">
        <f t="shared" si="6"/>
        <v>2570</v>
      </c>
      <c r="M56" s="217"/>
      <c r="N56" s="224">
        <f t="shared" si="7"/>
        <v>4200000</v>
      </c>
      <c r="O56" s="208">
        <f t="shared" si="1"/>
        <v>34713870</v>
      </c>
    </row>
    <row r="57" spans="1:15" x14ac:dyDescent="0.2">
      <c r="A57" s="83" t="s">
        <v>1783</v>
      </c>
      <c r="B57" s="205">
        <v>4706297</v>
      </c>
      <c r="C57" s="205">
        <v>340000</v>
      </c>
      <c r="D57" s="205"/>
      <c r="E57" s="205"/>
      <c r="F57" s="205">
        <v>262</v>
      </c>
      <c r="G57" s="111"/>
      <c r="H57" s="184">
        <f t="shared" si="2"/>
        <v>47062970</v>
      </c>
      <c r="I57" s="184">
        <f t="shared" si="3"/>
        <v>3400000</v>
      </c>
      <c r="J57" s="184">
        <f t="shared" si="4"/>
        <v>0</v>
      </c>
      <c r="K57" s="184">
        <f t="shared" si="5"/>
        <v>0</v>
      </c>
      <c r="L57" s="184">
        <f t="shared" si="6"/>
        <v>2620</v>
      </c>
      <c r="M57" s="217"/>
      <c r="N57" s="224">
        <f t="shared" si="7"/>
        <v>3400000</v>
      </c>
      <c r="O57" s="208">
        <f t="shared" si="1"/>
        <v>43660350</v>
      </c>
    </row>
    <row r="58" spans="1:15" x14ac:dyDescent="0.2">
      <c r="A58" s="83" t="s">
        <v>1784</v>
      </c>
      <c r="B58" s="205">
        <v>4788050</v>
      </c>
      <c r="C58" s="205">
        <v>300000</v>
      </c>
      <c r="D58" s="205"/>
      <c r="E58" s="205"/>
      <c r="F58" s="205">
        <v>238</v>
      </c>
      <c r="G58" s="111"/>
      <c r="H58" s="184">
        <f t="shared" si="2"/>
        <v>47880500</v>
      </c>
      <c r="I58" s="184">
        <f t="shared" si="3"/>
        <v>3000000</v>
      </c>
      <c r="J58" s="184">
        <f t="shared" si="4"/>
        <v>0</v>
      </c>
      <c r="K58" s="184">
        <f t="shared" si="5"/>
        <v>0</v>
      </c>
      <c r="L58" s="184">
        <f t="shared" si="6"/>
        <v>2380</v>
      </c>
      <c r="M58" s="217"/>
      <c r="N58" s="224">
        <f t="shared" si="7"/>
        <v>3000000</v>
      </c>
      <c r="O58" s="208">
        <f t="shared" si="1"/>
        <v>44878120</v>
      </c>
    </row>
    <row r="59" spans="1:15" x14ac:dyDescent="0.2">
      <c r="A59" s="83" t="s">
        <v>1785</v>
      </c>
      <c r="B59" s="205">
        <v>4771011</v>
      </c>
      <c r="C59" s="205">
        <v>382305</v>
      </c>
      <c r="D59" s="205"/>
      <c r="E59" s="205"/>
      <c r="F59" s="205">
        <v>219</v>
      </c>
      <c r="G59" s="111"/>
      <c r="H59" s="184">
        <f t="shared" si="2"/>
        <v>47710110</v>
      </c>
      <c r="I59" s="184">
        <f t="shared" si="3"/>
        <v>3823050</v>
      </c>
      <c r="J59" s="184">
        <f t="shared" si="4"/>
        <v>0</v>
      </c>
      <c r="K59" s="184">
        <f t="shared" si="5"/>
        <v>0</v>
      </c>
      <c r="L59" s="184">
        <f t="shared" si="6"/>
        <v>2190</v>
      </c>
      <c r="M59" s="217"/>
      <c r="N59" s="224">
        <f t="shared" si="7"/>
        <v>3823050</v>
      </c>
      <c r="O59" s="208">
        <f t="shared" si="1"/>
        <v>43884870</v>
      </c>
    </row>
    <row r="60" spans="1:15" x14ac:dyDescent="0.2">
      <c r="A60" s="83" t="s">
        <v>1786</v>
      </c>
      <c r="B60" s="205">
        <v>5635626</v>
      </c>
      <c r="C60" s="205">
        <v>454288</v>
      </c>
      <c r="D60" s="205"/>
      <c r="E60" s="205"/>
      <c r="F60" s="205">
        <v>21219</v>
      </c>
      <c r="G60" s="111"/>
      <c r="H60" s="184">
        <f t="shared" si="2"/>
        <v>56356260</v>
      </c>
      <c r="I60" s="184">
        <f t="shared" si="3"/>
        <v>4542880</v>
      </c>
      <c r="J60" s="184">
        <f t="shared" si="4"/>
        <v>0</v>
      </c>
      <c r="K60" s="184">
        <f t="shared" si="5"/>
        <v>0</v>
      </c>
      <c r="L60" s="184">
        <f t="shared" si="6"/>
        <v>212190</v>
      </c>
      <c r="M60" s="217"/>
      <c r="N60" s="224">
        <f t="shared" si="7"/>
        <v>4542880</v>
      </c>
      <c r="O60" s="208">
        <f t="shared" si="1"/>
        <v>51601190</v>
      </c>
    </row>
    <row r="61" spans="1:15" x14ac:dyDescent="0.2">
      <c r="A61" s="83" t="s">
        <v>1787</v>
      </c>
      <c r="B61" s="205">
        <v>6518019</v>
      </c>
      <c r="C61" s="205">
        <v>734288</v>
      </c>
      <c r="D61" s="205"/>
      <c r="E61" s="205"/>
      <c r="F61" s="205">
        <v>21217</v>
      </c>
      <c r="G61" s="111"/>
      <c r="H61" s="184">
        <f t="shared" si="2"/>
        <v>65180190</v>
      </c>
      <c r="I61" s="184">
        <f t="shared" si="3"/>
        <v>7342880</v>
      </c>
      <c r="J61" s="184">
        <f t="shared" si="4"/>
        <v>0</v>
      </c>
      <c r="K61" s="184">
        <f t="shared" si="5"/>
        <v>0</v>
      </c>
      <c r="L61" s="184">
        <f t="shared" si="6"/>
        <v>212170</v>
      </c>
      <c r="M61" s="217"/>
      <c r="N61" s="224">
        <f t="shared" si="7"/>
        <v>7342880</v>
      </c>
      <c r="O61" s="208">
        <f t="shared" si="1"/>
        <v>57625140</v>
      </c>
    </row>
    <row r="62" spans="1:15" x14ac:dyDescent="0.2">
      <c r="A62" s="83" t="s">
        <v>1788</v>
      </c>
      <c r="B62" s="205">
        <v>6452156</v>
      </c>
      <c r="C62" s="205">
        <v>744288</v>
      </c>
      <c r="D62" s="205">
        <v>90000</v>
      </c>
      <c r="E62" s="205"/>
      <c r="F62" s="205">
        <v>21213</v>
      </c>
      <c r="G62" s="111"/>
      <c r="H62" s="184">
        <f t="shared" si="2"/>
        <v>64521560</v>
      </c>
      <c r="I62" s="184">
        <f t="shared" si="3"/>
        <v>7442880</v>
      </c>
      <c r="J62" s="184">
        <f t="shared" si="4"/>
        <v>900000</v>
      </c>
      <c r="K62" s="184">
        <f t="shared" si="5"/>
        <v>0</v>
      </c>
      <c r="L62" s="184">
        <f t="shared" si="6"/>
        <v>212130</v>
      </c>
      <c r="M62" s="217"/>
      <c r="N62" s="224">
        <f t="shared" si="7"/>
        <v>8342880</v>
      </c>
      <c r="O62" s="208">
        <f t="shared" si="1"/>
        <v>55966550</v>
      </c>
    </row>
    <row r="63" spans="1:15" x14ac:dyDescent="0.2">
      <c r="A63" s="83" t="s">
        <v>1789</v>
      </c>
      <c r="B63" s="205">
        <v>6316519</v>
      </c>
      <c r="C63" s="205">
        <v>534288</v>
      </c>
      <c r="D63" s="205">
        <v>90000</v>
      </c>
      <c r="E63" s="205"/>
      <c r="F63" s="205">
        <v>21213</v>
      </c>
      <c r="G63" s="111"/>
      <c r="H63" s="184">
        <f t="shared" si="2"/>
        <v>63165190</v>
      </c>
      <c r="I63" s="184">
        <f t="shared" si="3"/>
        <v>5342880</v>
      </c>
      <c r="J63" s="184">
        <f t="shared" si="4"/>
        <v>900000</v>
      </c>
      <c r="K63" s="184">
        <f t="shared" si="5"/>
        <v>0</v>
      </c>
      <c r="L63" s="184">
        <f t="shared" si="6"/>
        <v>212130</v>
      </c>
      <c r="M63" s="217"/>
      <c r="N63" s="224">
        <f t="shared" si="7"/>
        <v>6242880</v>
      </c>
      <c r="O63" s="208">
        <f t="shared" si="1"/>
        <v>56710180</v>
      </c>
    </row>
    <row r="64" spans="1:15" x14ac:dyDescent="0.2">
      <c r="A64" s="83" t="s">
        <v>1790</v>
      </c>
      <c r="B64" s="205">
        <v>5316829</v>
      </c>
      <c r="C64" s="205">
        <v>503538</v>
      </c>
      <c r="D64" s="205">
        <v>90000</v>
      </c>
      <c r="E64" s="205"/>
      <c r="F64" s="205">
        <v>11964</v>
      </c>
      <c r="G64" s="111"/>
      <c r="H64" s="184">
        <f t="shared" si="2"/>
        <v>53168290</v>
      </c>
      <c r="I64" s="184">
        <f t="shared" si="3"/>
        <v>5035380</v>
      </c>
      <c r="J64" s="184">
        <f t="shared" si="4"/>
        <v>900000</v>
      </c>
      <c r="K64" s="184">
        <f t="shared" si="5"/>
        <v>0</v>
      </c>
      <c r="L64" s="184">
        <f t="shared" si="6"/>
        <v>119640</v>
      </c>
      <c r="M64" s="217"/>
      <c r="N64" s="224">
        <f t="shared" si="7"/>
        <v>5935380</v>
      </c>
      <c r="O64" s="208">
        <f t="shared" si="1"/>
        <v>47113270</v>
      </c>
    </row>
    <row r="65" spans="1:15" x14ac:dyDescent="0.2">
      <c r="A65" s="83" t="s">
        <v>1791</v>
      </c>
      <c r="B65" s="205">
        <v>5505546</v>
      </c>
      <c r="C65" s="205">
        <v>459029</v>
      </c>
      <c r="D65" s="205">
        <v>207600</v>
      </c>
      <c r="E65" s="205"/>
      <c r="F65" s="205">
        <v>11960</v>
      </c>
      <c r="G65" s="111"/>
      <c r="H65" s="184">
        <f t="shared" si="2"/>
        <v>55055460</v>
      </c>
      <c r="I65" s="184">
        <f t="shared" si="3"/>
        <v>4590290</v>
      </c>
      <c r="J65" s="184">
        <f t="shared" si="4"/>
        <v>2076000</v>
      </c>
      <c r="K65" s="184">
        <f t="shared" si="5"/>
        <v>0</v>
      </c>
      <c r="L65" s="184">
        <f t="shared" si="6"/>
        <v>119600</v>
      </c>
      <c r="M65" s="217"/>
      <c r="N65" s="224">
        <f t="shared" si="7"/>
        <v>6666290</v>
      </c>
      <c r="O65" s="208">
        <f t="shared" si="1"/>
        <v>48269570</v>
      </c>
    </row>
    <row r="66" spans="1:15" x14ac:dyDescent="0.2">
      <c r="A66" s="83" t="s">
        <v>1792</v>
      </c>
      <c r="B66" s="205">
        <v>4838813</v>
      </c>
      <c r="C66" s="205">
        <v>339172</v>
      </c>
      <c r="D66" s="205">
        <v>150000</v>
      </c>
      <c r="E66" s="205"/>
      <c r="F66" s="205">
        <v>11959</v>
      </c>
      <c r="G66" s="111"/>
      <c r="H66" s="184">
        <f t="shared" si="2"/>
        <v>48388130</v>
      </c>
      <c r="I66" s="184">
        <f t="shared" si="3"/>
        <v>3391720</v>
      </c>
      <c r="J66" s="184">
        <f t="shared" si="4"/>
        <v>1500000</v>
      </c>
      <c r="K66" s="184">
        <f t="shared" si="5"/>
        <v>0</v>
      </c>
      <c r="L66" s="184">
        <f t="shared" si="6"/>
        <v>119590</v>
      </c>
      <c r="M66" s="217"/>
      <c r="N66" s="224">
        <f t="shared" si="7"/>
        <v>4891720</v>
      </c>
      <c r="O66" s="208">
        <f t="shared" si="1"/>
        <v>43376820</v>
      </c>
    </row>
    <row r="67" spans="1:15" x14ac:dyDescent="0.2">
      <c r="A67" s="83" t="s">
        <v>1793</v>
      </c>
      <c r="B67" s="205">
        <v>4583434</v>
      </c>
      <c r="C67" s="205">
        <v>336172</v>
      </c>
      <c r="D67" s="205">
        <v>410000</v>
      </c>
      <c r="E67" s="205"/>
      <c r="F67" s="205">
        <v>14749</v>
      </c>
      <c r="G67" s="111"/>
      <c r="H67" s="184">
        <f t="shared" si="2"/>
        <v>45834340</v>
      </c>
      <c r="I67" s="184">
        <f t="shared" si="3"/>
        <v>3361720</v>
      </c>
      <c r="J67" s="184">
        <f t="shared" si="4"/>
        <v>4100000</v>
      </c>
      <c r="K67" s="184">
        <f t="shared" si="5"/>
        <v>0</v>
      </c>
      <c r="L67" s="184">
        <f t="shared" si="6"/>
        <v>147490</v>
      </c>
      <c r="M67" s="217"/>
      <c r="N67" s="224">
        <f t="shared" si="7"/>
        <v>7461720</v>
      </c>
      <c r="O67" s="208">
        <f t="shared" si="1"/>
        <v>38225130</v>
      </c>
    </row>
    <row r="68" spans="1:15" x14ac:dyDescent="0.2">
      <c r="A68" s="83" t="s">
        <v>1794</v>
      </c>
      <c r="B68" s="205">
        <v>4941649</v>
      </c>
      <c r="C68" s="205">
        <v>276172</v>
      </c>
      <c r="D68" s="205">
        <v>1060000</v>
      </c>
      <c r="E68" s="205"/>
      <c r="F68" s="205">
        <v>14749</v>
      </c>
      <c r="G68" s="111"/>
      <c r="H68" s="184">
        <f t="shared" si="2"/>
        <v>49416490</v>
      </c>
      <c r="I68" s="184">
        <f t="shared" si="3"/>
        <v>2761720</v>
      </c>
      <c r="J68" s="184">
        <f t="shared" si="4"/>
        <v>10600000</v>
      </c>
      <c r="K68" s="184">
        <f t="shared" si="5"/>
        <v>0</v>
      </c>
      <c r="L68" s="184">
        <f t="shared" si="6"/>
        <v>147490</v>
      </c>
      <c r="M68" s="217"/>
      <c r="N68" s="224">
        <f t="shared" si="7"/>
        <v>13361720</v>
      </c>
      <c r="O68" s="208">
        <f t="shared" si="1"/>
        <v>35907280</v>
      </c>
    </row>
    <row r="69" spans="1:15" x14ac:dyDescent="0.2">
      <c r="A69" s="83" t="s">
        <v>1795</v>
      </c>
      <c r="B69" s="205">
        <v>5273590</v>
      </c>
      <c r="C69" s="205">
        <v>276172</v>
      </c>
      <c r="D69" s="205">
        <v>1400000</v>
      </c>
      <c r="E69" s="205"/>
      <c r="F69" s="205">
        <v>14749</v>
      </c>
      <c r="G69" s="111"/>
      <c r="H69" s="184">
        <f t="shared" si="2"/>
        <v>52735900</v>
      </c>
      <c r="I69" s="184">
        <f t="shared" si="3"/>
        <v>2761720</v>
      </c>
      <c r="J69" s="184">
        <f t="shared" si="4"/>
        <v>14000000</v>
      </c>
      <c r="K69" s="184">
        <f t="shared" si="5"/>
        <v>0</v>
      </c>
      <c r="L69" s="184">
        <f t="shared" si="6"/>
        <v>147490</v>
      </c>
      <c r="M69" s="217"/>
      <c r="N69" s="224">
        <f t="shared" si="7"/>
        <v>16761720</v>
      </c>
      <c r="O69" s="208">
        <f t="shared" si="1"/>
        <v>35826690</v>
      </c>
    </row>
    <row r="70" spans="1:15" x14ac:dyDescent="0.2">
      <c r="A70" s="83" t="s">
        <v>1796</v>
      </c>
      <c r="B70" s="205">
        <v>5465535</v>
      </c>
      <c r="C70" s="205">
        <v>276172</v>
      </c>
      <c r="D70" s="205">
        <v>1180000</v>
      </c>
      <c r="E70" s="205"/>
      <c r="F70" s="205">
        <v>14749</v>
      </c>
      <c r="G70" s="111"/>
      <c r="H70" s="184">
        <f t="shared" si="2"/>
        <v>54655350</v>
      </c>
      <c r="I70" s="184">
        <f t="shared" si="3"/>
        <v>2761720</v>
      </c>
      <c r="J70" s="184">
        <f t="shared" si="4"/>
        <v>11800000</v>
      </c>
      <c r="K70" s="184">
        <f t="shared" si="5"/>
        <v>0</v>
      </c>
      <c r="L70" s="184">
        <f t="shared" si="6"/>
        <v>147490</v>
      </c>
      <c r="M70" s="217"/>
      <c r="N70" s="224">
        <f t="shared" si="7"/>
        <v>14561720</v>
      </c>
      <c r="O70" s="208">
        <f t="shared" ref="O70:O133" si="8">H70-SUM(I70:L70)</f>
        <v>39946140</v>
      </c>
    </row>
    <row r="71" spans="1:15" x14ac:dyDescent="0.2">
      <c r="A71" s="83" t="s">
        <v>1797</v>
      </c>
      <c r="B71" s="205">
        <v>6134221</v>
      </c>
      <c r="C71" s="205">
        <v>276172</v>
      </c>
      <c r="D71" s="205">
        <v>700200</v>
      </c>
      <c r="E71" s="205"/>
      <c r="F71" s="205">
        <v>14749</v>
      </c>
      <c r="G71" s="111"/>
      <c r="H71" s="184">
        <f t="shared" ref="H71:H134" si="9">B71*10</f>
        <v>61342210</v>
      </c>
      <c r="I71" s="184">
        <f t="shared" ref="I71:I134" si="10">C71*10</f>
        <v>2761720</v>
      </c>
      <c r="J71" s="184">
        <f t="shared" ref="J71:J134" si="11">D71*10</f>
        <v>7002000</v>
      </c>
      <c r="K71" s="184">
        <f t="shared" ref="K71:K134" si="12">E71*10</f>
        <v>0</v>
      </c>
      <c r="L71" s="184">
        <f t="shared" ref="L71:L134" si="13">F71*10</f>
        <v>147490</v>
      </c>
      <c r="M71" s="217"/>
      <c r="N71" s="224">
        <f t="shared" ref="N71:N134" si="14">SUM(I71:K71)</f>
        <v>9763720</v>
      </c>
      <c r="O71" s="208">
        <f t="shared" si="8"/>
        <v>51431000</v>
      </c>
    </row>
    <row r="72" spans="1:15" x14ac:dyDescent="0.2">
      <c r="A72" s="83" t="s">
        <v>1798</v>
      </c>
      <c r="B72" s="205">
        <v>6276109</v>
      </c>
      <c r="C72" s="205">
        <v>276172</v>
      </c>
      <c r="D72" s="205">
        <v>300200</v>
      </c>
      <c r="E72" s="205"/>
      <c r="F72" s="205">
        <v>14749</v>
      </c>
      <c r="G72" s="111"/>
      <c r="H72" s="184">
        <f t="shared" si="9"/>
        <v>62761090</v>
      </c>
      <c r="I72" s="184">
        <f t="shared" si="10"/>
        <v>2761720</v>
      </c>
      <c r="J72" s="184">
        <f t="shared" si="11"/>
        <v>3002000</v>
      </c>
      <c r="K72" s="184">
        <f t="shared" si="12"/>
        <v>0</v>
      </c>
      <c r="L72" s="184">
        <f t="shared" si="13"/>
        <v>147490</v>
      </c>
      <c r="M72" s="217"/>
      <c r="N72" s="224">
        <f t="shared" si="14"/>
        <v>5763720</v>
      </c>
      <c r="O72" s="208">
        <f t="shared" si="8"/>
        <v>56849880</v>
      </c>
    </row>
    <row r="73" spans="1:15" x14ac:dyDescent="0.2">
      <c r="A73" s="83" t="s">
        <v>1799</v>
      </c>
      <c r="B73" s="205">
        <v>6706019</v>
      </c>
      <c r="C73" s="205">
        <v>276172</v>
      </c>
      <c r="D73" s="205">
        <v>130200</v>
      </c>
      <c r="E73" s="205"/>
      <c r="F73" s="205">
        <v>14749</v>
      </c>
      <c r="G73" s="111"/>
      <c r="H73" s="184">
        <f t="shared" si="9"/>
        <v>67060190</v>
      </c>
      <c r="I73" s="184">
        <f t="shared" si="10"/>
        <v>2761720</v>
      </c>
      <c r="J73" s="184">
        <f t="shared" si="11"/>
        <v>1302000</v>
      </c>
      <c r="K73" s="184">
        <f t="shared" si="12"/>
        <v>0</v>
      </c>
      <c r="L73" s="184">
        <f t="shared" si="13"/>
        <v>147490</v>
      </c>
      <c r="M73" s="217"/>
      <c r="N73" s="224">
        <f t="shared" si="14"/>
        <v>4063720</v>
      </c>
      <c r="O73" s="208">
        <f t="shared" si="8"/>
        <v>62848980</v>
      </c>
    </row>
    <row r="74" spans="1:15" x14ac:dyDescent="0.2">
      <c r="A74" s="83" t="s">
        <v>1800</v>
      </c>
      <c r="B74" s="205">
        <v>6957611</v>
      </c>
      <c r="C74" s="205">
        <v>276172</v>
      </c>
      <c r="D74" s="205">
        <v>120000</v>
      </c>
      <c r="E74" s="205"/>
      <c r="F74" s="205">
        <v>14749</v>
      </c>
      <c r="G74" s="111"/>
      <c r="H74" s="184">
        <f t="shared" si="9"/>
        <v>69576110</v>
      </c>
      <c r="I74" s="184">
        <f t="shared" si="10"/>
        <v>2761720</v>
      </c>
      <c r="J74" s="184">
        <f t="shared" si="11"/>
        <v>1200000</v>
      </c>
      <c r="K74" s="184">
        <f t="shared" si="12"/>
        <v>0</v>
      </c>
      <c r="L74" s="184">
        <f t="shared" si="13"/>
        <v>147490</v>
      </c>
      <c r="M74" s="217"/>
      <c r="N74" s="224">
        <f t="shared" si="14"/>
        <v>3961720</v>
      </c>
      <c r="O74" s="208">
        <f t="shared" si="8"/>
        <v>65466900</v>
      </c>
    </row>
    <row r="75" spans="1:15" x14ac:dyDescent="0.2">
      <c r="A75" s="83" t="s">
        <v>1801</v>
      </c>
      <c r="B75" s="205">
        <v>7071604</v>
      </c>
      <c r="C75" s="205">
        <v>306172</v>
      </c>
      <c r="D75" s="205">
        <v>190000</v>
      </c>
      <c r="E75" s="205"/>
      <c r="F75" s="205">
        <v>14749</v>
      </c>
      <c r="G75" s="111"/>
      <c r="H75" s="184">
        <f t="shared" si="9"/>
        <v>70716040</v>
      </c>
      <c r="I75" s="184">
        <f t="shared" si="10"/>
        <v>3061720</v>
      </c>
      <c r="J75" s="184">
        <f t="shared" si="11"/>
        <v>1900000</v>
      </c>
      <c r="K75" s="184">
        <f t="shared" si="12"/>
        <v>0</v>
      </c>
      <c r="L75" s="184">
        <f t="shared" si="13"/>
        <v>147490</v>
      </c>
      <c r="M75" s="217"/>
      <c r="N75" s="224">
        <f t="shared" si="14"/>
        <v>4961720</v>
      </c>
      <c r="O75" s="208">
        <f t="shared" si="8"/>
        <v>65606830</v>
      </c>
    </row>
    <row r="76" spans="1:15" x14ac:dyDescent="0.2">
      <c r="A76" s="83" t="s">
        <v>1802</v>
      </c>
      <c r="B76" s="205">
        <v>6859976</v>
      </c>
      <c r="C76" s="205">
        <v>306172</v>
      </c>
      <c r="D76" s="205">
        <v>220000</v>
      </c>
      <c r="E76" s="205"/>
      <c r="F76" s="205">
        <v>14749</v>
      </c>
      <c r="G76" s="111"/>
      <c r="H76" s="184">
        <f t="shared" si="9"/>
        <v>68599760</v>
      </c>
      <c r="I76" s="184">
        <f t="shared" si="10"/>
        <v>3061720</v>
      </c>
      <c r="J76" s="184">
        <f t="shared" si="11"/>
        <v>2200000</v>
      </c>
      <c r="K76" s="184">
        <f t="shared" si="12"/>
        <v>0</v>
      </c>
      <c r="L76" s="184">
        <f t="shared" si="13"/>
        <v>147490</v>
      </c>
      <c r="M76" s="217"/>
      <c r="N76" s="224">
        <f t="shared" si="14"/>
        <v>5261720</v>
      </c>
      <c r="O76" s="208">
        <f t="shared" si="8"/>
        <v>63190550</v>
      </c>
    </row>
    <row r="77" spans="1:15" x14ac:dyDescent="0.2">
      <c r="A77" s="83" t="s">
        <v>1803</v>
      </c>
      <c r="B77" s="205">
        <v>6309096</v>
      </c>
      <c r="C77" s="205">
        <v>306172</v>
      </c>
      <c r="D77" s="205">
        <v>220000</v>
      </c>
      <c r="E77" s="205"/>
      <c r="F77" s="205">
        <v>14749</v>
      </c>
      <c r="G77" s="111"/>
      <c r="H77" s="184">
        <f t="shared" si="9"/>
        <v>63090960</v>
      </c>
      <c r="I77" s="184">
        <f t="shared" si="10"/>
        <v>3061720</v>
      </c>
      <c r="J77" s="184">
        <f t="shared" si="11"/>
        <v>2200000</v>
      </c>
      <c r="K77" s="184">
        <f t="shared" si="12"/>
        <v>0</v>
      </c>
      <c r="L77" s="184">
        <f t="shared" si="13"/>
        <v>147490</v>
      </c>
      <c r="M77" s="217"/>
      <c r="N77" s="224">
        <f t="shared" si="14"/>
        <v>5261720</v>
      </c>
      <c r="O77" s="208">
        <f t="shared" si="8"/>
        <v>57681750</v>
      </c>
    </row>
    <row r="78" spans="1:15" x14ac:dyDescent="0.2">
      <c r="A78" s="83" t="s">
        <v>1804</v>
      </c>
      <c r="B78" s="205">
        <v>5817514</v>
      </c>
      <c r="C78" s="205">
        <v>306172</v>
      </c>
      <c r="D78" s="205">
        <v>220000</v>
      </c>
      <c r="E78" s="205"/>
      <c r="F78" s="205">
        <v>14751</v>
      </c>
      <c r="G78" s="111"/>
      <c r="H78" s="184">
        <f t="shared" si="9"/>
        <v>58175140</v>
      </c>
      <c r="I78" s="184">
        <f t="shared" si="10"/>
        <v>3061720</v>
      </c>
      <c r="J78" s="184">
        <f t="shared" si="11"/>
        <v>2200000</v>
      </c>
      <c r="K78" s="184">
        <f t="shared" si="12"/>
        <v>0</v>
      </c>
      <c r="L78" s="184">
        <f t="shared" si="13"/>
        <v>147510</v>
      </c>
      <c r="M78" s="217"/>
      <c r="N78" s="224">
        <f t="shared" si="14"/>
        <v>5261720</v>
      </c>
      <c r="O78" s="208">
        <f t="shared" si="8"/>
        <v>52765910</v>
      </c>
    </row>
    <row r="79" spans="1:15" x14ac:dyDescent="0.2">
      <c r="A79" s="83" t="s">
        <v>1805</v>
      </c>
      <c r="B79" s="205">
        <v>5664342</v>
      </c>
      <c r="C79" s="205">
        <v>306172</v>
      </c>
      <c r="D79" s="205">
        <v>220000</v>
      </c>
      <c r="E79" s="205"/>
      <c r="F79" s="205">
        <v>14749</v>
      </c>
      <c r="G79" s="111"/>
      <c r="H79" s="184">
        <f t="shared" si="9"/>
        <v>56643420</v>
      </c>
      <c r="I79" s="184">
        <f t="shared" si="10"/>
        <v>3061720</v>
      </c>
      <c r="J79" s="184">
        <f t="shared" si="11"/>
        <v>2200000</v>
      </c>
      <c r="K79" s="184">
        <f t="shared" si="12"/>
        <v>0</v>
      </c>
      <c r="L79" s="184">
        <f t="shared" si="13"/>
        <v>147490</v>
      </c>
      <c r="M79" s="217"/>
      <c r="N79" s="224">
        <f t="shared" si="14"/>
        <v>5261720</v>
      </c>
      <c r="O79" s="208">
        <f t="shared" si="8"/>
        <v>51234210</v>
      </c>
    </row>
    <row r="80" spans="1:15" x14ac:dyDescent="0.2">
      <c r="A80" s="83" t="s">
        <v>1806</v>
      </c>
      <c r="B80" s="205">
        <v>6784580</v>
      </c>
      <c r="C80" s="205">
        <v>396172</v>
      </c>
      <c r="D80" s="205">
        <v>920000</v>
      </c>
      <c r="E80" s="205"/>
      <c r="F80" s="205">
        <v>14749</v>
      </c>
      <c r="G80" s="111"/>
      <c r="H80" s="184">
        <f t="shared" si="9"/>
        <v>67845800</v>
      </c>
      <c r="I80" s="184">
        <f t="shared" si="10"/>
        <v>3961720</v>
      </c>
      <c r="J80" s="184">
        <f t="shared" si="11"/>
        <v>9200000</v>
      </c>
      <c r="K80" s="184">
        <f t="shared" si="12"/>
        <v>0</v>
      </c>
      <c r="L80" s="184">
        <f t="shared" si="13"/>
        <v>147490</v>
      </c>
      <c r="M80" s="217"/>
      <c r="N80" s="224">
        <f t="shared" si="14"/>
        <v>13161720</v>
      </c>
      <c r="O80" s="208">
        <f t="shared" si="8"/>
        <v>54536590</v>
      </c>
    </row>
    <row r="81" spans="1:15" x14ac:dyDescent="0.2">
      <c r="A81" s="83" t="s">
        <v>1807</v>
      </c>
      <c r="B81" s="205">
        <v>6780009</v>
      </c>
      <c r="C81" s="205">
        <v>456172</v>
      </c>
      <c r="D81" s="205">
        <v>640000</v>
      </c>
      <c r="E81" s="205"/>
      <c r="F81" s="205">
        <v>14749</v>
      </c>
      <c r="G81" s="111"/>
      <c r="H81" s="184">
        <f t="shared" si="9"/>
        <v>67800090</v>
      </c>
      <c r="I81" s="184">
        <f t="shared" si="10"/>
        <v>4561720</v>
      </c>
      <c r="J81" s="184">
        <f t="shared" si="11"/>
        <v>6400000</v>
      </c>
      <c r="K81" s="184">
        <f t="shared" si="12"/>
        <v>0</v>
      </c>
      <c r="L81" s="184">
        <f t="shared" si="13"/>
        <v>147490</v>
      </c>
      <c r="M81" s="217"/>
      <c r="N81" s="224">
        <f t="shared" si="14"/>
        <v>10961720</v>
      </c>
      <c r="O81" s="208">
        <f t="shared" si="8"/>
        <v>56690880</v>
      </c>
    </row>
    <row r="82" spans="1:15" x14ac:dyDescent="0.2">
      <c r="A82" s="83" t="s">
        <v>1808</v>
      </c>
      <c r="B82" s="205">
        <v>6801537</v>
      </c>
      <c r="C82" s="205">
        <v>456172</v>
      </c>
      <c r="D82" s="205">
        <v>360000</v>
      </c>
      <c r="E82" s="205"/>
      <c r="F82" s="205">
        <v>14749</v>
      </c>
      <c r="G82" s="111"/>
      <c r="H82" s="184">
        <f t="shared" si="9"/>
        <v>68015370</v>
      </c>
      <c r="I82" s="184">
        <f t="shared" si="10"/>
        <v>4561720</v>
      </c>
      <c r="J82" s="184">
        <f t="shared" si="11"/>
        <v>3600000</v>
      </c>
      <c r="K82" s="184">
        <f t="shared" si="12"/>
        <v>0</v>
      </c>
      <c r="L82" s="184">
        <f t="shared" si="13"/>
        <v>147490</v>
      </c>
      <c r="M82" s="217"/>
      <c r="N82" s="224">
        <f t="shared" si="14"/>
        <v>8161720</v>
      </c>
      <c r="O82" s="208">
        <f t="shared" si="8"/>
        <v>59706160</v>
      </c>
    </row>
    <row r="83" spans="1:15" x14ac:dyDescent="0.2">
      <c r="A83" s="83" t="s">
        <v>1809</v>
      </c>
      <c r="B83" s="205">
        <v>6868585</v>
      </c>
      <c r="C83" s="205">
        <v>306172</v>
      </c>
      <c r="D83" s="205">
        <v>260000</v>
      </c>
      <c r="E83" s="205"/>
      <c r="F83" s="205">
        <v>14749</v>
      </c>
      <c r="G83" s="111"/>
      <c r="H83" s="184">
        <f t="shared" si="9"/>
        <v>68685850</v>
      </c>
      <c r="I83" s="184">
        <f t="shared" si="10"/>
        <v>3061720</v>
      </c>
      <c r="J83" s="184">
        <f t="shared" si="11"/>
        <v>2600000</v>
      </c>
      <c r="K83" s="184">
        <f t="shared" si="12"/>
        <v>0</v>
      </c>
      <c r="L83" s="184">
        <f t="shared" si="13"/>
        <v>147490</v>
      </c>
      <c r="M83" s="217"/>
      <c r="N83" s="224">
        <f t="shared" si="14"/>
        <v>5661720</v>
      </c>
      <c r="O83" s="208">
        <f t="shared" si="8"/>
        <v>62876640</v>
      </c>
    </row>
    <row r="84" spans="1:15" x14ac:dyDescent="0.2">
      <c r="A84" s="83" t="s">
        <v>1810</v>
      </c>
      <c r="B84" s="205">
        <v>7155407</v>
      </c>
      <c r="C84" s="205">
        <v>206172</v>
      </c>
      <c r="D84" s="205">
        <v>180000</v>
      </c>
      <c r="E84" s="205"/>
      <c r="F84" s="205">
        <v>14749</v>
      </c>
      <c r="G84" s="111"/>
      <c r="H84" s="184">
        <f t="shared" si="9"/>
        <v>71554070</v>
      </c>
      <c r="I84" s="184">
        <f t="shared" si="10"/>
        <v>2061720</v>
      </c>
      <c r="J84" s="184">
        <f t="shared" si="11"/>
        <v>1800000</v>
      </c>
      <c r="K84" s="184">
        <f t="shared" si="12"/>
        <v>0</v>
      </c>
      <c r="L84" s="184">
        <f t="shared" si="13"/>
        <v>147490</v>
      </c>
      <c r="M84" s="217"/>
      <c r="N84" s="224">
        <f t="shared" si="14"/>
        <v>3861720</v>
      </c>
      <c r="O84" s="208">
        <f t="shared" si="8"/>
        <v>67544860</v>
      </c>
    </row>
    <row r="85" spans="1:15" x14ac:dyDescent="0.2">
      <c r="A85" s="83" t="s">
        <v>1811</v>
      </c>
      <c r="B85" s="205">
        <v>7310438</v>
      </c>
      <c r="C85" s="205">
        <v>156172</v>
      </c>
      <c r="D85" s="205">
        <v>180000</v>
      </c>
      <c r="E85" s="205"/>
      <c r="F85" s="205">
        <v>14749</v>
      </c>
      <c r="G85" s="111"/>
      <c r="H85" s="184">
        <f t="shared" si="9"/>
        <v>73104380</v>
      </c>
      <c r="I85" s="184">
        <f t="shared" si="10"/>
        <v>1561720</v>
      </c>
      <c r="J85" s="184">
        <f t="shared" si="11"/>
        <v>1800000</v>
      </c>
      <c r="K85" s="184">
        <f t="shared" si="12"/>
        <v>0</v>
      </c>
      <c r="L85" s="184">
        <f t="shared" si="13"/>
        <v>147490</v>
      </c>
      <c r="M85" s="217"/>
      <c r="N85" s="224">
        <f t="shared" si="14"/>
        <v>3361720</v>
      </c>
      <c r="O85" s="208">
        <f t="shared" si="8"/>
        <v>69595170</v>
      </c>
    </row>
    <row r="86" spans="1:15" x14ac:dyDescent="0.2">
      <c r="A86" s="83" t="s">
        <v>1812</v>
      </c>
      <c r="B86" s="205">
        <v>6680923</v>
      </c>
      <c r="C86" s="205">
        <v>156172</v>
      </c>
      <c r="D86" s="205">
        <v>180000</v>
      </c>
      <c r="E86" s="205"/>
      <c r="F86" s="205">
        <v>14750</v>
      </c>
      <c r="G86" s="111"/>
      <c r="H86" s="184">
        <f t="shared" si="9"/>
        <v>66809230</v>
      </c>
      <c r="I86" s="184">
        <f t="shared" si="10"/>
        <v>1561720</v>
      </c>
      <c r="J86" s="184">
        <f t="shared" si="11"/>
        <v>1800000</v>
      </c>
      <c r="K86" s="184">
        <f t="shared" si="12"/>
        <v>0</v>
      </c>
      <c r="L86" s="184">
        <f t="shared" si="13"/>
        <v>147500</v>
      </c>
      <c r="M86" s="217"/>
      <c r="N86" s="224">
        <f t="shared" si="14"/>
        <v>3361720</v>
      </c>
      <c r="O86" s="208">
        <f t="shared" si="8"/>
        <v>63300010</v>
      </c>
    </row>
    <row r="87" spans="1:15" x14ac:dyDescent="0.2">
      <c r="A87" s="83" t="s">
        <v>1813</v>
      </c>
      <c r="B87" s="205">
        <v>6382523</v>
      </c>
      <c r="C87" s="205">
        <v>416172</v>
      </c>
      <c r="D87" s="205">
        <v>380000</v>
      </c>
      <c r="E87" s="205"/>
      <c r="F87" s="205">
        <v>14749</v>
      </c>
      <c r="G87" s="111"/>
      <c r="H87" s="184">
        <f t="shared" si="9"/>
        <v>63825230</v>
      </c>
      <c r="I87" s="184">
        <f t="shared" si="10"/>
        <v>4161720</v>
      </c>
      <c r="J87" s="184">
        <f t="shared" si="11"/>
        <v>3800000</v>
      </c>
      <c r="K87" s="184">
        <f t="shared" si="12"/>
        <v>0</v>
      </c>
      <c r="L87" s="184">
        <f t="shared" si="13"/>
        <v>147490</v>
      </c>
      <c r="M87" s="217"/>
      <c r="N87" s="224">
        <f t="shared" si="14"/>
        <v>7961720</v>
      </c>
      <c r="O87" s="208">
        <f t="shared" si="8"/>
        <v>55716020</v>
      </c>
    </row>
    <row r="88" spans="1:15" x14ac:dyDescent="0.2">
      <c r="A88" s="83" t="s">
        <v>1814</v>
      </c>
      <c r="B88" s="205">
        <v>6284702</v>
      </c>
      <c r="C88" s="205">
        <v>716172</v>
      </c>
      <c r="D88" s="205">
        <v>770000</v>
      </c>
      <c r="E88" s="205"/>
      <c r="F88" s="205">
        <v>14816</v>
      </c>
      <c r="G88" s="111"/>
      <c r="H88" s="184">
        <f t="shared" si="9"/>
        <v>62847020</v>
      </c>
      <c r="I88" s="184">
        <f t="shared" si="10"/>
        <v>7161720</v>
      </c>
      <c r="J88" s="184">
        <f t="shared" si="11"/>
        <v>7700000</v>
      </c>
      <c r="K88" s="184">
        <f t="shared" si="12"/>
        <v>0</v>
      </c>
      <c r="L88" s="184">
        <f t="shared" si="13"/>
        <v>148160</v>
      </c>
      <c r="M88" s="217"/>
      <c r="N88" s="224">
        <f t="shared" si="14"/>
        <v>14861720</v>
      </c>
      <c r="O88" s="208">
        <f t="shared" si="8"/>
        <v>47837140</v>
      </c>
    </row>
    <row r="89" spans="1:15" x14ac:dyDescent="0.2">
      <c r="A89" s="83" t="s">
        <v>1815</v>
      </c>
      <c r="B89" s="205">
        <v>6762913</v>
      </c>
      <c r="C89" s="205">
        <v>996172</v>
      </c>
      <c r="D89" s="205">
        <v>1100000</v>
      </c>
      <c r="E89" s="205"/>
      <c r="F89" s="205">
        <v>14749</v>
      </c>
      <c r="G89" s="111"/>
      <c r="H89" s="184">
        <f t="shared" si="9"/>
        <v>67629130</v>
      </c>
      <c r="I89" s="184">
        <f t="shared" si="10"/>
        <v>9961720</v>
      </c>
      <c r="J89" s="184">
        <f t="shared" si="11"/>
        <v>11000000</v>
      </c>
      <c r="K89" s="184">
        <f t="shared" si="12"/>
        <v>0</v>
      </c>
      <c r="L89" s="184">
        <f t="shared" si="13"/>
        <v>147490</v>
      </c>
      <c r="M89" s="217"/>
      <c r="N89" s="224">
        <f t="shared" si="14"/>
        <v>20961720</v>
      </c>
      <c r="O89" s="208">
        <f t="shared" si="8"/>
        <v>46519920</v>
      </c>
    </row>
    <row r="90" spans="1:15" x14ac:dyDescent="0.2">
      <c r="A90" s="83" t="s">
        <v>1816</v>
      </c>
      <c r="B90" s="205">
        <v>6046290</v>
      </c>
      <c r="C90" s="205">
        <v>731172</v>
      </c>
      <c r="D90" s="205">
        <v>1560400</v>
      </c>
      <c r="E90" s="205"/>
      <c r="F90" s="205">
        <v>31249</v>
      </c>
      <c r="G90" s="111"/>
      <c r="H90" s="184">
        <f t="shared" si="9"/>
        <v>60462900</v>
      </c>
      <c r="I90" s="184">
        <f t="shared" si="10"/>
        <v>7311720</v>
      </c>
      <c r="J90" s="184">
        <f t="shared" si="11"/>
        <v>15604000</v>
      </c>
      <c r="K90" s="184">
        <f t="shared" si="12"/>
        <v>0</v>
      </c>
      <c r="L90" s="184">
        <f t="shared" si="13"/>
        <v>312490</v>
      </c>
      <c r="M90" s="217"/>
      <c r="N90" s="224">
        <f t="shared" si="14"/>
        <v>22915720</v>
      </c>
      <c r="O90" s="208">
        <f t="shared" si="8"/>
        <v>37234690</v>
      </c>
    </row>
    <row r="91" spans="1:15" x14ac:dyDescent="0.2">
      <c r="A91" s="83" t="s">
        <v>1817</v>
      </c>
      <c r="B91" s="205">
        <v>5890194</v>
      </c>
      <c r="C91" s="205">
        <v>861172</v>
      </c>
      <c r="D91" s="205">
        <v>1560400</v>
      </c>
      <c r="E91" s="205"/>
      <c r="F91" s="205">
        <v>31249</v>
      </c>
      <c r="G91" s="111"/>
      <c r="H91" s="184">
        <f t="shared" si="9"/>
        <v>58901940</v>
      </c>
      <c r="I91" s="184">
        <f t="shared" si="10"/>
        <v>8611720</v>
      </c>
      <c r="J91" s="184">
        <f t="shared" si="11"/>
        <v>15604000</v>
      </c>
      <c r="K91" s="184">
        <f t="shared" si="12"/>
        <v>0</v>
      </c>
      <c r="L91" s="184">
        <f t="shared" si="13"/>
        <v>312490</v>
      </c>
      <c r="M91" s="217"/>
      <c r="N91" s="224">
        <f t="shared" si="14"/>
        <v>24215720</v>
      </c>
      <c r="O91" s="208">
        <f t="shared" si="8"/>
        <v>34373730</v>
      </c>
    </row>
    <row r="92" spans="1:15" x14ac:dyDescent="0.2">
      <c r="A92" s="83" t="s">
        <v>1818</v>
      </c>
      <c r="B92" s="205">
        <v>6423185</v>
      </c>
      <c r="C92" s="205">
        <v>861172</v>
      </c>
      <c r="D92" s="205">
        <v>1510600</v>
      </c>
      <c r="E92" s="205"/>
      <c r="F92" s="205">
        <v>31249</v>
      </c>
      <c r="G92" s="111"/>
      <c r="H92" s="184">
        <f t="shared" si="9"/>
        <v>64231850</v>
      </c>
      <c r="I92" s="184">
        <f t="shared" si="10"/>
        <v>8611720</v>
      </c>
      <c r="J92" s="184">
        <f t="shared" si="11"/>
        <v>15106000</v>
      </c>
      <c r="K92" s="184">
        <f t="shared" si="12"/>
        <v>0</v>
      </c>
      <c r="L92" s="184">
        <f t="shared" si="13"/>
        <v>312490</v>
      </c>
      <c r="M92" s="217"/>
      <c r="N92" s="224">
        <f t="shared" si="14"/>
        <v>23717720</v>
      </c>
      <c r="O92" s="208">
        <f t="shared" si="8"/>
        <v>40201640</v>
      </c>
    </row>
    <row r="93" spans="1:15" x14ac:dyDescent="0.2">
      <c r="A93" s="83" t="s">
        <v>1819</v>
      </c>
      <c r="B93" s="205">
        <v>6822990</v>
      </c>
      <c r="C93" s="205">
        <v>878172</v>
      </c>
      <c r="D93" s="205">
        <v>1190800</v>
      </c>
      <c r="E93" s="205"/>
      <c r="F93" s="205">
        <v>31249</v>
      </c>
      <c r="G93" s="111"/>
      <c r="H93" s="184">
        <f t="shared" si="9"/>
        <v>68229900</v>
      </c>
      <c r="I93" s="184">
        <f t="shared" si="10"/>
        <v>8781720</v>
      </c>
      <c r="J93" s="184">
        <f t="shared" si="11"/>
        <v>11908000</v>
      </c>
      <c r="K93" s="184">
        <f t="shared" si="12"/>
        <v>0</v>
      </c>
      <c r="L93" s="184">
        <f t="shared" si="13"/>
        <v>312490</v>
      </c>
      <c r="M93" s="217"/>
      <c r="N93" s="224">
        <f t="shared" si="14"/>
        <v>20689720</v>
      </c>
      <c r="O93" s="208">
        <f t="shared" si="8"/>
        <v>47227690</v>
      </c>
    </row>
    <row r="94" spans="1:15" x14ac:dyDescent="0.2">
      <c r="A94" s="83" t="s">
        <v>1820</v>
      </c>
      <c r="B94" s="205">
        <v>6536499</v>
      </c>
      <c r="C94" s="205">
        <v>696172</v>
      </c>
      <c r="D94" s="205">
        <v>891000</v>
      </c>
      <c r="E94" s="205"/>
      <c r="F94" s="205">
        <v>31249</v>
      </c>
      <c r="G94" s="111"/>
      <c r="H94" s="184">
        <f t="shared" si="9"/>
        <v>65364990</v>
      </c>
      <c r="I94" s="184">
        <f t="shared" si="10"/>
        <v>6961720</v>
      </c>
      <c r="J94" s="184">
        <f t="shared" si="11"/>
        <v>8910000</v>
      </c>
      <c r="K94" s="184">
        <f t="shared" si="12"/>
        <v>0</v>
      </c>
      <c r="L94" s="184">
        <f t="shared" si="13"/>
        <v>312490</v>
      </c>
      <c r="M94" s="217"/>
      <c r="N94" s="224">
        <f t="shared" si="14"/>
        <v>15871720</v>
      </c>
      <c r="O94" s="208">
        <f t="shared" si="8"/>
        <v>49180780</v>
      </c>
    </row>
    <row r="95" spans="1:15" x14ac:dyDescent="0.2">
      <c r="A95" s="83" t="s">
        <v>1821</v>
      </c>
      <c r="B95" s="205">
        <v>6212772</v>
      </c>
      <c r="C95" s="205">
        <v>443072</v>
      </c>
      <c r="D95" s="205">
        <v>551000</v>
      </c>
      <c r="E95" s="205"/>
      <c r="F95" s="205">
        <v>31249</v>
      </c>
      <c r="G95" s="111"/>
      <c r="H95" s="184">
        <f t="shared" si="9"/>
        <v>62127720</v>
      </c>
      <c r="I95" s="184">
        <f t="shared" si="10"/>
        <v>4430720</v>
      </c>
      <c r="J95" s="184">
        <f t="shared" si="11"/>
        <v>5510000</v>
      </c>
      <c r="K95" s="184">
        <f t="shared" si="12"/>
        <v>0</v>
      </c>
      <c r="L95" s="184">
        <f t="shared" si="13"/>
        <v>312490</v>
      </c>
      <c r="M95" s="217"/>
      <c r="N95" s="224">
        <f t="shared" si="14"/>
        <v>9940720</v>
      </c>
      <c r="O95" s="208">
        <f t="shared" si="8"/>
        <v>51874510</v>
      </c>
    </row>
    <row r="96" spans="1:15" x14ac:dyDescent="0.2">
      <c r="A96" s="83" t="s">
        <v>1822</v>
      </c>
      <c r="B96" s="205">
        <v>6187229</v>
      </c>
      <c r="C96" s="205">
        <v>463072</v>
      </c>
      <c r="D96" s="205">
        <v>445200</v>
      </c>
      <c r="E96" s="205"/>
      <c r="F96" s="205">
        <v>31249</v>
      </c>
      <c r="G96" s="111"/>
      <c r="H96" s="184">
        <f t="shared" si="9"/>
        <v>61872290</v>
      </c>
      <c r="I96" s="184">
        <f t="shared" si="10"/>
        <v>4630720</v>
      </c>
      <c r="J96" s="184">
        <f t="shared" si="11"/>
        <v>4452000</v>
      </c>
      <c r="K96" s="184">
        <f t="shared" si="12"/>
        <v>0</v>
      </c>
      <c r="L96" s="184">
        <f t="shared" si="13"/>
        <v>312490</v>
      </c>
      <c r="M96" s="217"/>
      <c r="N96" s="224">
        <f t="shared" si="14"/>
        <v>9082720</v>
      </c>
      <c r="O96" s="208">
        <f t="shared" si="8"/>
        <v>52477080</v>
      </c>
    </row>
    <row r="97" spans="1:15" x14ac:dyDescent="0.2">
      <c r="A97" s="83" t="s">
        <v>1823</v>
      </c>
      <c r="B97" s="205">
        <v>6761470</v>
      </c>
      <c r="C97" s="205">
        <v>1073072</v>
      </c>
      <c r="D97" s="205">
        <v>505400</v>
      </c>
      <c r="E97" s="205"/>
      <c r="F97" s="205">
        <v>31249</v>
      </c>
      <c r="G97" s="111"/>
      <c r="H97" s="184">
        <f t="shared" si="9"/>
        <v>67614700</v>
      </c>
      <c r="I97" s="184">
        <f t="shared" si="10"/>
        <v>10730720</v>
      </c>
      <c r="J97" s="184">
        <f t="shared" si="11"/>
        <v>5054000</v>
      </c>
      <c r="K97" s="184">
        <f t="shared" si="12"/>
        <v>0</v>
      </c>
      <c r="L97" s="184">
        <f t="shared" si="13"/>
        <v>312490</v>
      </c>
      <c r="M97" s="217"/>
      <c r="N97" s="224">
        <f t="shared" si="14"/>
        <v>15784720</v>
      </c>
      <c r="O97" s="208">
        <f t="shared" si="8"/>
        <v>51517490</v>
      </c>
    </row>
    <row r="98" spans="1:15" x14ac:dyDescent="0.2">
      <c r="A98" s="83" t="s">
        <v>1824</v>
      </c>
      <c r="B98" s="205">
        <v>7332956</v>
      </c>
      <c r="C98" s="205">
        <v>1213072</v>
      </c>
      <c r="D98" s="205">
        <v>365400</v>
      </c>
      <c r="E98" s="205"/>
      <c r="F98" s="205">
        <v>31249</v>
      </c>
      <c r="G98" s="111"/>
      <c r="H98" s="184">
        <f t="shared" si="9"/>
        <v>73329560</v>
      </c>
      <c r="I98" s="184">
        <f t="shared" si="10"/>
        <v>12130720</v>
      </c>
      <c r="J98" s="184">
        <f t="shared" si="11"/>
        <v>3654000</v>
      </c>
      <c r="K98" s="184">
        <f t="shared" si="12"/>
        <v>0</v>
      </c>
      <c r="L98" s="184">
        <f t="shared" si="13"/>
        <v>312490</v>
      </c>
      <c r="M98" s="217"/>
      <c r="N98" s="224">
        <f t="shared" si="14"/>
        <v>15784720</v>
      </c>
      <c r="O98" s="208">
        <f t="shared" si="8"/>
        <v>57232350</v>
      </c>
    </row>
    <row r="99" spans="1:15" x14ac:dyDescent="0.2">
      <c r="A99" s="83" t="s">
        <v>1825</v>
      </c>
      <c r="B99" s="205">
        <v>7311714</v>
      </c>
      <c r="C99" s="205">
        <v>1043072</v>
      </c>
      <c r="D99" s="205">
        <v>405400</v>
      </c>
      <c r="E99" s="205"/>
      <c r="F99" s="205">
        <v>31249</v>
      </c>
      <c r="G99" s="111"/>
      <c r="H99" s="184">
        <f t="shared" si="9"/>
        <v>73117140</v>
      </c>
      <c r="I99" s="184">
        <f t="shared" si="10"/>
        <v>10430720</v>
      </c>
      <c r="J99" s="184">
        <f t="shared" si="11"/>
        <v>4054000</v>
      </c>
      <c r="K99" s="184">
        <f t="shared" si="12"/>
        <v>0</v>
      </c>
      <c r="L99" s="184">
        <f t="shared" si="13"/>
        <v>312490</v>
      </c>
      <c r="M99" s="217"/>
      <c r="N99" s="224">
        <f t="shared" si="14"/>
        <v>14484720</v>
      </c>
      <c r="O99" s="208">
        <f t="shared" si="8"/>
        <v>58319930</v>
      </c>
    </row>
    <row r="100" spans="1:15" x14ac:dyDescent="0.2">
      <c r="A100" s="83" t="s">
        <v>1826</v>
      </c>
      <c r="B100" s="205">
        <v>7478862</v>
      </c>
      <c r="C100" s="205">
        <v>998072</v>
      </c>
      <c r="D100" s="205">
        <v>785400</v>
      </c>
      <c r="E100" s="205"/>
      <c r="F100" s="205">
        <v>31249</v>
      </c>
      <c r="G100" s="111"/>
      <c r="H100" s="184">
        <f t="shared" si="9"/>
        <v>74788620</v>
      </c>
      <c r="I100" s="184">
        <f t="shared" si="10"/>
        <v>9980720</v>
      </c>
      <c r="J100" s="184">
        <f t="shared" si="11"/>
        <v>7854000</v>
      </c>
      <c r="K100" s="184">
        <f t="shared" si="12"/>
        <v>0</v>
      </c>
      <c r="L100" s="184">
        <f t="shared" si="13"/>
        <v>312490</v>
      </c>
      <c r="M100" s="217"/>
      <c r="N100" s="224">
        <f t="shared" si="14"/>
        <v>17834720</v>
      </c>
      <c r="O100" s="208">
        <f t="shared" si="8"/>
        <v>56641410</v>
      </c>
    </row>
    <row r="101" spans="1:15" x14ac:dyDescent="0.2">
      <c r="A101" s="83" t="s">
        <v>1827</v>
      </c>
      <c r="B101" s="205">
        <v>6999354</v>
      </c>
      <c r="C101" s="205">
        <v>888072</v>
      </c>
      <c r="D101" s="205">
        <v>845400</v>
      </c>
      <c r="E101" s="205"/>
      <c r="F101" s="205">
        <v>31249</v>
      </c>
      <c r="G101" s="111"/>
      <c r="H101" s="184">
        <f t="shared" si="9"/>
        <v>69993540</v>
      </c>
      <c r="I101" s="184">
        <f t="shared" si="10"/>
        <v>8880720</v>
      </c>
      <c r="J101" s="184">
        <f t="shared" si="11"/>
        <v>8454000</v>
      </c>
      <c r="K101" s="184">
        <f t="shared" si="12"/>
        <v>0</v>
      </c>
      <c r="L101" s="184">
        <f t="shared" si="13"/>
        <v>312490</v>
      </c>
      <c r="M101" s="217"/>
      <c r="N101" s="224">
        <f t="shared" si="14"/>
        <v>17334720</v>
      </c>
      <c r="O101" s="208">
        <f t="shared" si="8"/>
        <v>52346330</v>
      </c>
    </row>
    <row r="102" spans="1:15" x14ac:dyDescent="0.2">
      <c r="A102" s="83" t="s">
        <v>1828</v>
      </c>
      <c r="B102" s="205">
        <v>6869532</v>
      </c>
      <c r="C102" s="205">
        <v>778072</v>
      </c>
      <c r="D102" s="205">
        <v>705600</v>
      </c>
      <c r="E102" s="205"/>
      <c r="F102" s="205">
        <v>31249</v>
      </c>
      <c r="G102" s="111"/>
      <c r="H102" s="184">
        <f t="shared" si="9"/>
        <v>68695320</v>
      </c>
      <c r="I102" s="184">
        <f t="shared" si="10"/>
        <v>7780720</v>
      </c>
      <c r="J102" s="184">
        <f t="shared" si="11"/>
        <v>7056000</v>
      </c>
      <c r="K102" s="184">
        <f t="shared" si="12"/>
        <v>0</v>
      </c>
      <c r="L102" s="184">
        <f t="shared" si="13"/>
        <v>312490</v>
      </c>
      <c r="M102" s="217"/>
      <c r="N102" s="224">
        <f t="shared" si="14"/>
        <v>14836720</v>
      </c>
      <c r="O102" s="208">
        <f t="shared" si="8"/>
        <v>53546110</v>
      </c>
    </row>
    <row r="103" spans="1:15" x14ac:dyDescent="0.2">
      <c r="A103" s="83" t="s">
        <v>1829</v>
      </c>
      <c r="B103" s="205">
        <v>6169589</v>
      </c>
      <c r="C103" s="205">
        <v>828072</v>
      </c>
      <c r="D103" s="205">
        <v>755600</v>
      </c>
      <c r="E103" s="205"/>
      <c r="F103" s="205">
        <v>31249</v>
      </c>
      <c r="G103" s="111"/>
      <c r="H103" s="184">
        <f t="shared" si="9"/>
        <v>61695890</v>
      </c>
      <c r="I103" s="184">
        <f t="shared" si="10"/>
        <v>8280720</v>
      </c>
      <c r="J103" s="184">
        <f t="shared" si="11"/>
        <v>7556000</v>
      </c>
      <c r="K103" s="184">
        <f t="shared" si="12"/>
        <v>0</v>
      </c>
      <c r="L103" s="184">
        <f t="shared" si="13"/>
        <v>312490</v>
      </c>
      <c r="M103" s="217"/>
      <c r="N103" s="224">
        <f t="shared" si="14"/>
        <v>15836720</v>
      </c>
      <c r="O103" s="208">
        <f t="shared" si="8"/>
        <v>45546680</v>
      </c>
    </row>
    <row r="104" spans="1:15" x14ac:dyDescent="0.2">
      <c r="A104" s="83" t="s">
        <v>1830</v>
      </c>
      <c r="B104" s="205">
        <v>5556366</v>
      </c>
      <c r="C104" s="205">
        <v>718072</v>
      </c>
      <c r="D104" s="205">
        <v>635600</v>
      </c>
      <c r="E104" s="205"/>
      <c r="F104" s="205">
        <v>31249</v>
      </c>
      <c r="G104" s="111"/>
      <c r="H104" s="184">
        <f t="shared" si="9"/>
        <v>55563660</v>
      </c>
      <c r="I104" s="184">
        <f t="shared" si="10"/>
        <v>7180720</v>
      </c>
      <c r="J104" s="184">
        <f t="shared" si="11"/>
        <v>6356000</v>
      </c>
      <c r="K104" s="184">
        <f t="shared" si="12"/>
        <v>0</v>
      </c>
      <c r="L104" s="184">
        <f t="shared" si="13"/>
        <v>312490</v>
      </c>
      <c r="M104" s="217"/>
      <c r="N104" s="224">
        <f t="shared" si="14"/>
        <v>13536720</v>
      </c>
      <c r="O104" s="208">
        <f t="shared" si="8"/>
        <v>41714450</v>
      </c>
    </row>
    <row r="105" spans="1:15" x14ac:dyDescent="0.2">
      <c r="A105" s="83" t="s">
        <v>1831</v>
      </c>
      <c r="B105" s="205">
        <v>5579022</v>
      </c>
      <c r="C105" s="205">
        <v>668072</v>
      </c>
      <c r="D105" s="205">
        <v>773000</v>
      </c>
      <c r="E105" s="205"/>
      <c r="F105" s="205">
        <v>31249</v>
      </c>
      <c r="G105" s="111"/>
      <c r="H105" s="184">
        <f t="shared" si="9"/>
        <v>55790220</v>
      </c>
      <c r="I105" s="184">
        <f t="shared" si="10"/>
        <v>6680720</v>
      </c>
      <c r="J105" s="184">
        <f t="shared" si="11"/>
        <v>7730000</v>
      </c>
      <c r="K105" s="184">
        <f t="shared" si="12"/>
        <v>0</v>
      </c>
      <c r="L105" s="184">
        <f t="shared" si="13"/>
        <v>312490</v>
      </c>
      <c r="M105" s="217"/>
      <c r="N105" s="224">
        <f t="shared" si="14"/>
        <v>14410720</v>
      </c>
      <c r="O105" s="208">
        <f t="shared" si="8"/>
        <v>41067010</v>
      </c>
    </row>
    <row r="106" spans="1:15" x14ac:dyDescent="0.2">
      <c r="A106" s="83" t="s">
        <v>1832</v>
      </c>
      <c r="B106" s="205">
        <v>5996199</v>
      </c>
      <c r="C106" s="205">
        <v>608071</v>
      </c>
      <c r="D106" s="205">
        <v>765000</v>
      </c>
      <c r="E106" s="205"/>
      <c r="F106" s="205">
        <v>31249</v>
      </c>
      <c r="G106" s="111"/>
      <c r="H106" s="184">
        <f t="shared" si="9"/>
        <v>59961990</v>
      </c>
      <c r="I106" s="184">
        <f t="shared" si="10"/>
        <v>6080710</v>
      </c>
      <c r="J106" s="184">
        <f t="shared" si="11"/>
        <v>7650000</v>
      </c>
      <c r="K106" s="184">
        <f t="shared" si="12"/>
        <v>0</v>
      </c>
      <c r="L106" s="184">
        <f t="shared" si="13"/>
        <v>312490</v>
      </c>
      <c r="M106" s="217"/>
      <c r="N106" s="224">
        <f t="shared" si="14"/>
        <v>13730710</v>
      </c>
      <c r="O106" s="208">
        <f t="shared" si="8"/>
        <v>45918790</v>
      </c>
    </row>
    <row r="107" spans="1:15" x14ac:dyDescent="0.2">
      <c r="A107" s="83" t="s">
        <v>1833</v>
      </c>
      <c r="B107" s="205">
        <v>6507805</v>
      </c>
      <c r="C107" s="205">
        <v>370849</v>
      </c>
      <c r="D107" s="205">
        <v>261600</v>
      </c>
      <c r="E107" s="205"/>
      <c r="F107" s="205">
        <v>31249</v>
      </c>
      <c r="G107" s="111"/>
      <c r="H107" s="184">
        <f t="shared" si="9"/>
        <v>65078050</v>
      </c>
      <c r="I107" s="184">
        <f t="shared" si="10"/>
        <v>3708490</v>
      </c>
      <c r="J107" s="184">
        <f t="shared" si="11"/>
        <v>2616000</v>
      </c>
      <c r="K107" s="184">
        <f t="shared" si="12"/>
        <v>0</v>
      </c>
      <c r="L107" s="184">
        <f t="shared" si="13"/>
        <v>312490</v>
      </c>
      <c r="M107" s="217"/>
      <c r="N107" s="224">
        <f t="shared" si="14"/>
        <v>6324490</v>
      </c>
      <c r="O107" s="208">
        <f t="shared" si="8"/>
        <v>58441070</v>
      </c>
    </row>
    <row r="108" spans="1:15" x14ac:dyDescent="0.2">
      <c r="A108" s="83" t="s">
        <v>1834</v>
      </c>
      <c r="B108" s="205">
        <v>7121049</v>
      </c>
      <c r="C108" s="205">
        <v>360849</v>
      </c>
      <c r="D108" s="205">
        <v>82837</v>
      </c>
      <c r="E108" s="205"/>
      <c r="F108" s="205">
        <v>31249</v>
      </c>
      <c r="G108" s="111"/>
      <c r="H108" s="184">
        <f t="shared" si="9"/>
        <v>71210490</v>
      </c>
      <c r="I108" s="184">
        <f t="shared" si="10"/>
        <v>3608490</v>
      </c>
      <c r="J108" s="184">
        <f t="shared" si="11"/>
        <v>828370</v>
      </c>
      <c r="K108" s="184">
        <f t="shared" si="12"/>
        <v>0</v>
      </c>
      <c r="L108" s="184">
        <f t="shared" si="13"/>
        <v>312490</v>
      </c>
      <c r="M108" s="217"/>
      <c r="N108" s="224">
        <f t="shared" si="14"/>
        <v>4436860</v>
      </c>
      <c r="O108" s="208">
        <f t="shared" si="8"/>
        <v>66461140</v>
      </c>
    </row>
    <row r="109" spans="1:15" x14ac:dyDescent="0.2">
      <c r="A109" s="83" t="s">
        <v>1835</v>
      </c>
      <c r="B109" s="205">
        <v>7246244</v>
      </c>
      <c r="C109" s="205">
        <v>360849</v>
      </c>
      <c r="D109" s="205">
        <v>71537</v>
      </c>
      <c r="E109" s="205"/>
      <c r="F109" s="205">
        <v>31249</v>
      </c>
      <c r="G109" s="111"/>
      <c r="H109" s="184">
        <f t="shared" si="9"/>
        <v>72462440</v>
      </c>
      <c r="I109" s="184">
        <f t="shared" si="10"/>
        <v>3608490</v>
      </c>
      <c r="J109" s="184">
        <f t="shared" si="11"/>
        <v>715370</v>
      </c>
      <c r="K109" s="184">
        <f t="shared" si="12"/>
        <v>0</v>
      </c>
      <c r="L109" s="184">
        <f t="shared" si="13"/>
        <v>312490</v>
      </c>
      <c r="M109" s="217"/>
      <c r="N109" s="224">
        <f t="shared" si="14"/>
        <v>4323860</v>
      </c>
      <c r="O109" s="208">
        <f t="shared" si="8"/>
        <v>67826090</v>
      </c>
    </row>
    <row r="110" spans="1:15" x14ac:dyDescent="0.2">
      <c r="A110" s="83" t="s">
        <v>1836</v>
      </c>
      <c r="B110" s="205">
        <v>7289138</v>
      </c>
      <c r="C110" s="205">
        <v>360849</v>
      </c>
      <c r="D110" s="205">
        <v>91537</v>
      </c>
      <c r="E110" s="205"/>
      <c r="F110" s="205">
        <v>31249</v>
      </c>
      <c r="G110" s="111"/>
      <c r="H110" s="184">
        <f t="shared" si="9"/>
        <v>72891380</v>
      </c>
      <c r="I110" s="184">
        <f t="shared" si="10"/>
        <v>3608490</v>
      </c>
      <c r="J110" s="184">
        <f t="shared" si="11"/>
        <v>915370</v>
      </c>
      <c r="K110" s="184">
        <f t="shared" si="12"/>
        <v>0</v>
      </c>
      <c r="L110" s="184">
        <f t="shared" si="13"/>
        <v>312490</v>
      </c>
      <c r="M110" s="217"/>
      <c r="N110" s="224">
        <f t="shared" si="14"/>
        <v>4523860</v>
      </c>
      <c r="O110" s="208">
        <f t="shared" si="8"/>
        <v>68055030</v>
      </c>
    </row>
    <row r="111" spans="1:15" x14ac:dyDescent="0.2">
      <c r="A111" s="83" t="s">
        <v>1837</v>
      </c>
      <c r="B111" s="205">
        <v>7124784</v>
      </c>
      <c r="C111" s="205">
        <v>350849</v>
      </c>
      <c r="D111" s="205">
        <v>111537</v>
      </c>
      <c r="E111" s="205"/>
      <c r="F111" s="205">
        <v>31249</v>
      </c>
      <c r="G111" s="111"/>
      <c r="H111" s="184">
        <f t="shared" si="9"/>
        <v>71247840</v>
      </c>
      <c r="I111" s="184">
        <f t="shared" si="10"/>
        <v>3508490</v>
      </c>
      <c r="J111" s="184">
        <f t="shared" si="11"/>
        <v>1115370</v>
      </c>
      <c r="K111" s="184">
        <f t="shared" si="12"/>
        <v>0</v>
      </c>
      <c r="L111" s="184">
        <f t="shared" si="13"/>
        <v>312490</v>
      </c>
      <c r="M111" s="217"/>
      <c r="N111" s="224">
        <f t="shared" si="14"/>
        <v>4623860</v>
      </c>
      <c r="O111" s="208">
        <f t="shared" si="8"/>
        <v>66311490</v>
      </c>
    </row>
    <row r="112" spans="1:15" x14ac:dyDescent="0.2">
      <c r="A112" s="83" t="s">
        <v>1838</v>
      </c>
      <c r="B112" s="205">
        <v>7528116</v>
      </c>
      <c r="C112" s="205">
        <v>350849</v>
      </c>
      <c r="D112" s="205">
        <v>161537</v>
      </c>
      <c r="E112" s="205"/>
      <c r="F112" s="205">
        <v>31249</v>
      </c>
      <c r="G112" s="111"/>
      <c r="H112" s="184">
        <f t="shared" si="9"/>
        <v>75281160</v>
      </c>
      <c r="I112" s="184">
        <f t="shared" si="10"/>
        <v>3508490</v>
      </c>
      <c r="J112" s="184">
        <f t="shared" si="11"/>
        <v>1615370</v>
      </c>
      <c r="K112" s="184">
        <f t="shared" si="12"/>
        <v>0</v>
      </c>
      <c r="L112" s="184">
        <f t="shared" si="13"/>
        <v>312490</v>
      </c>
      <c r="M112" s="217"/>
      <c r="N112" s="224">
        <f t="shared" si="14"/>
        <v>5123860</v>
      </c>
      <c r="O112" s="208">
        <f t="shared" si="8"/>
        <v>69844810</v>
      </c>
    </row>
    <row r="113" spans="1:15" x14ac:dyDescent="0.2">
      <c r="A113" s="83" t="s">
        <v>1839</v>
      </c>
      <c r="B113" s="205">
        <v>6846106</v>
      </c>
      <c r="C113" s="205">
        <v>335849</v>
      </c>
      <c r="D113" s="205">
        <v>201537</v>
      </c>
      <c r="E113" s="205"/>
      <c r="F113" s="205">
        <v>7249</v>
      </c>
      <c r="G113" s="111"/>
      <c r="H113" s="184">
        <f t="shared" si="9"/>
        <v>68461060</v>
      </c>
      <c r="I113" s="184">
        <f t="shared" si="10"/>
        <v>3358490</v>
      </c>
      <c r="J113" s="184">
        <f t="shared" si="11"/>
        <v>2015370</v>
      </c>
      <c r="K113" s="184">
        <f t="shared" si="12"/>
        <v>0</v>
      </c>
      <c r="L113" s="184">
        <f t="shared" si="13"/>
        <v>72490</v>
      </c>
      <c r="M113" s="217"/>
      <c r="N113" s="224">
        <f t="shared" si="14"/>
        <v>5373860</v>
      </c>
      <c r="O113" s="208">
        <f t="shared" si="8"/>
        <v>63014710</v>
      </c>
    </row>
    <row r="114" spans="1:15" x14ac:dyDescent="0.2">
      <c r="A114" s="83" t="s">
        <v>1840</v>
      </c>
      <c r="B114" s="205">
        <v>7210090</v>
      </c>
      <c r="C114" s="205">
        <v>335849</v>
      </c>
      <c r="D114" s="205">
        <v>221537</v>
      </c>
      <c r="E114" s="205"/>
      <c r="F114" s="205">
        <v>7252</v>
      </c>
      <c r="G114" s="111"/>
      <c r="H114" s="184">
        <f t="shared" si="9"/>
        <v>72100900</v>
      </c>
      <c r="I114" s="184">
        <f t="shared" si="10"/>
        <v>3358490</v>
      </c>
      <c r="J114" s="184">
        <f t="shared" si="11"/>
        <v>2215370</v>
      </c>
      <c r="K114" s="184">
        <f t="shared" si="12"/>
        <v>0</v>
      </c>
      <c r="L114" s="184">
        <f t="shared" si="13"/>
        <v>72520</v>
      </c>
      <c r="M114" s="217"/>
      <c r="N114" s="224">
        <f t="shared" si="14"/>
        <v>5573860</v>
      </c>
      <c r="O114" s="208">
        <f t="shared" si="8"/>
        <v>66454520</v>
      </c>
    </row>
    <row r="115" spans="1:15" x14ac:dyDescent="0.2">
      <c r="A115" s="83" t="s">
        <v>1841</v>
      </c>
      <c r="B115" s="205">
        <v>6903483</v>
      </c>
      <c r="C115" s="205">
        <v>335849</v>
      </c>
      <c r="D115" s="205">
        <v>241537</v>
      </c>
      <c r="E115" s="205"/>
      <c r="F115" s="205">
        <v>7252</v>
      </c>
      <c r="G115" s="111"/>
      <c r="H115" s="184">
        <f t="shared" si="9"/>
        <v>69034830</v>
      </c>
      <c r="I115" s="184">
        <f t="shared" si="10"/>
        <v>3358490</v>
      </c>
      <c r="J115" s="184">
        <f t="shared" si="11"/>
        <v>2415370</v>
      </c>
      <c r="K115" s="184">
        <f t="shared" si="12"/>
        <v>0</v>
      </c>
      <c r="L115" s="184">
        <f t="shared" si="13"/>
        <v>72520</v>
      </c>
      <c r="M115" s="217"/>
      <c r="N115" s="224">
        <f t="shared" si="14"/>
        <v>5773860</v>
      </c>
      <c r="O115" s="208">
        <f t="shared" si="8"/>
        <v>63188450</v>
      </c>
    </row>
    <row r="116" spans="1:15" x14ac:dyDescent="0.2">
      <c r="A116" s="83" t="s">
        <v>1842</v>
      </c>
      <c r="B116" s="205">
        <v>7267454</v>
      </c>
      <c r="C116" s="205">
        <v>335849</v>
      </c>
      <c r="D116" s="205">
        <v>251537</v>
      </c>
      <c r="E116" s="205"/>
      <c r="F116" s="205">
        <v>7249</v>
      </c>
      <c r="G116" s="111"/>
      <c r="H116" s="184">
        <f t="shared" si="9"/>
        <v>72674540</v>
      </c>
      <c r="I116" s="184">
        <f t="shared" si="10"/>
        <v>3358490</v>
      </c>
      <c r="J116" s="184">
        <f t="shared" si="11"/>
        <v>2515370</v>
      </c>
      <c r="K116" s="184">
        <f t="shared" si="12"/>
        <v>0</v>
      </c>
      <c r="L116" s="184">
        <f t="shared" si="13"/>
        <v>72490</v>
      </c>
      <c r="M116" s="217"/>
      <c r="N116" s="224">
        <f t="shared" si="14"/>
        <v>5873860</v>
      </c>
      <c r="O116" s="208">
        <f t="shared" si="8"/>
        <v>66728190</v>
      </c>
    </row>
    <row r="117" spans="1:15" x14ac:dyDescent="0.2">
      <c r="A117" s="83" t="s">
        <v>1843</v>
      </c>
      <c r="B117" s="205">
        <v>7602324</v>
      </c>
      <c r="C117" s="205">
        <v>345849</v>
      </c>
      <c r="D117" s="205">
        <v>241153</v>
      </c>
      <c r="E117" s="205"/>
      <c r="F117" s="205">
        <v>7249</v>
      </c>
      <c r="G117" s="111"/>
      <c r="H117" s="184">
        <f t="shared" si="9"/>
        <v>76023240</v>
      </c>
      <c r="I117" s="184">
        <f t="shared" si="10"/>
        <v>3458490</v>
      </c>
      <c r="J117" s="184">
        <f t="shared" si="11"/>
        <v>2411530</v>
      </c>
      <c r="K117" s="184">
        <f t="shared" si="12"/>
        <v>0</v>
      </c>
      <c r="L117" s="184">
        <f t="shared" si="13"/>
        <v>72490</v>
      </c>
      <c r="M117" s="217"/>
      <c r="N117" s="224">
        <f t="shared" si="14"/>
        <v>5870020</v>
      </c>
      <c r="O117" s="208">
        <f t="shared" si="8"/>
        <v>70080730</v>
      </c>
    </row>
    <row r="118" spans="1:15" x14ac:dyDescent="0.2">
      <c r="A118" s="83" t="s">
        <v>1844</v>
      </c>
      <c r="B118" s="205">
        <v>7494219</v>
      </c>
      <c r="C118" s="205">
        <v>345849</v>
      </c>
      <c r="D118" s="205">
        <v>241153</v>
      </c>
      <c r="E118" s="205"/>
      <c r="F118" s="205">
        <v>7249</v>
      </c>
      <c r="G118" s="111"/>
      <c r="H118" s="184">
        <f t="shared" si="9"/>
        <v>74942190</v>
      </c>
      <c r="I118" s="184">
        <f t="shared" si="10"/>
        <v>3458490</v>
      </c>
      <c r="J118" s="184">
        <f t="shared" si="11"/>
        <v>2411530</v>
      </c>
      <c r="K118" s="184">
        <f t="shared" si="12"/>
        <v>0</v>
      </c>
      <c r="L118" s="184">
        <f t="shared" si="13"/>
        <v>72490</v>
      </c>
      <c r="M118" s="217"/>
      <c r="N118" s="224">
        <f t="shared" si="14"/>
        <v>5870020</v>
      </c>
      <c r="O118" s="208">
        <f t="shared" si="8"/>
        <v>68999680</v>
      </c>
    </row>
    <row r="119" spans="1:15" x14ac:dyDescent="0.2">
      <c r="A119" s="83" t="s">
        <v>1845</v>
      </c>
      <c r="B119" s="205">
        <v>8006827</v>
      </c>
      <c r="C119" s="205">
        <v>345849</v>
      </c>
      <c r="D119" s="205">
        <v>241153</v>
      </c>
      <c r="E119" s="205"/>
      <c r="F119" s="205">
        <v>7249</v>
      </c>
      <c r="G119" s="111"/>
      <c r="H119" s="184">
        <f t="shared" si="9"/>
        <v>80068270</v>
      </c>
      <c r="I119" s="184">
        <f t="shared" si="10"/>
        <v>3458490</v>
      </c>
      <c r="J119" s="184">
        <f t="shared" si="11"/>
        <v>2411530</v>
      </c>
      <c r="K119" s="184">
        <f t="shared" si="12"/>
        <v>0</v>
      </c>
      <c r="L119" s="184">
        <f t="shared" si="13"/>
        <v>72490</v>
      </c>
      <c r="M119" s="217"/>
      <c r="N119" s="224">
        <f t="shared" si="14"/>
        <v>5870020</v>
      </c>
      <c r="O119" s="208">
        <f t="shared" si="8"/>
        <v>74125760</v>
      </c>
    </row>
    <row r="120" spans="1:15" x14ac:dyDescent="0.2">
      <c r="A120" s="83" t="s">
        <v>1846</v>
      </c>
      <c r="B120" s="205">
        <v>8031779</v>
      </c>
      <c r="C120" s="205">
        <v>345849</v>
      </c>
      <c r="D120" s="205">
        <v>251153</v>
      </c>
      <c r="E120" s="205"/>
      <c r="F120" s="205">
        <v>7249</v>
      </c>
      <c r="G120" s="111"/>
      <c r="H120" s="184">
        <f t="shared" si="9"/>
        <v>80317790</v>
      </c>
      <c r="I120" s="184">
        <f t="shared" si="10"/>
        <v>3458490</v>
      </c>
      <c r="J120" s="184">
        <f t="shared" si="11"/>
        <v>2511530</v>
      </c>
      <c r="K120" s="184">
        <f t="shared" si="12"/>
        <v>0</v>
      </c>
      <c r="L120" s="184">
        <f t="shared" si="13"/>
        <v>72490</v>
      </c>
      <c r="M120" s="217"/>
      <c r="N120" s="224">
        <f t="shared" si="14"/>
        <v>5970020</v>
      </c>
      <c r="O120" s="208">
        <f t="shared" si="8"/>
        <v>74275280</v>
      </c>
    </row>
    <row r="121" spans="1:15" x14ac:dyDescent="0.2">
      <c r="A121" s="83" t="s">
        <v>1847</v>
      </c>
      <c r="B121" s="205">
        <v>8021424</v>
      </c>
      <c r="C121" s="205">
        <v>345849</v>
      </c>
      <c r="D121" s="205">
        <v>261153</v>
      </c>
      <c r="E121" s="205"/>
      <c r="F121" s="205">
        <v>7249</v>
      </c>
      <c r="G121" s="111"/>
      <c r="H121" s="184">
        <f t="shared" si="9"/>
        <v>80214240</v>
      </c>
      <c r="I121" s="184">
        <f t="shared" si="10"/>
        <v>3458490</v>
      </c>
      <c r="J121" s="184">
        <f t="shared" si="11"/>
        <v>2611530</v>
      </c>
      <c r="K121" s="184">
        <f t="shared" si="12"/>
        <v>0</v>
      </c>
      <c r="L121" s="184">
        <f t="shared" si="13"/>
        <v>72490</v>
      </c>
      <c r="M121" s="217"/>
      <c r="N121" s="224">
        <f t="shared" si="14"/>
        <v>6070020</v>
      </c>
      <c r="O121" s="208">
        <f t="shared" si="8"/>
        <v>74071730</v>
      </c>
    </row>
    <row r="122" spans="1:15" x14ac:dyDescent="0.2">
      <c r="A122" s="83" t="s">
        <v>1848</v>
      </c>
      <c r="B122" s="205">
        <v>7801971</v>
      </c>
      <c r="C122" s="205">
        <v>485849</v>
      </c>
      <c r="D122" s="205">
        <v>361153</v>
      </c>
      <c r="E122" s="205"/>
      <c r="F122" s="205">
        <v>7249</v>
      </c>
      <c r="G122" s="111"/>
      <c r="H122" s="184">
        <f t="shared" si="9"/>
        <v>78019710</v>
      </c>
      <c r="I122" s="184">
        <f t="shared" si="10"/>
        <v>4858490</v>
      </c>
      <c r="J122" s="184">
        <f t="shared" si="11"/>
        <v>3611530</v>
      </c>
      <c r="K122" s="184">
        <f t="shared" si="12"/>
        <v>0</v>
      </c>
      <c r="L122" s="184">
        <f t="shared" si="13"/>
        <v>72490</v>
      </c>
      <c r="M122" s="217"/>
      <c r="N122" s="224">
        <f t="shared" si="14"/>
        <v>8470020</v>
      </c>
      <c r="O122" s="208">
        <f t="shared" si="8"/>
        <v>69477200</v>
      </c>
    </row>
    <row r="123" spans="1:15" x14ac:dyDescent="0.2">
      <c r="A123" s="83" t="s">
        <v>1849</v>
      </c>
      <c r="B123" s="205">
        <v>7583305</v>
      </c>
      <c r="C123" s="205">
        <v>630849</v>
      </c>
      <c r="D123" s="205">
        <v>601153</v>
      </c>
      <c r="E123" s="205"/>
      <c r="F123" s="205">
        <v>7249</v>
      </c>
      <c r="G123" s="111"/>
      <c r="H123" s="184">
        <f t="shared" si="9"/>
        <v>75833050</v>
      </c>
      <c r="I123" s="184">
        <f t="shared" si="10"/>
        <v>6308490</v>
      </c>
      <c r="J123" s="184">
        <f t="shared" si="11"/>
        <v>6011530</v>
      </c>
      <c r="K123" s="184">
        <f t="shared" si="12"/>
        <v>0</v>
      </c>
      <c r="L123" s="184">
        <f t="shared" si="13"/>
        <v>72490</v>
      </c>
      <c r="M123" s="217"/>
      <c r="N123" s="224">
        <f t="shared" si="14"/>
        <v>12320020</v>
      </c>
      <c r="O123" s="208">
        <f t="shared" si="8"/>
        <v>63440540</v>
      </c>
    </row>
    <row r="124" spans="1:15" x14ac:dyDescent="0.2">
      <c r="A124" s="83" t="s">
        <v>1850</v>
      </c>
      <c r="B124" s="205">
        <v>7168462</v>
      </c>
      <c r="C124" s="205">
        <v>780849</v>
      </c>
      <c r="D124" s="205">
        <v>1231153</v>
      </c>
      <c r="E124" s="205"/>
      <c r="F124" s="205">
        <v>7249</v>
      </c>
      <c r="G124" s="111"/>
      <c r="H124" s="184">
        <f t="shared" si="9"/>
        <v>71684620</v>
      </c>
      <c r="I124" s="184">
        <f t="shared" si="10"/>
        <v>7808490</v>
      </c>
      <c r="J124" s="184">
        <f t="shared" si="11"/>
        <v>12311530</v>
      </c>
      <c r="K124" s="184">
        <f t="shared" si="12"/>
        <v>0</v>
      </c>
      <c r="L124" s="184">
        <f t="shared" si="13"/>
        <v>72490</v>
      </c>
      <c r="M124" s="217"/>
      <c r="N124" s="224">
        <f t="shared" si="14"/>
        <v>20120020</v>
      </c>
      <c r="O124" s="208">
        <f t="shared" si="8"/>
        <v>51492110</v>
      </c>
    </row>
    <row r="125" spans="1:15" x14ac:dyDescent="0.2">
      <c r="A125" s="83" t="s">
        <v>1851</v>
      </c>
      <c r="B125" s="205">
        <v>6777928</v>
      </c>
      <c r="C125" s="205">
        <v>827649</v>
      </c>
      <c r="D125" s="205">
        <v>1601353</v>
      </c>
      <c r="E125" s="205"/>
      <c r="F125" s="205">
        <v>7249</v>
      </c>
      <c r="G125" s="111"/>
      <c r="H125" s="184">
        <f t="shared" si="9"/>
        <v>67779280</v>
      </c>
      <c r="I125" s="184">
        <f t="shared" si="10"/>
        <v>8276490</v>
      </c>
      <c r="J125" s="184">
        <f t="shared" si="11"/>
        <v>16013530</v>
      </c>
      <c r="K125" s="184">
        <f t="shared" si="12"/>
        <v>0</v>
      </c>
      <c r="L125" s="184">
        <f t="shared" si="13"/>
        <v>72490</v>
      </c>
      <c r="M125" s="217"/>
      <c r="N125" s="224">
        <f t="shared" si="14"/>
        <v>24290020</v>
      </c>
      <c r="O125" s="208">
        <f t="shared" si="8"/>
        <v>43416770</v>
      </c>
    </row>
    <row r="126" spans="1:15" x14ac:dyDescent="0.2">
      <c r="A126" s="83" t="s">
        <v>1852</v>
      </c>
      <c r="B126" s="205">
        <v>7258541</v>
      </c>
      <c r="C126" s="205">
        <v>1052649</v>
      </c>
      <c r="D126" s="205">
        <v>2011353</v>
      </c>
      <c r="E126" s="205"/>
      <c r="F126" s="205">
        <v>7249</v>
      </c>
      <c r="G126" s="111"/>
      <c r="H126" s="184">
        <f t="shared" si="9"/>
        <v>72585410</v>
      </c>
      <c r="I126" s="184">
        <f t="shared" si="10"/>
        <v>10526490</v>
      </c>
      <c r="J126" s="184">
        <f t="shared" si="11"/>
        <v>20113530</v>
      </c>
      <c r="K126" s="184">
        <f t="shared" si="12"/>
        <v>0</v>
      </c>
      <c r="L126" s="184">
        <f t="shared" si="13"/>
        <v>72490</v>
      </c>
      <c r="M126" s="217"/>
      <c r="N126" s="224">
        <f t="shared" si="14"/>
        <v>30640020</v>
      </c>
      <c r="O126" s="208">
        <f t="shared" si="8"/>
        <v>41872900</v>
      </c>
    </row>
    <row r="127" spans="1:15" x14ac:dyDescent="0.2">
      <c r="A127" s="83" t="s">
        <v>1853</v>
      </c>
      <c r="B127" s="205">
        <v>7425919</v>
      </c>
      <c r="C127" s="205">
        <v>857649</v>
      </c>
      <c r="D127" s="205">
        <v>2306377</v>
      </c>
      <c r="E127" s="205"/>
      <c r="F127" s="205">
        <v>7249</v>
      </c>
      <c r="G127" s="111"/>
      <c r="H127" s="184">
        <f t="shared" si="9"/>
        <v>74259190</v>
      </c>
      <c r="I127" s="184">
        <f t="shared" si="10"/>
        <v>8576490</v>
      </c>
      <c r="J127" s="184">
        <f t="shared" si="11"/>
        <v>23063770</v>
      </c>
      <c r="K127" s="184">
        <f t="shared" si="12"/>
        <v>0</v>
      </c>
      <c r="L127" s="184">
        <f t="shared" si="13"/>
        <v>72490</v>
      </c>
      <c r="M127" s="217"/>
      <c r="N127" s="224">
        <f t="shared" si="14"/>
        <v>31640260</v>
      </c>
      <c r="O127" s="208">
        <f t="shared" si="8"/>
        <v>42546440</v>
      </c>
    </row>
    <row r="128" spans="1:15" x14ac:dyDescent="0.2">
      <c r="A128" s="83" t="s">
        <v>1854</v>
      </c>
      <c r="B128" s="205">
        <v>7726801</v>
      </c>
      <c r="C128" s="205">
        <v>742649</v>
      </c>
      <c r="D128" s="205">
        <v>2198338</v>
      </c>
      <c r="E128" s="205"/>
      <c r="F128" s="205">
        <v>7249</v>
      </c>
      <c r="G128" s="111"/>
      <c r="H128" s="184">
        <f t="shared" si="9"/>
        <v>77268010</v>
      </c>
      <c r="I128" s="184">
        <f t="shared" si="10"/>
        <v>7426490</v>
      </c>
      <c r="J128" s="184">
        <f t="shared" si="11"/>
        <v>21983380</v>
      </c>
      <c r="K128" s="184">
        <f t="shared" si="12"/>
        <v>0</v>
      </c>
      <c r="L128" s="184">
        <f t="shared" si="13"/>
        <v>72490</v>
      </c>
      <c r="M128" s="217"/>
      <c r="N128" s="224">
        <f t="shared" si="14"/>
        <v>29409870</v>
      </c>
      <c r="O128" s="208">
        <f t="shared" si="8"/>
        <v>47785650</v>
      </c>
    </row>
    <row r="129" spans="1:15" x14ac:dyDescent="0.2">
      <c r="A129" s="83" t="s">
        <v>1855</v>
      </c>
      <c r="B129" s="205">
        <v>7742470</v>
      </c>
      <c r="C129" s="205">
        <v>682649</v>
      </c>
      <c r="D129" s="205">
        <v>1987251</v>
      </c>
      <c r="E129" s="205"/>
      <c r="F129" s="205">
        <v>7249</v>
      </c>
      <c r="G129" s="111"/>
      <c r="H129" s="184">
        <f t="shared" si="9"/>
        <v>77424700</v>
      </c>
      <c r="I129" s="184">
        <f t="shared" si="10"/>
        <v>6826490</v>
      </c>
      <c r="J129" s="184">
        <f t="shared" si="11"/>
        <v>19872510</v>
      </c>
      <c r="K129" s="184">
        <f t="shared" si="12"/>
        <v>0</v>
      </c>
      <c r="L129" s="184">
        <f t="shared" si="13"/>
        <v>72490</v>
      </c>
      <c r="M129" s="217"/>
      <c r="N129" s="224">
        <f t="shared" si="14"/>
        <v>26699000</v>
      </c>
      <c r="O129" s="208">
        <f t="shared" si="8"/>
        <v>50653210</v>
      </c>
    </row>
    <row r="130" spans="1:15" x14ac:dyDescent="0.2">
      <c r="A130" s="83" t="s">
        <v>1856</v>
      </c>
      <c r="B130" s="205">
        <v>7706537</v>
      </c>
      <c r="C130" s="205">
        <v>592649</v>
      </c>
      <c r="D130" s="205">
        <v>1876051</v>
      </c>
      <c r="E130" s="205"/>
      <c r="F130" s="205">
        <v>7249</v>
      </c>
      <c r="G130" s="111"/>
      <c r="H130" s="184">
        <f t="shared" si="9"/>
        <v>77065370</v>
      </c>
      <c r="I130" s="184">
        <f t="shared" si="10"/>
        <v>5926490</v>
      </c>
      <c r="J130" s="184">
        <f t="shared" si="11"/>
        <v>18760510</v>
      </c>
      <c r="K130" s="184">
        <f t="shared" si="12"/>
        <v>0</v>
      </c>
      <c r="L130" s="184">
        <f t="shared" si="13"/>
        <v>72490</v>
      </c>
      <c r="M130" s="217"/>
      <c r="N130" s="224">
        <f t="shared" si="14"/>
        <v>24687000</v>
      </c>
      <c r="O130" s="208">
        <f t="shared" si="8"/>
        <v>52305880</v>
      </c>
    </row>
    <row r="131" spans="1:15" x14ac:dyDescent="0.2">
      <c r="A131" s="83" t="s">
        <v>1857</v>
      </c>
      <c r="B131" s="205">
        <v>7458062</v>
      </c>
      <c r="C131" s="205">
        <v>532649</v>
      </c>
      <c r="D131" s="205">
        <v>1736052</v>
      </c>
      <c r="E131" s="205"/>
      <c r="F131" s="205">
        <v>7249</v>
      </c>
      <c r="G131" s="111"/>
      <c r="H131" s="184">
        <f t="shared" si="9"/>
        <v>74580620</v>
      </c>
      <c r="I131" s="184">
        <f t="shared" si="10"/>
        <v>5326490</v>
      </c>
      <c r="J131" s="184">
        <f t="shared" si="11"/>
        <v>17360520</v>
      </c>
      <c r="K131" s="184">
        <f t="shared" si="12"/>
        <v>0</v>
      </c>
      <c r="L131" s="184">
        <f t="shared" si="13"/>
        <v>72490</v>
      </c>
      <c r="M131" s="217"/>
      <c r="N131" s="224">
        <f t="shared" si="14"/>
        <v>22687010</v>
      </c>
      <c r="O131" s="208">
        <f t="shared" si="8"/>
        <v>51821120</v>
      </c>
    </row>
    <row r="132" spans="1:15" x14ac:dyDescent="0.2">
      <c r="A132" s="83" t="s">
        <v>1858</v>
      </c>
      <c r="B132" s="205">
        <v>7587625</v>
      </c>
      <c r="C132" s="205">
        <v>484149</v>
      </c>
      <c r="D132" s="205">
        <v>1596052</v>
      </c>
      <c r="E132" s="205"/>
      <c r="F132" s="205">
        <v>7249</v>
      </c>
      <c r="G132" s="111"/>
      <c r="H132" s="184">
        <f t="shared" si="9"/>
        <v>75876250</v>
      </c>
      <c r="I132" s="184">
        <f t="shared" si="10"/>
        <v>4841490</v>
      </c>
      <c r="J132" s="184">
        <f t="shared" si="11"/>
        <v>15960520</v>
      </c>
      <c r="K132" s="184">
        <f t="shared" si="12"/>
        <v>0</v>
      </c>
      <c r="L132" s="184">
        <f t="shared" si="13"/>
        <v>72490</v>
      </c>
      <c r="M132" s="217"/>
      <c r="N132" s="224">
        <f t="shared" si="14"/>
        <v>20802010</v>
      </c>
      <c r="O132" s="208">
        <f t="shared" si="8"/>
        <v>55001750</v>
      </c>
    </row>
    <row r="133" spans="1:15" x14ac:dyDescent="0.2">
      <c r="A133" s="83" t="s">
        <v>1859</v>
      </c>
      <c r="B133" s="205">
        <v>7235003</v>
      </c>
      <c r="C133" s="205">
        <v>419149</v>
      </c>
      <c r="D133" s="205">
        <v>1306252</v>
      </c>
      <c r="E133" s="205">
        <v>651</v>
      </c>
      <c r="F133" s="205">
        <v>7249</v>
      </c>
      <c r="G133" s="111"/>
      <c r="H133" s="184">
        <f t="shared" si="9"/>
        <v>72350030</v>
      </c>
      <c r="I133" s="184">
        <f t="shared" si="10"/>
        <v>4191490</v>
      </c>
      <c r="J133" s="184">
        <f t="shared" si="11"/>
        <v>13062520</v>
      </c>
      <c r="K133" s="184">
        <f t="shared" si="12"/>
        <v>6510</v>
      </c>
      <c r="L133" s="184">
        <f t="shared" si="13"/>
        <v>72490</v>
      </c>
      <c r="M133" s="217"/>
      <c r="N133" s="224">
        <f t="shared" si="14"/>
        <v>17260520</v>
      </c>
      <c r="O133" s="208">
        <f t="shared" si="8"/>
        <v>55017020</v>
      </c>
    </row>
    <row r="134" spans="1:15" x14ac:dyDescent="0.2">
      <c r="A134" s="83" t="s">
        <v>1860</v>
      </c>
      <c r="B134" s="205">
        <v>7535591</v>
      </c>
      <c r="C134" s="205">
        <v>344149</v>
      </c>
      <c r="D134" s="205">
        <v>1266252</v>
      </c>
      <c r="E134" s="205">
        <v>651</v>
      </c>
      <c r="F134" s="205">
        <v>7249</v>
      </c>
      <c r="G134" s="111"/>
      <c r="H134" s="184">
        <f t="shared" si="9"/>
        <v>75355910</v>
      </c>
      <c r="I134" s="184">
        <f t="shared" si="10"/>
        <v>3441490</v>
      </c>
      <c r="J134" s="184">
        <f t="shared" si="11"/>
        <v>12662520</v>
      </c>
      <c r="K134" s="184">
        <f t="shared" si="12"/>
        <v>6510</v>
      </c>
      <c r="L134" s="184">
        <f t="shared" si="13"/>
        <v>72490</v>
      </c>
      <c r="M134" s="217"/>
      <c r="N134" s="224">
        <f t="shared" si="14"/>
        <v>16110520</v>
      </c>
      <c r="O134" s="208">
        <f t="shared" ref="O134:O197" si="15">H134-SUM(I134:L134)</f>
        <v>59172900</v>
      </c>
    </row>
    <row r="135" spans="1:15" x14ac:dyDescent="0.2">
      <c r="A135" s="83" t="s">
        <v>1861</v>
      </c>
      <c r="B135" s="205">
        <v>7181550</v>
      </c>
      <c r="C135" s="205">
        <v>324149</v>
      </c>
      <c r="D135" s="205">
        <v>919460</v>
      </c>
      <c r="E135" s="205">
        <v>651</v>
      </c>
      <c r="F135" s="205">
        <v>7249</v>
      </c>
      <c r="G135" s="111"/>
      <c r="H135" s="184">
        <f t="shared" ref="H135:H198" si="16">B135*10</f>
        <v>71815500</v>
      </c>
      <c r="I135" s="184">
        <f t="shared" ref="I135:I198" si="17">C135*10</f>
        <v>3241490</v>
      </c>
      <c r="J135" s="184">
        <f t="shared" ref="J135:J198" si="18">D135*10</f>
        <v>9194600</v>
      </c>
      <c r="K135" s="184">
        <f t="shared" ref="K135:K198" si="19">E135*10</f>
        <v>6510</v>
      </c>
      <c r="L135" s="184">
        <f t="shared" ref="L135:L198" si="20">F135*10</f>
        <v>72490</v>
      </c>
      <c r="M135" s="217"/>
      <c r="N135" s="224">
        <f t="shared" ref="N135:N198" si="21">SUM(I135:K135)</f>
        <v>12442600</v>
      </c>
      <c r="O135" s="208">
        <f t="shared" si="15"/>
        <v>59300410</v>
      </c>
    </row>
    <row r="136" spans="1:15" x14ac:dyDescent="0.2">
      <c r="A136" s="83" t="s">
        <v>1862</v>
      </c>
      <c r="B136" s="205">
        <v>6462214</v>
      </c>
      <c r="C136" s="205">
        <v>344149</v>
      </c>
      <c r="D136" s="205">
        <v>809460</v>
      </c>
      <c r="E136" s="205">
        <v>651</v>
      </c>
      <c r="F136" s="205">
        <v>7249</v>
      </c>
      <c r="G136" s="111"/>
      <c r="H136" s="184">
        <f t="shared" si="16"/>
        <v>64622140</v>
      </c>
      <c r="I136" s="184">
        <f t="shared" si="17"/>
        <v>3441490</v>
      </c>
      <c r="J136" s="184">
        <f t="shared" si="18"/>
        <v>8094600</v>
      </c>
      <c r="K136" s="184">
        <f t="shared" si="19"/>
        <v>6510</v>
      </c>
      <c r="L136" s="184">
        <f t="shared" si="20"/>
        <v>72490</v>
      </c>
      <c r="M136" s="217"/>
      <c r="N136" s="224">
        <f t="shared" si="21"/>
        <v>11542600</v>
      </c>
      <c r="O136" s="208">
        <f t="shared" si="15"/>
        <v>53007050</v>
      </c>
    </row>
    <row r="137" spans="1:15" x14ac:dyDescent="0.2">
      <c r="A137" s="83" t="s">
        <v>1863</v>
      </c>
      <c r="B137" s="205">
        <v>5826431</v>
      </c>
      <c r="C137" s="205">
        <v>344149</v>
      </c>
      <c r="D137" s="205">
        <v>849460</v>
      </c>
      <c r="E137" s="205">
        <v>651</v>
      </c>
      <c r="F137" s="205">
        <v>7249</v>
      </c>
      <c r="G137" s="111"/>
      <c r="H137" s="184">
        <f t="shared" si="16"/>
        <v>58264310</v>
      </c>
      <c r="I137" s="184">
        <f t="shared" si="17"/>
        <v>3441490</v>
      </c>
      <c r="J137" s="184">
        <f t="shared" si="18"/>
        <v>8494600</v>
      </c>
      <c r="K137" s="184">
        <f t="shared" si="19"/>
        <v>6510</v>
      </c>
      <c r="L137" s="184">
        <f t="shared" si="20"/>
        <v>72490</v>
      </c>
      <c r="M137" s="217"/>
      <c r="N137" s="224">
        <f t="shared" si="21"/>
        <v>11942600</v>
      </c>
      <c r="O137" s="208">
        <f t="shared" si="15"/>
        <v>46249220</v>
      </c>
    </row>
    <row r="138" spans="1:15" x14ac:dyDescent="0.2">
      <c r="A138" s="83" t="s">
        <v>1864</v>
      </c>
      <c r="B138" s="205">
        <v>5441107</v>
      </c>
      <c r="C138" s="205">
        <v>344149</v>
      </c>
      <c r="D138" s="205">
        <v>754459</v>
      </c>
      <c r="E138" s="205"/>
      <c r="F138" s="205">
        <v>7249</v>
      </c>
      <c r="G138" s="111"/>
      <c r="H138" s="184">
        <f t="shared" si="16"/>
        <v>54411070</v>
      </c>
      <c r="I138" s="184">
        <f t="shared" si="17"/>
        <v>3441490</v>
      </c>
      <c r="J138" s="184">
        <f t="shared" si="18"/>
        <v>7544590</v>
      </c>
      <c r="K138" s="184">
        <f t="shared" si="19"/>
        <v>0</v>
      </c>
      <c r="L138" s="184">
        <f t="shared" si="20"/>
        <v>72490</v>
      </c>
      <c r="M138" s="217"/>
      <c r="N138" s="224">
        <f t="shared" si="21"/>
        <v>10986080</v>
      </c>
      <c r="O138" s="208">
        <f t="shared" si="15"/>
        <v>43352500</v>
      </c>
    </row>
    <row r="139" spans="1:15" x14ac:dyDescent="0.2">
      <c r="A139" s="83" t="s">
        <v>1865</v>
      </c>
      <c r="B139" s="205">
        <v>5312680</v>
      </c>
      <c r="C139" s="205">
        <v>274149</v>
      </c>
      <c r="D139" s="205">
        <v>608659</v>
      </c>
      <c r="E139" s="205"/>
      <c r="F139" s="205">
        <v>7249</v>
      </c>
      <c r="G139" s="111"/>
      <c r="H139" s="184">
        <f t="shared" si="16"/>
        <v>53126800</v>
      </c>
      <c r="I139" s="184">
        <f t="shared" si="17"/>
        <v>2741490</v>
      </c>
      <c r="J139" s="184">
        <f t="shared" si="18"/>
        <v>6086590</v>
      </c>
      <c r="K139" s="184">
        <f t="shared" si="19"/>
        <v>0</v>
      </c>
      <c r="L139" s="184">
        <f t="shared" si="20"/>
        <v>72490</v>
      </c>
      <c r="M139" s="217"/>
      <c r="N139" s="224">
        <f t="shared" si="21"/>
        <v>8828080</v>
      </c>
      <c r="O139" s="208">
        <f t="shared" si="15"/>
        <v>44226230</v>
      </c>
    </row>
    <row r="140" spans="1:15" x14ac:dyDescent="0.2">
      <c r="A140" s="83" t="s">
        <v>1866</v>
      </c>
      <c r="B140" s="205">
        <v>5511680</v>
      </c>
      <c r="C140" s="205">
        <v>169149</v>
      </c>
      <c r="D140" s="205">
        <v>402259</v>
      </c>
      <c r="E140" s="205"/>
      <c r="F140" s="205">
        <v>7249</v>
      </c>
      <c r="G140" s="111"/>
      <c r="H140" s="184">
        <f t="shared" si="16"/>
        <v>55116800</v>
      </c>
      <c r="I140" s="184">
        <f t="shared" si="17"/>
        <v>1691490</v>
      </c>
      <c r="J140" s="184">
        <f t="shared" si="18"/>
        <v>4022590</v>
      </c>
      <c r="K140" s="184">
        <f t="shared" si="19"/>
        <v>0</v>
      </c>
      <c r="L140" s="184">
        <f t="shared" si="20"/>
        <v>72490</v>
      </c>
      <c r="M140" s="217"/>
      <c r="N140" s="224">
        <f t="shared" si="21"/>
        <v>5714080</v>
      </c>
      <c r="O140" s="208">
        <f t="shared" si="15"/>
        <v>49330230</v>
      </c>
    </row>
    <row r="141" spans="1:15" x14ac:dyDescent="0.2">
      <c r="A141" s="83" t="s">
        <v>1867</v>
      </c>
      <c r="B141" s="205">
        <v>6135366</v>
      </c>
      <c r="C141" s="205">
        <v>144149</v>
      </c>
      <c r="D141" s="205">
        <v>392259</v>
      </c>
      <c r="E141" s="205"/>
      <c r="F141" s="205">
        <v>7249</v>
      </c>
      <c r="G141" s="111"/>
      <c r="H141" s="184">
        <f t="shared" si="16"/>
        <v>61353660</v>
      </c>
      <c r="I141" s="184">
        <f t="shared" si="17"/>
        <v>1441490</v>
      </c>
      <c r="J141" s="184">
        <f t="shared" si="18"/>
        <v>3922590</v>
      </c>
      <c r="K141" s="184">
        <f t="shared" si="19"/>
        <v>0</v>
      </c>
      <c r="L141" s="184">
        <f t="shared" si="20"/>
        <v>72490</v>
      </c>
      <c r="M141" s="217"/>
      <c r="N141" s="224">
        <f t="shared" si="21"/>
        <v>5364080</v>
      </c>
      <c r="O141" s="208">
        <f t="shared" si="15"/>
        <v>55917090</v>
      </c>
    </row>
    <row r="142" spans="1:15" x14ac:dyDescent="0.2">
      <c r="A142" s="83" t="s">
        <v>1868</v>
      </c>
      <c r="B142" s="205">
        <v>6256848</v>
      </c>
      <c r="C142" s="205">
        <v>159149</v>
      </c>
      <c r="D142" s="205">
        <v>382259</v>
      </c>
      <c r="E142" s="205"/>
      <c r="F142" s="205">
        <v>7249</v>
      </c>
      <c r="G142" s="111"/>
      <c r="H142" s="184">
        <f t="shared" si="16"/>
        <v>62568480</v>
      </c>
      <c r="I142" s="184">
        <f t="shared" si="17"/>
        <v>1591490</v>
      </c>
      <c r="J142" s="184">
        <f t="shared" si="18"/>
        <v>3822590</v>
      </c>
      <c r="K142" s="184">
        <f t="shared" si="19"/>
        <v>0</v>
      </c>
      <c r="L142" s="184">
        <f t="shared" si="20"/>
        <v>72490</v>
      </c>
      <c r="M142" s="217"/>
      <c r="N142" s="224">
        <f t="shared" si="21"/>
        <v>5414080</v>
      </c>
      <c r="O142" s="208">
        <f t="shared" si="15"/>
        <v>57081910</v>
      </c>
    </row>
    <row r="143" spans="1:15" x14ac:dyDescent="0.2">
      <c r="A143" s="83" t="s">
        <v>1869</v>
      </c>
      <c r="B143" s="205">
        <v>6355305</v>
      </c>
      <c r="C143" s="205">
        <v>159149</v>
      </c>
      <c r="D143" s="205">
        <v>342259</v>
      </c>
      <c r="E143" s="205"/>
      <c r="F143" s="205">
        <v>7249</v>
      </c>
      <c r="G143" s="111"/>
      <c r="H143" s="184">
        <f t="shared" si="16"/>
        <v>63553050</v>
      </c>
      <c r="I143" s="184">
        <f t="shared" si="17"/>
        <v>1591490</v>
      </c>
      <c r="J143" s="184">
        <f t="shared" si="18"/>
        <v>3422590</v>
      </c>
      <c r="K143" s="184">
        <f t="shared" si="19"/>
        <v>0</v>
      </c>
      <c r="L143" s="184">
        <f t="shared" si="20"/>
        <v>72490</v>
      </c>
      <c r="M143" s="217"/>
      <c r="N143" s="224">
        <f t="shared" si="21"/>
        <v>5014080</v>
      </c>
      <c r="O143" s="208">
        <f t="shared" si="15"/>
        <v>58466480</v>
      </c>
    </row>
    <row r="144" spans="1:15" x14ac:dyDescent="0.2">
      <c r="A144" s="83" t="s">
        <v>1870</v>
      </c>
      <c r="B144" s="205">
        <v>6392814</v>
      </c>
      <c r="C144" s="205">
        <v>159149</v>
      </c>
      <c r="D144" s="205">
        <v>262259</v>
      </c>
      <c r="E144" s="205"/>
      <c r="F144" s="205">
        <v>7249</v>
      </c>
      <c r="G144" s="111"/>
      <c r="H144" s="184">
        <f t="shared" si="16"/>
        <v>63928140</v>
      </c>
      <c r="I144" s="184">
        <f t="shared" si="17"/>
        <v>1591490</v>
      </c>
      <c r="J144" s="184">
        <f t="shared" si="18"/>
        <v>2622590</v>
      </c>
      <c r="K144" s="184">
        <f t="shared" si="19"/>
        <v>0</v>
      </c>
      <c r="L144" s="184">
        <f t="shared" si="20"/>
        <v>72490</v>
      </c>
      <c r="M144" s="217"/>
      <c r="N144" s="224">
        <f t="shared" si="21"/>
        <v>4214080</v>
      </c>
      <c r="O144" s="208">
        <f t="shared" si="15"/>
        <v>59641570</v>
      </c>
    </row>
    <row r="145" spans="1:15" x14ac:dyDescent="0.2">
      <c r="A145" s="83" t="s">
        <v>1871</v>
      </c>
      <c r="B145" s="205">
        <v>6362423</v>
      </c>
      <c r="C145" s="205">
        <v>159149</v>
      </c>
      <c r="D145" s="205">
        <v>245159</v>
      </c>
      <c r="E145" s="205"/>
      <c r="F145" s="205">
        <v>7249</v>
      </c>
      <c r="G145" s="111"/>
      <c r="H145" s="184">
        <f t="shared" si="16"/>
        <v>63624230</v>
      </c>
      <c r="I145" s="184">
        <f t="shared" si="17"/>
        <v>1591490</v>
      </c>
      <c r="J145" s="184">
        <f t="shared" si="18"/>
        <v>2451590</v>
      </c>
      <c r="K145" s="184">
        <f t="shared" si="19"/>
        <v>0</v>
      </c>
      <c r="L145" s="184">
        <f t="shared" si="20"/>
        <v>72490</v>
      </c>
      <c r="M145" s="217"/>
      <c r="N145" s="224">
        <f t="shared" si="21"/>
        <v>4043080</v>
      </c>
      <c r="O145" s="208">
        <f t="shared" si="15"/>
        <v>59508660</v>
      </c>
    </row>
    <row r="146" spans="1:15" x14ac:dyDescent="0.2">
      <c r="A146" s="83" t="s">
        <v>1872</v>
      </c>
      <c r="B146" s="205">
        <v>6038572</v>
      </c>
      <c r="C146" s="205">
        <v>164149</v>
      </c>
      <c r="D146" s="205">
        <v>215159</v>
      </c>
      <c r="E146" s="205"/>
      <c r="F146" s="205">
        <v>7249</v>
      </c>
      <c r="G146" s="111"/>
      <c r="H146" s="184">
        <f t="shared" si="16"/>
        <v>60385720</v>
      </c>
      <c r="I146" s="184">
        <f t="shared" si="17"/>
        <v>1641490</v>
      </c>
      <c r="J146" s="184">
        <f t="shared" si="18"/>
        <v>2151590</v>
      </c>
      <c r="K146" s="184">
        <f t="shared" si="19"/>
        <v>0</v>
      </c>
      <c r="L146" s="184">
        <f t="shared" si="20"/>
        <v>72490</v>
      </c>
      <c r="M146" s="217"/>
      <c r="N146" s="224">
        <f t="shared" si="21"/>
        <v>3793080</v>
      </c>
      <c r="O146" s="208">
        <f t="shared" si="15"/>
        <v>56520150</v>
      </c>
    </row>
    <row r="147" spans="1:15" x14ac:dyDescent="0.2">
      <c r="A147" s="83" t="s">
        <v>1873</v>
      </c>
      <c r="B147" s="205">
        <v>5216845</v>
      </c>
      <c r="C147" s="205">
        <v>275149</v>
      </c>
      <c r="D147" s="205">
        <v>187159</v>
      </c>
      <c r="E147" s="205"/>
      <c r="F147" s="205">
        <v>7249</v>
      </c>
      <c r="G147" s="111"/>
      <c r="H147" s="184">
        <f t="shared" si="16"/>
        <v>52168450</v>
      </c>
      <c r="I147" s="184">
        <f t="shared" si="17"/>
        <v>2751490</v>
      </c>
      <c r="J147" s="184">
        <f t="shared" si="18"/>
        <v>1871590</v>
      </c>
      <c r="K147" s="184">
        <f t="shared" si="19"/>
        <v>0</v>
      </c>
      <c r="L147" s="184">
        <f t="shared" si="20"/>
        <v>72490</v>
      </c>
      <c r="M147" s="217"/>
      <c r="N147" s="224">
        <f t="shared" si="21"/>
        <v>4623080</v>
      </c>
      <c r="O147" s="208">
        <f t="shared" si="15"/>
        <v>47472880</v>
      </c>
    </row>
    <row r="148" spans="1:15" x14ac:dyDescent="0.2">
      <c r="A148" s="83" t="s">
        <v>1874</v>
      </c>
      <c r="B148" s="205">
        <v>4284903</v>
      </c>
      <c r="C148" s="205">
        <v>374649</v>
      </c>
      <c r="D148" s="205">
        <v>187159</v>
      </c>
      <c r="E148" s="205"/>
      <c r="F148" s="205">
        <v>7249</v>
      </c>
      <c r="G148" s="111"/>
      <c r="H148" s="184">
        <f t="shared" si="16"/>
        <v>42849030</v>
      </c>
      <c r="I148" s="184">
        <f t="shared" si="17"/>
        <v>3746490</v>
      </c>
      <c r="J148" s="184">
        <f t="shared" si="18"/>
        <v>1871590</v>
      </c>
      <c r="K148" s="184">
        <f t="shared" si="19"/>
        <v>0</v>
      </c>
      <c r="L148" s="184">
        <f t="shared" si="20"/>
        <v>72490</v>
      </c>
      <c r="M148" s="217"/>
      <c r="N148" s="224">
        <f t="shared" si="21"/>
        <v>5618080</v>
      </c>
      <c r="O148" s="208">
        <f t="shared" si="15"/>
        <v>37158460</v>
      </c>
    </row>
    <row r="149" spans="1:15" x14ac:dyDescent="0.2">
      <c r="A149" s="83" t="s">
        <v>1875</v>
      </c>
      <c r="B149" s="205">
        <v>3991605</v>
      </c>
      <c r="C149" s="205">
        <v>548349</v>
      </c>
      <c r="D149" s="205">
        <v>317159</v>
      </c>
      <c r="E149" s="205"/>
      <c r="F149" s="205">
        <v>7249</v>
      </c>
      <c r="G149" s="111"/>
      <c r="H149" s="184">
        <f t="shared" si="16"/>
        <v>39916050</v>
      </c>
      <c r="I149" s="184">
        <f t="shared" si="17"/>
        <v>5483490</v>
      </c>
      <c r="J149" s="184">
        <f t="shared" si="18"/>
        <v>3171590</v>
      </c>
      <c r="K149" s="184">
        <f t="shared" si="19"/>
        <v>0</v>
      </c>
      <c r="L149" s="184">
        <f t="shared" si="20"/>
        <v>72490</v>
      </c>
      <c r="M149" s="217"/>
      <c r="N149" s="224">
        <f t="shared" si="21"/>
        <v>8655080</v>
      </c>
      <c r="O149" s="208">
        <f t="shared" si="15"/>
        <v>31188480</v>
      </c>
    </row>
    <row r="150" spans="1:15" x14ac:dyDescent="0.2">
      <c r="A150" s="83" t="s">
        <v>1876</v>
      </c>
      <c r="B150" s="205">
        <v>3555808</v>
      </c>
      <c r="C150" s="205">
        <v>600349</v>
      </c>
      <c r="D150" s="205">
        <v>657159</v>
      </c>
      <c r="E150" s="205"/>
      <c r="F150" s="205">
        <v>7249</v>
      </c>
      <c r="G150" s="111"/>
      <c r="H150" s="184">
        <f t="shared" si="16"/>
        <v>35558080</v>
      </c>
      <c r="I150" s="184">
        <f t="shared" si="17"/>
        <v>6003490</v>
      </c>
      <c r="J150" s="184">
        <f t="shared" si="18"/>
        <v>6571590</v>
      </c>
      <c r="K150" s="184">
        <f t="shared" si="19"/>
        <v>0</v>
      </c>
      <c r="L150" s="184">
        <f t="shared" si="20"/>
        <v>72490</v>
      </c>
      <c r="M150" s="217"/>
      <c r="N150" s="224">
        <f t="shared" si="21"/>
        <v>12575080</v>
      </c>
      <c r="O150" s="208">
        <f t="shared" si="15"/>
        <v>22910510</v>
      </c>
    </row>
    <row r="151" spans="1:15" x14ac:dyDescent="0.2">
      <c r="A151" s="83" t="s">
        <v>1877</v>
      </c>
      <c r="B151" s="205">
        <v>3580386</v>
      </c>
      <c r="C151" s="205">
        <v>492349</v>
      </c>
      <c r="D151" s="205">
        <v>657361</v>
      </c>
      <c r="E151" s="205"/>
      <c r="F151" s="205">
        <v>7249</v>
      </c>
      <c r="G151" s="111"/>
      <c r="H151" s="184">
        <f t="shared" si="16"/>
        <v>35803860</v>
      </c>
      <c r="I151" s="184">
        <f t="shared" si="17"/>
        <v>4923490</v>
      </c>
      <c r="J151" s="184">
        <f t="shared" si="18"/>
        <v>6573610</v>
      </c>
      <c r="K151" s="184">
        <f t="shared" si="19"/>
        <v>0</v>
      </c>
      <c r="L151" s="184">
        <f t="shared" si="20"/>
        <v>72490</v>
      </c>
      <c r="M151" s="217"/>
      <c r="N151" s="224">
        <f t="shared" si="21"/>
        <v>11497100</v>
      </c>
      <c r="O151" s="208">
        <f t="shared" si="15"/>
        <v>24234270</v>
      </c>
    </row>
    <row r="152" spans="1:15" x14ac:dyDescent="0.2">
      <c r="A152" s="83" t="s">
        <v>1878</v>
      </c>
      <c r="B152" s="205">
        <v>4270414</v>
      </c>
      <c r="C152" s="205">
        <v>600849</v>
      </c>
      <c r="D152" s="205">
        <v>627561</v>
      </c>
      <c r="E152" s="205"/>
      <c r="F152" s="205">
        <v>7249</v>
      </c>
      <c r="G152" s="111"/>
      <c r="H152" s="184">
        <f t="shared" si="16"/>
        <v>42704140</v>
      </c>
      <c r="I152" s="184">
        <f t="shared" si="17"/>
        <v>6008490</v>
      </c>
      <c r="J152" s="184">
        <f t="shared" si="18"/>
        <v>6275610</v>
      </c>
      <c r="K152" s="184">
        <f t="shared" si="19"/>
        <v>0</v>
      </c>
      <c r="L152" s="184">
        <f t="shared" si="20"/>
        <v>72490</v>
      </c>
      <c r="M152" s="217"/>
      <c r="N152" s="224">
        <f t="shared" si="21"/>
        <v>12284100</v>
      </c>
      <c r="O152" s="208">
        <f t="shared" si="15"/>
        <v>30347550</v>
      </c>
    </row>
    <row r="153" spans="1:15" x14ac:dyDescent="0.2">
      <c r="A153" s="83" t="s">
        <v>1879</v>
      </c>
      <c r="B153" s="205">
        <v>4461009</v>
      </c>
      <c r="C153" s="205">
        <v>460849</v>
      </c>
      <c r="D153" s="205">
        <v>517769</v>
      </c>
      <c r="E153" s="205"/>
      <c r="F153" s="205">
        <v>7249</v>
      </c>
      <c r="G153" s="111"/>
      <c r="H153" s="184">
        <f t="shared" si="16"/>
        <v>44610090</v>
      </c>
      <c r="I153" s="184">
        <f t="shared" si="17"/>
        <v>4608490</v>
      </c>
      <c r="J153" s="184">
        <f t="shared" si="18"/>
        <v>5177690</v>
      </c>
      <c r="K153" s="184">
        <f t="shared" si="19"/>
        <v>0</v>
      </c>
      <c r="L153" s="184">
        <f t="shared" si="20"/>
        <v>72490</v>
      </c>
      <c r="M153" s="217"/>
      <c r="N153" s="224">
        <f t="shared" si="21"/>
        <v>9786180</v>
      </c>
      <c r="O153" s="208">
        <f t="shared" si="15"/>
        <v>34751420</v>
      </c>
    </row>
    <row r="154" spans="1:15" x14ac:dyDescent="0.2">
      <c r="A154" s="83" t="s">
        <v>1880</v>
      </c>
      <c r="B154" s="205">
        <v>5039914</v>
      </c>
      <c r="C154" s="205">
        <v>330849</v>
      </c>
      <c r="D154" s="205">
        <v>447569</v>
      </c>
      <c r="E154" s="205"/>
      <c r="F154" s="205">
        <v>7249</v>
      </c>
      <c r="G154" s="111"/>
      <c r="H154" s="184">
        <f t="shared" si="16"/>
        <v>50399140</v>
      </c>
      <c r="I154" s="184">
        <f t="shared" si="17"/>
        <v>3308490</v>
      </c>
      <c r="J154" s="184">
        <f t="shared" si="18"/>
        <v>4475690</v>
      </c>
      <c r="K154" s="184">
        <f t="shared" si="19"/>
        <v>0</v>
      </c>
      <c r="L154" s="184">
        <f t="shared" si="20"/>
        <v>72490</v>
      </c>
      <c r="M154" s="217"/>
      <c r="N154" s="224">
        <f t="shared" si="21"/>
        <v>7784180</v>
      </c>
      <c r="O154" s="208">
        <f t="shared" si="15"/>
        <v>42542470</v>
      </c>
    </row>
    <row r="155" spans="1:15" x14ac:dyDescent="0.2">
      <c r="A155" s="83" t="s">
        <v>1881</v>
      </c>
      <c r="B155" s="205">
        <v>5180578</v>
      </c>
      <c r="C155" s="205">
        <v>305849</v>
      </c>
      <c r="D155" s="205">
        <v>388569</v>
      </c>
      <c r="E155" s="205"/>
      <c r="F155" s="205">
        <v>7249</v>
      </c>
      <c r="G155" s="111"/>
      <c r="H155" s="184">
        <f t="shared" si="16"/>
        <v>51805780</v>
      </c>
      <c r="I155" s="184">
        <f t="shared" si="17"/>
        <v>3058490</v>
      </c>
      <c r="J155" s="184">
        <f t="shared" si="18"/>
        <v>3885690</v>
      </c>
      <c r="K155" s="184">
        <f t="shared" si="19"/>
        <v>0</v>
      </c>
      <c r="L155" s="184">
        <f t="shared" si="20"/>
        <v>72490</v>
      </c>
      <c r="M155" s="217"/>
      <c r="N155" s="224">
        <f t="shared" si="21"/>
        <v>6944180</v>
      </c>
      <c r="O155" s="208">
        <f t="shared" si="15"/>
        <v>44789110</v>
      </c>
    </row>
    <row r="156" spans="1:15" x14ac:dyDescent="0.2">
      <c r="A156" s="83" t="s">
        <v>1882</v>
      </c>
      <c r="B156" s="205">
        <v>4905871</v>
      </c>
      <c r="C156" s="205">
        <v>289349</v>
      </c>
      <c r="D156" s="205">
        <v>367769</v>
      </c>
      <c r="E156" s="205"/>
      <c r="F156" s="205">
        <v>7249</v>
      </c>
      <c r="G156" s="111"/>
      <c r="H156" s="184">
        <f t="shared" si="16"/>
        <v>49058710</v>
      </c>
      <c r="I156" s="184">
        <f t="shared" si="17"/>
        <v>2893490</v>
      </c>
      <c r="J156" s="184">
        <f t="shared" si="18"/>
        <v>3677690</v>
      </c>
      <c r="K156" s="184">
        <f t="shared" si="19"/>
        <v>0</v>
      </c>
      <c r="L156" s="184">
        <f t="shared" si="20"/>
        <v>72490</v>
      </c>
      <c r="M156" s="217"/>
      <c r="N156" s="224">
        <f t="shared" si="21"/>
        <v>6571180</v>
      </c>
      <c r="O156" s="208">
        <f t="shared" si="15"/>
        <v>42415040</v>
      </c>
    </row>
    <row r="157" spans="1:15" x14ac:dyDescent="0.2">
      <c r="A157" s="83" t="s">
        <v>1883</v>
      </c>
      <c r="B157" s="205">
        <v>5188721</v>
      </c>
      <c r="C157" s="205">
        <v>269949</v>
      </c>
      <c r="D157" s="205">
        <v>477469</v>
      </c>
      <c r="E157" s="205"/>
      <c r="F157" s="205">
        <v>7249</v>
      </c>
      <c r="G157" s="111"/>
      <c r="H157" s="184">
        <f t="shared" si="16"/>
        <v>51887210</v>
      </c>
      <c r="I157" s="184">
        <f t="shared" si="17"/>
        <v>2699490</v>
      </c>
      <c r="J157" s="184">
        <f t="shared" si="18"/>
        <v>4774690</v>
      </c>
      <c r="K157" s="184">
        <f t="shared" si="19"/>
        <v>0</v>
      </c>
      <c r="L157" s="184">
        <f t="shared" si="20"/>
        <v>72490</v>
      </c>
      <c r="M157" s="217"/>
      <c r="N157" s="224">
        <f t="shared" si="21"/>
        <v>7474180</v>
      </c>
      <c r="O157" s="208">
        <f t="shared" si="15"/>
        <v>44340540</v>
      </c>
    </row>
    <row r="158" spans="1:15" x14ac:dyDescent="0.2">
      <c r="A158" s="83" t="s">
        <v>1884</v>
      </c>
      <c r="B158" s="205">
        <v>5325089</v>
      </c>
      <c r="C158" s="205">
        <v>252449</v>
      </c>
      <c r="D158" s="205">
        <v>457469</v>
      </c>
      <c r="E158" s="205"/>
      <c r="F158" s="205">
        <v>7249</v>
      </c>
      <c r="G158" s="111"/>
      <c r="H158" s="184">
        <f t="shared" si="16"/>
        <v>53250890</v>
      </c>
      <c r="I158" s="184">
        <f t="shared" si="17"/>
        <v>2524490</v>
      </c>
      <c r="J158" s="184">
        <f t="shared" si="18"/>
        <v>4574690</v>
      </c>
      <c r="K158" s="184">
        <f t="shared" si="19"/>
        <v>0</v>
      </c>
      <c r="L158" s="184">
        <f t="shared" si="20"/>
        <v>72490</v>
      </c>
      <c r="M158" s="217"/>
      <c r="N158" s="224">
        <f t="shared" si="21"/>
        <v>7099180</v>
      </c>
      <c r="O158" s="208">
        <f t="shared" si="15"/>
        <v>46079220</v>
      </c>
    </row>
    <row r="159" spans="1:15" x14ac:dyDescent="0.2">
      <c r="A159" s="83" t="s">
        <v>1885</v>
      </c>
      <c r="B159" s="205">
        <v>5387250</v>
      </c>
      <c r="C159" s="205">
        <v>543749</v>
      </c>
      <c r="D159" s="205">
        <v>447469</v>
      </c>
      <c r="E159" s="205"/>
      <c r="F159" s="205">
        <v>7249</v>
      </c>
      <c r="G159" s="111"/>
      <c r="H159" s="184">
        <f t="shared" si="16"/>
        <v>53872500</v>
      </c>
      <c r="I159" s="184">
        <f t="shared" si="17"/>
        <v>5437490</v>
      </c>
      <c r="J159" s="184">
        <f t="shared" si="18"/>
        <v>4474690</v>
      </c>
      <c r="K159" s="184">
        <f t="shared" si="19"/>
        <v>0</v>
      </c>
      <c r="L159" s="184">
        <f t="shared" si="20"/>
        <v>72490</v>
      </c>
      <c r="M159" s="217"/>
      <c r="N159" s="224">
        <f t="shared" si="21"/>
        <v>9912180</v>
      </c>
      <c r="O159" s="208">
        <f t="shared" si="15"/>
        <v>43887830</v>
      </c>
    </row>
    <row r="160" spans="1:15" x14ac:dyDescent="0.2">
      <c r="A160" s="83" t="s">
        <v>1886</v>
      </c>
      <c r="B160" s="205">
        <v>5402979</v>
      </c>
      <c r="C160" s="205">
        <v>744349</v>
      </c>
      <c r="D160" s="205">
        <v>594269</v>
      </c>
      <c r="E160" s="205"/>
      <c r="F160" s="205">
        <v>7249</v>
      </c>
      <c r="G160" s="111"/>
      <c r="H160" s="184">
        <f t="shared" si="16"/>
        <v>54029790</v>
      </c>
      <c r="I160" s="184">
        <f t="shared" si="17"/>
        <v>7443490</v>
      </c>
      <c r="J160" s="184">
        <f t="shared" si="18"/>
        <v>5942690</v>
      </c>
      <c r="K160" s="184">
        <f t="shared" si="19"/>
        <v>0</v>
      </c>
      <c r="L160" s="184">
        <f t="shared" si="20"/>
        <v>72490</v>
      </c>
      <c r="M160" s="217"/>
      <c r="N160" s="224">
        <f t="shared" si="21"/>
        <v>13386180</v>
      </c>
      <c r="O160" s="208">
        <f t="shared" si="15"/>
        <v>40571120</v>
      </c>
    </row>
    <row r="161" spans="1:15" x14ac:dyDescent="0.2">
      <c r="A161" s="83" t="s">
        <v>1887</v>
      </c>
      <c r="B161" s="205">
        <v>5432750</v>
      </c>
      <c r="C161" s="205">
        <v>512349</v>
      </c>
      <c r="D161" s="205">
        <v>544469</v>
      </c>
      <c r="E161" s="205"/>
      <c r="F161" s="205">
        <v>7249</v>
      </c>
      <c r="G161" s="111"/>
      <c r="H161" s="184">
        <f t="shared" si="16"/>
        <v>54327500</v>
      </c>
      <c r="I161" s="184">
        <f t="shared" si="17"/>
        <v>5123490</v>
      </c>
      <c r="J161" s="184">
        <f t="shared" si="18"/>
        <v>5444690</v>
      </c>
      <c r="K161" s="184">
        <f t="shared" si="19"/>
        <v>0</v>
      </c>
      <c r="L161" s="184">
        <f t="shared" si="20"/>
        <v>72490</v>
      </c>
      <c r="M161" s="217"/>
      <c r="N161" s="224">
        <f t="shared" si="21"/>
        <v>10568180</v>
      </c>
      <c r="O161" s="208">
        <f t="shared" si="15"/>
        <v>43686830</v>
      </c>
    </row>
    <row r="162" spans="1:15" x14ac:dyDescent="0.2">
      <c r="A162" s="83" t="s">
        <v>1888</v>
      </c>
      <c r="B162" s="205">
        <v>5542485</v>
      </c>
      <c r="C162" s="205">
        <v>673349</v>
      </c>
      <c r="D162" s="205">
        <v>692996</v>
      </c>
      <c r="E162" s="205">
        <v>7</v>
      </c>
      <c r="F162" s="205">
        <v>7249</v>
      </c>
      <c r="G162" s="111"/>
      <c r="H162" s="184">
        <f t="shared" si="16"/>
        <v>55424850</v>
      </c>
      <c r="I162" s="184">
        <f t="shared" si="17"/>
        <v>6733490</v>
      </c>
      <c r="J162" s="184">
        <f t="shared" si="18"/>
        <v>6929960</v>
      </c>
      <c r="K162" s="184">
        <f t="shared" si="19"/>
        <v>70</v>
      </c>
      <c r="L162" s="184">
        <f t="shared" si="20"/>
        <v>72490</v>
      </c>
      <c r="M162" s="217"/>
      <c r="N162" s="224">
        <f t="shared" si="21"/>
        <v>13663520</v>
      </c>
      <c r="O162" s="208">
        <f t="shared" si="15"/>
        <v>41688840</v>
      </c>
    </row>
    <row r="163" spans="1:15" x14ac:dyDescent="0.2">
      <c r="A163" s="83" t="s">
        <v>1889</v>
      </c>
      <c r="B163" s="205">
        <v>5060511</v>
      </c>
      <c r="C163" s="205">
        <v>436349</v>
      </c>
      <c r="D163" s="205">
        <v>412248</v>
      </c>
      <c r="E163" s="205">
        <v>7</v>
      </c>
      <c r="F163" s="205">
        <v>7249</v>
      </c>
      <c r="G163" s="111"/>
      <c r="H163" s="184">
        <f t="shared" si="16"/>
        <v>50605110</v>
      </c>
      <c r="I163" s="184">
        <f t="shared" si="17"/>
        <v>4363490</v>
      </c>
      <c r="J163" s="184">
        <f t="shared" si="18"/>
        <v>4122480</v>
      </c>
      <c r="K163" s="184">
        <f t="shared" si="19"/>
        <v>70</v>
      </c>
      <c r="L163" s="184">
        <f t="shared" si="20"/>
        <v>72490</v>
      </c>
      <c r="M163" s="217"/>
      <c r="N163" s="224">
        <f t="shared" si="21"/>
        <v>8486040</v>
      </c>
      <c r="O163" s="208">
        <f t="shared" si="15"/>
        <v>42046580</v>
      </c>
    </row>
    <row r="164" spans="1:15" x14ac:dyDescent="0.2">
      <c r="A164" s="83" t="s">
        <v>1890</v>
      </c>
      <c r="B164" s="205">
        <v>5364008</v>
      </c>
      <c r="C164" s="205">
        <v>374549</v>
      </c>
      <c r="D164" s="205">
        <v>361661</v>
      </c>
      <c r="E164" s="205">
        <v>7</v>
      </c>
      <c r="F164" s="205">
        <v>7249</v>
      </c>
      <c r="G164" s="111"/>
      <c r="H164" s="184">
        <f t="shared" si="16"/>
        <v>53640080</v>
      </c>
      <c r="I164" s="184">
        <f t="shared" si="17"/>
        <v>3745490</v>
      </c>
      <c r="J164" s="184">
        <f t="shared" si="18"/>
        <v>3616610</v>
      </c>
      <c r="K164" s="184">
        <f t="shared" si="19"/>
        <v>70</v>
      </c>
      <c r="L164" s="184">
        <f t="shared" si="20"/>
        <v>72490</v>
      </c>
      <c r="M164" s="217"/>
      <c r="N164" s="224">
        <f t="shared" si="21"/>
        <v>7362170</v>
      </c>
      <c r="O164" s="208">
        <f t="shared" si="15"/>
        <v>46205420</v>
      </c>
    </row>
    <row r="165" spans="1:15" x14ac:dyDescent="0.2">
      <c r="A165" s="83" t="s">
        <v>1891</v>
      </c>
      <c r="B165" s="205">
        <v>5591166</v>
      </c>
      <c r="C165" s="205">
        <v>362049</v>
      </c>
      <c r="D165" s="205">
        <v>357287</v>
      </c>
      <c r="E165" s="205">
        <v>7</v>
      </c>
      <c r="F165" s="205">
        <v>7249</v>
      </c>
      <c r="G165" s="111"/>
      <c r="H165" s="184">
        <f t="shared" si="16"/>
        <v>55911660</v>
      </c>
      <c r="I165" s="184">
        <f t="shared" si="17"/>
        <v>3620490</v>
      </c>
      <c r="J165" s="184">
        <f t="shared" si="18"/>
        <v>3572870</v>
      </c>
      <c r="K165" s="184">
        <f t="shared" si="19"/>
        <v>70</v>
      </c>
      <c r="L165" s="184">
        <f t="shared" si="20"/>
        <v>72490</v>
      </c>
      <c r="M165" s="217"/>
      <c r="N165" s="224">
        <f t="shared" si="21"/>
        <v>7193430</v>
      </c>
      <c r="O165" s="208">
        <f t="shared" si="15"/>
        <v>48645740</v>
      </c>
    </row>
    <row r="166" spans="1:15" x14ac:dyDescent="0.2">
      <c r="A166" s="83" t="s">
        <v>1892</v>
      </c>
      <c r="B166" s="205">
        <v>5486010</v>
      </c>
      <c r="C166" s="205">
        <v>360349</v>
      </c>
      <c r="D166" s="205">
        <v>318109</v>
      </c>
      <c r="E166" s="205">
        <v>7</v>
      </c>
      <c r="F166" s="205">
        <v>7249</v>
      </c>
      <c r="G166" s="111"/>
      <c r="H166" s="184">
        <f t="shared" si="16"/>
        <v>54860100</v>
      </c>
      <c r="I166" s="184">
        <f t="shared" si="17"/>
        <v>3603490</v>
      </c>
      <c r="J166" s="184">
        <f t="shared" si="18"/>
        <v>3181090</v>
      </c>
      <c r="K166" s="184">
        <f t="shared" si="19"/>
        <v>70</v>
      </c>
      <c r="L166" s="184">
        <f t="shared" si="20"/>
        <v>72490</v>
      </c>
      <c r="M166" s="217"/>
      <c r="N166" s="224">
        <f t="shared" si="21"/>
        <v>6784650</v>
      </c>
      <c r="O166" s="208">
        <f t="shared" si="15"/>
        <v>48002960</v>
      </c>
    </row>
    <row r="167" spans="1:15" x14ac:dyDescent="0.2">
      <c r="A167" s="83" t="s">
        <v>1893</v>
      </c>
      <c r="B167" s="205">
        <v>5498162</v>
      </c>
      <c r="C167" s="205">
        <v>412349</v>
      </c>
      <c r="D167" s="205">
        <v>363206</v>
      </c>
      <c r="E167" s="205">
        <v>7</v>
      </c>
      <c r="F167" s="205">
        <v>7249</v>
      </c>
      <c r="G167" s="111"/>
      <c r="H167" s="184">
        <f t="shared" si="16"/>
        <v>54981620</v>
      </c>
      <c r="I167" s="184">
        <f t="shared" si="17"/>
        <v>4123490</v>
      </c>
      <c r="J167" s="184">
        <f t="shared" si="18"/>
        <v>3632060</v>
      </c>
      <c r="K167" s="184">
        <f t="shared" si="19"/>
        <v>70</v>
      </c>
      <c r="L167" s="184">
        <f t="shared" si="20"/>
        <v>72490</v>
      </c>
      <c r="M167" s="217"/>
      <c r="N167" s="224">
        <f t="shared" si="21"/>
        <v>7755620</v>
      </c>
      <c r="O167" s="208">
        <f t="shared" si="15"/>
        <v>47153510</v>
      </c>
    </row>
    <row r="168" spans="1:15" x14ac:dyDescent="0.2">
      <c r="A168" s="83" t="s">
        <v>1894</v>
      </c>
      <c r="B168" s="205">
        <v>6073691</v>
      </c>
      <c r="C168" s="205">
        <v>587349</v>
      </c>
      <c r="D168" s="205">
        <v>699208</v>
      </c>
      <c r="E168" s="205"/>
      <c r="F168" s="205">
        <v>7249</v>
      </c>
      <c r="G168" s="111"/>
      <c r="H168" s="184">
        <f t="shared" si="16"/>
        <v>60736910</v>
      </c>
      <c r="I168" s="184">
        <f t="shared" si="17"/>
        <v>5873490</v>
      </c>
      <c r="J168" s="184">
        <f t="shared" si="18"/>
        <v>6992080</v>
      </c>
      <c r="K168" s="184">
        <f t="shared" si="19"/>
        <v>0</v>
      </c>
      <c r="L168" s="184">
        <f t="shared" si="20"/>
        <v>72490</v>
      </c>
      <c r="M168" s="217"/>
      <c r="N168" s="224">
        <f t="shared" si="21"/>
        <v>12865570</v>
      </c>
      <c r="O168" s="208">
        <f t="shared" si="15"/>
        <v>47798850</v>
      </c>
    </row>
    <row r="169" spans="1:15" x14ac:dyDescent="0.2">
      <c r="A169" s="83" t="s">
        <v>1895</v>
      </c>
      <c r="B169" s="205">
        <v>6342405</v>
      </c>
      <c r="C169" s="205">
        <v>587349</v>
      </c>
      <c r="D169" s="205">
        <v>679113</v>
      </c>
      <c r="E169" s="205">
        <v>42</v>
      </c>
      <c r="F169" s="205">
        <v>7249</v>
      </c>
      <c r="G169" s="111"/>
      <c r="H169" s="184">
        <f t="shared" si="16"/>
        <v>63424050</v>
      </c>
      <c r="I169" s="184">
        <f t="shared" si="17"/>
        <v>5873490</v>
      </c>
      <c r="J169" s="184">
        <f t="shared" si="18"/>
        <v>6791130</v>
      </c>
      <c r="K169" s="184">
        <f t="shared" si="19"/>
        <v>420</v>
      </c>
      <c r="L169" s="184">
        <f t="shared" si="20"/>
        <v>72490</v>
      </c>
      <c r="M169" s="217"/>
      <c r="N169" s="224">
        <f t="shared" si="21"/>
        <v>12665040</v>
      </c>
      <c r="O169" s="208">
        <f t="shared" si="15"/>
        <v>50686520</v>
      </c>
    </row>
    <row r="170" spans="1:15" x14ac:dyDescent="0.2">
      <c r="A170" s="83" t="s">
        <v>1896</v>
      </c>
      <c r="B170" s="205">
        <v>5996934</v>
      </c>
      <c r="C170" s="205">
        <v>477349</v>
      </c>
      <c r="D170" s="205">
        <v>572875</v>
      </c>
      <c r="E170" s="205">
        <v>42</v>
      </c>
      <c r="F170" s="205">
        <v>7249</v>
      </c>
      <c r="G170" s="111"/>
      <c r="H170" s="184">
        <f t="shared" si="16"/>
        <v>59969340</v>
      </c>
      <c r="I170" s="184">
        <f t="shared" si="17"/>
        <v>4773490</v>
      </c>
      <c r="J170" s="184">
        <f t="shared" si="18"/>
        <v>5728750</v>
      </c>
      <c r="K170" s="184">
        <f t="shared" si="19"/>
        <v>420</v>
      </c>
      <c r="L170" s="184">
        <f t="shared" si="20"/>
        <v>72490</v>
      </c>
      <c r="M170" s="217"/>
      <c r="N170" s="224">
        <f t="shared" si="21"/>
        <v>10502660</v>
      </c>
      <c r="O170" s="208">
        <f t="shared" si="15"/>
        <v>49394190</v>
      </c>
    </row>
    <row r="171" spans="1:15" x14ac:dyDescent="0.2">
      <c r="A171" s="83" t="s">
        <v>1897</v>
      </c>
      <c r="B171" s="205">
        <v>5521910</v>
      </c>
      <c r="C171" s="205">
        <v>347349</v>
      </c>
      <c r="D171" s="205">
        <v>443313</v>
      </c>
      <c r="E171" s="205">
        <v>42</v>
      </c>
      <c r="F171" s="205">
        <v>7249</v>
      </c>
      <c r="G171" s="111"/>
      <c r="H171" s="184">
        <f t="shared" si="16"/>
        <v>55219100</v>
      </c>
      <c r="I171" s="184">
        <f t="shared" si="17"/>
        <v>3473490</v>
      </c>
      <c r="J171" s="184">
        <f t="shared" si="18"/>
        <v>4433130</v>
      </c>
      <c r="K171" s="184">
        <f t="shared" si="19"/>
        <v>420</v>
      </c>
      <c r="L171" s="184">
        <f t="shared" si="20"/>
        <v>72490</v>
      </c>
      <c r="M171" s="217"/>
      <c r="N171" s="224">
        <f t="shared" si="21"/>
        <v>7907040</v>
      </c>
      <c r="O171" s="208">
        <f t="shared" si="15"/>
        <v>47239570</v>
      </c>
    </row>
    <row r="172" spans="1:15" x14ac:dyDescent="0.2">
      <c r="A172" s="83" t="s">
        <v>1898</v>
      </c>
      <c r="B172" s="205">
        <v>6076182</v>
      </c>
      <c r="C172" s="205">
        <v>267349</v>
      </c>
      <c r="D172" s="205">
        <v>354944</v>
      </c>
      <c r="E172" s="205">
        <v>42</v>
      </c>
      <c r="F172" s="205">
        <v>7249</v>
      </c>
      <c r="G172" s="111"/>
      <c r="H172" s="184">
        <f t="shared" si="16"/>
        <v>60761820</v>
      </c>
      <c r="I172" s="184">
        <f t="shared" si="17"/>
        <v>2673490</v>
      </c>
      <c r="J172" s="184">
        <f t="shared" si="18"/>
        <v>3549440</v>
      </c>
      <c r="K172" s="184">
        <f t="shared" si="19"/>
        <v>420</v>
      </c>
      <c r="L172" s="184">
        <f t="shared" si="20"/>
        <v>72490</v>
      </c>
      <c r="M172" s="217"/>
      <c r="N172" s="224">
        <f t="shared" si="21"/>
        <v>6223350</v>
      </c>
      <c r="O172" s="208">
        <f t="shared" si="15"/>
        <v>54465980</v>
      </c>
    </row>
    <row r="173" spans="1:15" x14ac:dyDescent="0.2">
      <c r="A173" s="83" t="s">
        <v>1899</v>
      </c>
      <c r="B173" s="205">
        <v>5587557</v>
      </c>
      <c r="C173" s="205">
        <v>157349</v>
      </c>
      <c r="D173" s="205">
        <v>164898</v>
      </c>
      <c r="E173" s="205">
        <v>42</v>
      </c>
      <c r="F173" s="205">
        <v>7249</v>
      </c>
      <c r="G173" s="111"/>
      <c r="H173" s="184">
        <f t="shared" si="16"/>
        <v>55875570</v>
      </c>
      <c r="I173" s="184">
        <f t="shared" si="17"/>
        <v>1573490</v>
      </c>
      <c r="J173" s="184">
        <f t="shared" si="18"/>
        <v>1648980</v>
      </c>
      <c r="K173" s="184">
        <f t="shared" si="19"/>
        <v>420</v>
      </c>
      <c r="L173" s="184">
        <f t="shared" si="20"/>
        <v>72490</v>
      </c>
      <c r="M173" s="217"/>
      <c r="N173" s="224">
        <f t="shared" si="21"/>
        <v>3222890</v>
      </c>
      <c r="O173" s="208">
        <f t="shared" si="15"/>
        <v>52580190</v>
      </c>
    </row>
    <row r="174" spans="1:15" x14ac:dyDescent="0.2">
      <c r="A174" s="83" t="s">
        <v>1900</v>
      </c>
      <c r="B174" s="205">
        <v>5305972</v>
      </c>
      <c r="C174" s="205"/>
      <c r="D174" s="205">
        <v>19560</v>
      </c>
      <c r="E174" s="205"/>
      <c r="F174" s="71"/>
      <c r="G174" s="111"/>
      <c r="H174" s="184">
        <f t="shared" si="16"/>
        <v>53059720</v>
      </c>
      <c r="I174" s="184">
        <f t="shared" si="17"/>
        <v>0</v>
      </c>
      <c r="J174" s="184">
        <f t="shared" si="18"/>
        <v>195600</v>
      </c>
      <c r="K174" s="184">
        <f t="shared" si="19"/>
        <v>0</v>
      </c>
      <c r="L174" s="184">
        <f t="shared" si="20"/>
        <v>0</v>
      </c>
      <c r="M174" s="217"/>
      <c r="N174" s="224">
        <f t="shared" si="21"/>
        <v>195600</v>
      </c>
      <c r="O174" s="208">
        <f t="shared" si="15"/>
        <v>52864120</v>
      </c>
    </row>
    <row r="175" spans="1:15" x14ac:dyDescent="0.2">
      <c r="A175" s="83" t="s">
        <v>1901</v>
      </c>
      <c r="B175" s="205">
        <v>5037971</v>
      </c>
      <c r="C175" s="205"/>
      <c r="D175" s="205">
        <v>14855</v>
      </c>
      <c r="E175" s="205"/>
      <c r="F175" s="205"/>
      <c r="G175" s="111"/>
      <c r="H175" s="184">
        <f t="shared" si="16"/>
        <v>50379710</v>
      </c>
      <c r="I175" s="184">
        <f t="shared" si="17"/>
        <v>0</v>
      </c>
      <c r="J175" s="184">
        <f t="shared" si="18"/>
        <v>148550</v>
      </c>
      <c r="K175" s="184">
        <f t="shared" si="19"/>
        <v>0</v>
      </c>
      <c r="L175" s="184">
        <f t="shared" si="20"/>
        <v>0</v>
      </c>
      <c r="M175" s="217"/>
      <c r="N175" s="224">
        <f t="shared" si="21"/>
        <v>148550</v>
      </c>
      <c r="O175" s="208">
        <f t="shared" si="15"/>
        <v>50231160</v>
      </c>
    </row>
    <row r="176" spans="1:15" x14ac:dyDescent="0.2">
      <c r="A176" s="83" t="s">
        <v>1902</v>
      </c>
      <c r="B176" s="205">
        <v>5009901</v>
      </c>
      <c r="C176" s="205"/>
      <c r="D176" s="205">
        <v>9117</v>
      </c>
      <c r="E176" s="205"/>
      <c r="F176" s="205"/>
      <c r="G176" s="111"/>
      <c r="H176" s="184">
        <f t="shared" si="16"/>
        <v>50099010</v>
      </c>
      <c r="I176" s="184">
        <f t="shared" si="17"/>
        <v>0</v>
      </c>
      <c r="J176" s="184">
        <f t="shared" si="18"/>
        <v>91170</v>
      </c>
      <c r="K176" s="184">
        <f t="shared" si="19"/>
        <v>0</v>
      </c>
      <c r="L176" s="184">
        <f t="shared" si="20"/>
        <v>0</v>
      </c>
      <c r="M176" s="217"/>
      <c r="N176" s="224">
        <f t="shared" si="21"/>
        <v>91170</v>
      </c>
      <c r="O176" s="208">
        <f t="shared" si="15"/>
        <v>50007840</v>
      </c>
    </row>
    <row r="177" spans="1:15" x14ac:dyDescent="0.2">
      <c r="A177" s="83" t="s">
        <v>1903</v>
      </c>
      <c r="B177" s="205">
        <v>5891852</v>
      </c>
      <c r="C177" s="205"/>
      <c r="D177" s="205">
        <v>14142</v>
      </c>
      <c r="E177" s="205"/>
      <c r="F177" s="205"/>
      <c r="G177" s="111"/>
      <c r="H177" s="184">
        <f t="shared" si="16"/>
        <v>58918520</v>
      </c>
      <c r="I177" s="184">
        <f t="shared" si="17"/>
        <v>0</v>
      </c>
      <c r="J177" s="184">
        <f t="shared" si="18"/>
        <v>141420</v>
      </c>
      <c r="K177" s="184">
        <f t="shared" si="19"/>
        <v>0</v>
      </c>
      <c r="L177" s="184">
        <f t="shared" si="20"/>
        <v>0</v>
      </c>
      <c r="M177" s="217"/>
      <c r="N177" s="224">
        <f t="shared" si="21"/>
        <v>141420</v>
      </c>
      <c r="O177" s="208">
        <f t="shared" si="15"/>
        <v>58777100</v>
      </c>
    </row>
    <row r="178" spans="1:15" x14ac:dyDescent="0.2">
      <c r="A178" s="83" t="s">
        <v>1904</v>
      </c>
      <c r="B178" s="205">
        <v>5844169</v>
      </c>
      <c r="C178" s="205"/>
      <c r="D178" s="205">
        <v>9630</v>
      </c>
      <c r="E178" s="205"/>
      <c r="F178" s="205"/>
      <c r="G178" s="111"/>
      <c r="H178" s="184">
        <f t="shared" si="16"/>
        <v>58441690</v>
      </c>
      <c r="I178" s="184">
        <f t="shared" si="17"/>
        <v>0</v>
      </c>
      <c r="J178" s="184">
        <f t="shared" si="18"/>
        <v>96300</v>
      </c>
      <c r="K178" s="184">
        <f t="shared" si="19"/>
        <v>0</v>
      </c>
      <c r="L178" s="184">
        <f t="shared" si="20"/>
        <v>0</v>
      </c>
      <c r="M178" s="217"/>
      <c r="N178" s="224">
        <f t="shared" si="21"/>
        <v>96300</v>
      </c>
      <c r="O178" s="208">
        <f t="shared" si="15"/>
        <v>58345390</v>
      </c>
    </row>
    <row r="179" spans="1:15" x14ac:dyDescent="0.2">
      <c r="A179" s="83" t="s">
        <v>1905</v>
      </c>
      <c r="B179" s="205">
        <v>6215878</v>
      </c>
      <c r="C179" s="205"/>
      <c r="D179" s="205"/>
      <c r="E179" s="205"/>
      <c r="F179" s="205"/>
      <c r="G179" s="111"/>
      <c r="H179" s="184">
        <f t="shared" si="16"/>
        <v>62158780</v>
      </c>
      <c r="I179" s="184">
        <f t="shared" si="17"/>
        <v>0</v>
      </c>
      <c r="J179" s="184">
        <f t="shared" si="18"/>
        <v>0</v>
      </c>
      <c r="K179" s="184">
        <f t="shared" si="19"/>
        <v>0</v>
      </c>
      <c r="L179" s="184">
        <f t="shared" si="20"/>
        <v>0</v>
      </c>
      <c r="M179" s="217"/>
      <c r="N179" s="224">
        <f t="shared" si="21"/>
        <v>0</v>
      </c>
      <c r="O179" s="208">
        <f t="shared" si="15"/>
        <v>62158780</v>
      </c>
    </row>
    <row r="180" spans="1:15" x14ac:dyDescent="0.2">
      <c r="A180" s="83" t="s">
        <v>1906</v>
      </c>
      <c r="B180" s="205">
        <v>6058083</v>
      </c>
      <c r="C180" s="205"/>
      <c r="D180" s="205"/>
      <c r="E180" s="205"/>
      <c r="F180" s="205"/>
      <c r="G180" s="111"/>
      <c r="H180" s="184">
        <f t="shared" si="16"/>
        <v>60580830</v>
      </c>
      <c r="I180" s="184">
        <f t="shared" si="17"/>
        <v>0</v>
      </c>
      <c r="J180" s="184">
        <f t="shared" si="18"/>
        <v>0</v>
      </c>
      <c r="K180" s="184">
        <f t="shared" si="19"/>
        <v>0</v>
      </c>
      <c r="L180" s="184">
        <f t="shared" si="20"/>
        <v>0</v>
      </c>
      <c r="M180" s="217"/>
      <c r="N180" s="224">
        <f t="shared" si="21"/>
        <v>0</v>
      </c>
      <c r="O180" s="208">
        <f t="shared" si="15"/>
        <v>60580830</v>
      </c>
    </row>
    <row r="181" spans="1:15" x14ac:dyDescent="0.2">
      <c r="A181" s="83" t="s">
        <v>1907</v>
      </c>
      <c r="B181" s="205">
        <v>5756761</v>
      </c>
      <c r="C181" s="205"/>
      <c r="D181" s="205"/>
      <c r="E181" s="205"/>
      <c r="F181" s="205"/>
      <c r="G181" s="111"/>
      <c r="H181" s="184">
        <f t="shared" si="16"/>
        <v>57567610</v>
      </c>
      <c r="I181" s="184">
        <f t="shared" si="17"/>
        <v>0</v>
      </c>
      <c r="J181" s="184">
        <f t="shared" si="18"/>
        <v>0</v>
      </c>
      <c r="K181" s="184">
        <f t="shared" si="19"/>
        <v>0</v>
      </c>
      <c r="L181" s="184">
        <f t="shared" si="20"/>
        <v>0</v>
      </c>
      <c r="M181" s="217"/>
      <c r="N181" s="224">
        <f t="shared" si="21"/>
        <v>0</v>
      </c>
      <c r="O181" s="208">
        <f t="shared" si="15"/>
        <v>57567610</v>
      </c>
    </row>
    <row r="182" spans="1:15" x14ac:dyDescent="0.2">
      <c r="A182" s="83" t="s">
        <v>1908</v>
      </c>
      <c r="B182" s="205">
        <v>6236836</v>
      </c>
      <c r="C182" s="205">
        <v>504891</v>
      </c>
      <c r="D182" s="205"/>
      <c r="E182" s="205"/>
      <c r="F182" s="205"/>
      <c r="G182" s="111"/>
      <c r="H182" s="184">
        <f t="shared" si="16"/>
        <v>62368360</v>
      </c>
      <c r="I182" s="184">
        <f t="shared" si="17"/>
        <v>5048910</v>
      </c>
      <c r="J182" s="184">
        <f t="shared" si="18"/>
        <v>0</v>
      </c>
      <c r="K182" s="184">
        <f t="shared" si="19"/>
        <v>0</v>
      </c>
      <c r="L182" s="184">
        <f t="shared" si="20"/>
        <v>0</v>
      </c>
      <c r="M182" s="217"/>
      <c r="N182" s="224">
        <f t="shared" si="21"/>
        <v>5048910</v>
      </c>
      <c r="O182" s="208">
        <f t="shared" si="15"/>
        <v>57319450</v>
      </c>
    </row>
    <row r="183" spans="1:15" x14ac:dyDescent="0.2">
      <c r="A183" s="83" t="s">
        <v>1909</v>
      </c>
      <c r="B183" s="205">
        <v>6170987</v>
      </c>
      <c r="C183" s="205">
        <v>537756</v>
      </c>
      <c r="D183" s="205">
        <v>1006305</v>
      </c>
      <c r="E183" s="205"/>
      <c r="F183" s="205"/>
      <c r="G183" s="111"/>
      <c r="H183" s="184">
        <f t="shared" si="16"/>
        <v>61709870</v>
      </c>
      <c r="I183" s="184">
        <f t="shared" si="17"/>
        <v>5377560</v>
      </c>
      <c r="J183" s="184">
        <f t="shared" si="18"/>
        <v>10063050</v>
      </c>
      <c r="K183" s="184">
        <f t="shared" si="19"/>
        <v>0</v>
      </c>
      <c r="L183" s="184">
        <f t="shared" si="20"/>
        <v>0</v>
      </c>
      <c r="M183" s="217"/>
      <c r="N183" s="224">
        <f t="shared" si="21"/>
        <v>15440610</v>
      </c>
      <c r="O183" s="208">
        <f t="shared" si="15"/>
        <v>46269260</v>
      </c>
    </row>
    <row r="184" spans="1:15" x14ac:dyDescent="0.2">
      <c r="A184" s="83" t="s">
        <v>1910</v>
      </c>
      <c r="B184" s="205">
        <v>6438157</v>
      </c>
      <c r="C184" s="205">
        <v>693089</v>
      </c>
      <c r="D184" s="205">
        <v>1611735</v>
      </c>
      <c r="E184" s="205"/>
      <c r="F184" s="205"/>
      <c r="G184" s="111"/>
      <c r="H184" s="184">
        <f t="shared" si="16"/>
        <v>64381570</v>
      </c>
      <c r="I184" s="184">
        <f t="shared" si="17"/>
        <v>6930890</v>
      </c>
      <c r="J184" s="184">
        <f t="shared" si="18"/>
        <v>16117350</v>
      </c>
      <c r="K184" s="184">
        <f t="shared" si="19"/>
        <v>0</v>
      </c>
      <c r="L184" s="184">
        <f t="shared" si="20"/>
        <v>0</v>
      </c>
      <c r="M184" s="217"/>
      <c r="N184" s="224">
        <f t="shared" si="21"/>
        <v>23048240</v>
      </c>
      <c r="O184" s="208">
        <f t="shared" si="15"/>
        <v>41333330</v>
      </c>
    </row>
    <row r="185" spans="1:15" x14ac:dyDescent="0.2">
      <c r="A185" s="83" t="s">
        <v>1911</v>
      </c>
      <c r="B185" s="205">
        <v>6072658</v>
      </c>
      <c r="C185" s="205">
        <v>490564</v>
      </c>
      <c r="D185" s="205">
        <v>1982622</v>
      </c>
      <c r="E185" s="205"/>
      <c r="F185" s="205"/>
      <c r="G185" s="111"/>
      <c r="H185" s="184">
        <f t="shared" si="16"/>
        <v>60726580</v>
      </c>
      <c r="I185" s="184">
        <f t="shared" si="17"/>
        <v>4905640</v>
      </c>
      <c r="J185" s="184">
        <f t="shared" si="18"/>
        <v>19826220</v>
      </c>
      <c r="K185" s="184">
        <f t="shared" si="19"/>
        <v>0</v>
      </c>
      <c r="L185" s="184">
        <f t="shared" si="20"/>
        <v>0</v>
      </c>
      <c r="M185" s="217"/>
      <c r="N185" s="224">
        <f t="shared" si="21"/>
        <v>24731860</v>
      </c>
      <c r="O185" s="208">
        <f t="shared" si="15"/>
        <v>35994720</v>
      </c>
    </row>
    <row r="186" spans="1:15" x14ac:dyDescent="0.2">
      <c r="A186" s="83" t="s">
        <v>1912</v>
      </c>
      <c r="B186" s="205">
        <v>5619721</v>
      </c>
      <c r="C186" s="205">
        <v>368896</v>
      </c>
      <c r="D186" s="205">
        <v>1604435</v>
      </c>
      <c r="E186" s="205"/>
      <c r="F186" s="205"/>
      <c r="G186" s="111"/>
      <c r="H186" s="184">
        <f t="shared" si="16"/>
        <v>56197210</v>
      </c>
      <c r="I186" s="184">
        <f t="shared" si="17"/>
        <v>3688960</v>
      </c>
      <c r="J186" s="184">
        <f t="shared" si="18"/>
        <v>16044350</v>
      </c>
      <c r="K186" s="184">
        <f t="shared" si="19"/>
        <v>0</v>
      </c>
      <c r="L186" s="184">
        <f t="shared" si="20"/>
        <v>0</v>
      </c>
      <c r="M186" s="217"/>
      <c r="N186" s="224">
        <f t="shared" si="21"/>
        <v>19733310</v>
      </c>
      <c r="O186" s="208">
        <f t="shared" si="15"/>
        <v>36463900</v>
      </c>
    </row>
    <row r="187" spans="1:15" x14ac:dyDescent="0.2">
      <c r="A187" s="83" t="s">
        <v>1913</v>
      </c>
      <c r="B187" s="205">
        <v>5132437</v>
      </c>
      <c r="C187" s="205">
        <v>203814</v>
      </c>
      <c r="D187" s="205">
        <v>1198603</v>
      </c>
      <c r="E187" s="205"/>
      <c r="F187" s="205"/>
      <c r="G187" s="111"/>
      <c r="H187" s="184">
        <f t="shared" si="16"/>
        <v>51324370</v>
      </c>
      <c r="I187" s="184">
        <f t="shared" si="17"/>
        <v>2038140</v>
      </c>
      <c r="J187" s="184">
        <f t="shared" si="18"/>
        <v>11986030</v>
      </c>
      <c r="K187" s="184">
        <f t="shared" si="19"/>
        <v>0</v>
      </c>
      <c r="L187" s="184">
        <f t="shared" si="20"/>
        <v>0</v>
      </c>
      <c r="M187" s="217"/>
      <c r="N187" s="224">
        <f t="shared" si="21"/>
        <v>14024170</v>
      </c>
      <c r="O187" s="208">
        <f t="shared" si="15"/>
        <v>37300200</v>
      </c>
    </row>
    <row r="188" spans="1:15" x14ac:dyDescent="0.2">
      <c r="A188" s="83" t="s">
        <v>1914</v>
      </c>
      <c r="B188" s="205">
        <v>5547155</v>
      </c>
      <c r="C188" s="205">
        <v>56631</v>
      </c>
      <c r="D188" s="205">
        <v>1402</v>
      </c>
      <c r="E188" s="205"/>
      <c r="F188" s="205"/>
      <c r="G188" s="111"/>
      <c r="H188" s="184">
        <f t="shared" si="16"/>
        <v>55471550</v>
      </c>
      <c r="I188" s="184">
        <f t="shared" si="17"/>
        <v>566310</v>
      </c>
      <c r="J188" s="184">
        <f t="shared" si="18"/>
        <v>14020</v>
      </c>
      <c r="K188" s="184">
        <f t="shared" si="19"/>
        <v>0</v>
      </c>
      <c r="L188" s="184">
        <f t="shared" si="20"/>
        <v>0</v>
      </c>
      <c r="M188" s="217"/>
      <c r="N188" s="224">
        <f t="shared" si="21"/>
        <v>580330</v>
      </c>
      <c r="O188" s="208">
        <f t="shared" si="15"/>
        <v>54891220</v>
      </c>
    </row>
    <row r="189" spans="1:15" x14ac:dyDescent="0.2">
      <c r="A189" s="83" t="s">
        <v>1915</v>
      </c>
      <c r="B189" s="205">
        <v>6981149</v>
      </c>
      <c r="C189" s="205">
        <v>215248</v>
      </c>
      <c r="D189" s="205">
        <v>1280398</v>
      </c>
      <c r="E189" s="205"/>
      <c r="F189" s="205"/>
      <c r="G189" s="111"/>
      <c r="H189" s="184">
        <f t="shared" si="16"/>
        <v>69811490</v>
      </c>
      <c r="I189" s="184">
        <f t="shared" si="17"/>
        <v>2152480</v>
      </c>
      <c r="J189" s="184">
        <f t="shared" si="18"/>
        <v>12803980</v>
      </c>
      <c r="K189" s="184">
        <f t="shared" si="19"/>
        <v>0</v>
      </c>
      <c r="L189" s="184">
        <f t="shared" si="20"/>
        <v>0</v>
      </c>
      <c r="M189" s="217"/>
      <c r="N189" s="224">
        <f t="shared" si="21"/>
        <v>14956460</v>
      </c>
      <c r="O189" s="208">
        <f t="shared" si="15"/>
        <v>54855030</v>
      </c>
    </row>
    <row r="190" spans="1:15" x14ac:dyDescent="0.2">
      <c r="A190" s="83" t="s">
        <v>1916</v>
      </c>
      <c r="B190" s="205">
        <v>7158777</v>
      </c>
      <c r="C190" s="205">
        <v>167789</v>
      </c>
      <c r="D190" s="205">
        <v>1003247</v>
      </c>
      <c r="E190" s="205"/>
      <c r="F190" s="205"/>
      <c r="G190" s="111"/>
      <c r="H190" s="184">
        <f t="shared" si="16"/>
        <v>71587770</v>
      </c>
      <c r="I190" s="184">
        <f t="shared" si="17"/>
        <v>1677890</v>
      </c>
      <c r="J190" s="184">
        <f t="shared" si="18"/>
        <v>10032470</v>
      </c>
      <c r="K190" s="184">
        <f t="shared" si="19"/>
        <v>0</v>
      </c>
      <c r="L190" s="184">
        <f t="shared" si="20"/>
        <v>0</v>
      </c>
      <c r="M190" s="217"/>
      <c r="N190" s="224">
        <f t="shared" si="21"/>
        <v>11710360</v>
      </c>
      <c r="O190" s="208">
        <f t="shared" si="15"/>
        <v>59877410</v>
      </c>
    </row>
    <row r="191" spans="1:15" x14ac:dyDescent="0.2">
      <c r="A191" s="83" t="s">
        <v>1917</v>
      </c>
      <c r="B191" s="205">
        <v>6455947</v>
      </c>
      <c r="C191" s="205">
        <v>274444</v>
      </c>
      <c r="D191" s="205">
        <v>893063</v>
      </c>
      <c r="E191" s="205"/>
      <c r="F191" s="205"/>
      <c r="G191" s="111"/>
      <c r="H191" s="184">
        <f t="shared" si="16"/>
        <v>64559470</v>
      </c>
      <c r="I191" s="184">
        <f t="shared" si="17"/>
        <v>2744440</v>
      </c>
      <c r="J191" s="184">
        <f t="shared" si="18"/>
        <v>8930630</v>
      </c>
      <c r="K191" s="184">
        <f t="shared" si="19"/>
        <v>0</v>
      </c>
      <c r="L191" s="184">
        <f t="shared" si="20"/>
        <v>0</v>
      </c>
      <c r="M191" s="217"/>
      <c r="N191" s="224">
        <f t="shared" si="21"/>
        <v>11675070</v>
      </c>
      <c r="O191" s="208">
        <f t="shared" si="15"/>
        <v>52884400</v>
      </c>
    </row>
    <row r="192" spans="1:15" x14ac:dyDescent="0.2">
      <c r="A192" s="83" t="s">
        <v>1918</v>
      </c>
      <c r="B192" s="205">
        <v>6398491</v>
      </c>
      <c r="C192" s="205">
        <v>1092704</v>
      </c>
      <c r="D192" s="205">
        <v>1319507</v>
      </c>
      <c r="E192" s="205"/>
      <c r="F192" s="205"/>
      <c r="G192" s="111"/>
      <c r="H192" s="184">
        <f t="shared" si="16"/>
        <v>63984910</v>
      </c>
      <c r="I192" s="184">
        <f t="shared" si="17"/>
        <v>10927040</v>
      </c>
      <c r="J192" s="184">
        <f t="shared" si="18"/>
        <v>13195070</v>
      </c>
      <c r="K192" s="184">
        <f t="shared" si="19"/>
        <v>0</v>
      </c>
      <c r="L192" s="184">
        <f t="shared" si="20"/>
        <v>0</v>
      </c>
      <c r="M192" s="217"/>
      <c r="N192" s="224">
        <f t="shared" si="21"/>
        <v>24122110</v>
      </c>
      <c r="O192" s="208">
        <f t="shared" si="15"/>
        <v>39862800</v>
      </c>
    </row>
    <row r="193" spans="1:15" x14ac:dyDescent="0.2">
      <c r="A193" s="83" t="s">
        <v>1919</v>
      </c>
      <c r="B193" s="205">
        <v>7494625</v>
      </c>
      <c r="C193" s="205">
        <v>1077958</v>
      </c>
      <c r="D193" s="205">
        <v>1647694</v>
      </c>
      <c r="E193" s="205"/>
      <c r="F193" s="205"/>
      <c r="G193" s="111"/>
      <c r="H193" s="184">
        <f t="shared" si="16"/>
        <v>74946250</v>
      </c>
      <c r="I193" s="184">
        <f t="shared" si="17"/>
        <v>10779580</v>
      </c>
      <c r="J193" s="184">
        <f t="shared" si="18"/>
        <v>16476940</v>
      </c>
      <c r="K193" s="184">
        <f t="shared" si="19"/>
        <v>0</v>
      </c>
      <c r="L193" s="184">
        <f t="shared" si="20"/>
        <v>0</v>
      </c>
      <c r="M193" s="217"/>
      <c r="N193" s="224">
        <f t="shared" si="21"/>
        <v>27256520</v>
      </c>
      <c r="O193" s="208">
        <f t="shared" si="15"/>
        <v>47689730</v>
      </c>
    </row>
    <row r="194" spans="1:15" x14ac:dyDescent="0.2">
      <c r="A194" s="83" t="s">
        <v>1920</v>
      </c>
      <c r="B194" s="205">
        <v>9048936</v>
      </c>
      <c r="C194" s="205">
        <v>1176572</v>
      </c>
      <c r="D194" s="205">
        <v>1869407</v>
      </c>
      <c r="E194" s="205"/>
      <c r="F194" s="205"/>
      <c r="G194" s="111"/>
      <c r="H194" s="184">
        <f t="shared" si="16"/>
        <v>90489360</v>
      </c>
      <c r="I194" s="184">
        <f t="shared" si="17"/>
        <v>11765720</v>
      </c>
      <c r="J194" s="184">
        <f t="shared" si="18"/>
        <v>18694070</v>
      </c>
      <c r="K194" s="184">
        <f t="shared" si="19"/>
        <v>0</v>
      </c>
      <c r="L194" s="184">
        <f t="shared" si="20"/>
        <v>0</v>
      </c>
      <c r="M194" s="217"/>
      <c r="N194" s="224">
        <f t="shared" si="21"/>
        <v>30459790</v>
      </c>
      <c r="O194" s="208">
        <f t="shared" si="15"/>
        <v>60029570</v>
      </c>
    </row>
    <row r="195" spans="1:15" x14ac:dyDescent="0.2">
      <c r="A195" s="83" t="s">
        <v>1921</v>
      </c>
      <c r="B195" s="205">
        <v>9353001</v>
      </c>
      <c r="C195" s="205">
        <v>1301364</v>
      </c>
      <c r="D195" s="205">
        <v>2145467</v>
      </c>
      <c r="E195" s="205"/>
      <c r="F195" s="205"/>
      <c r="G195" s="111"/>
      <c r="H195" s="184">
        <f t="shared" si="16"/>
        <v>93530010</v>
      </c>
      <c r="I195" s="184">
        <f t="shared" si="17"/>
        <v>13013640</v>
      </c>
      <c r="J195" s="184">
        <f t="shared" si="18"/>
        <v>21454670</v>
      </c>
      <c r="K195" s="184">
        <f t="shared" si="19"/>
        <v>0</v>
      </c>
      <c r="L195" s="184">
        <f t="shared" si="20"/>
        <v>0</v>
      </c>
      <c r="M195" s="217"/>
      <c r="N195" s="224">
        <f t="shared" si="21"/>
        <v>34468310</v>
      </c>
      <c r="O195" s="208">
        <f t="shared" si="15"/>
        <v>59061700</v>
      </c>
    </row>
    <row r="196" spans="1:15" x14ac:dyDescent="0.2">
      <c r="A196" s="83" t="s">
        <v>1922</v>
      </c>
      <c r="B196" s="205">
        <v>9942422</v>
      </c>
      <c r="C196" s="205">
        <v>1422069</v>
      </c>
      <c r="D196" s="205">
        <v>1841990</v>
      </c>
      <c r="E196" s="205"/>
      <c r="F196" s="205"/>
      <c r="G196" s="111"/>
      <c r="H196" s="184">
        <f t="shared" si="16"/>
        <v>99424220</v>
      </c>
      <c r="I196" s="184">
        <f t="shared" si="17"/>
        <v>14220690</v>
      </c>
      <c r="J196" s="184">
        <f t="shared" si="18"/>
        <v>18419900</v>
      </c>
      <c r="K196" s="184">
        <f t="shared" si="19"/>
        <v>0</v>
      </c>
      <c r="L196" s="184">
        <f t="shared" si="20"/>
        <v>0</v>
      </c>
      <c r="M196" s="217"/>
      <c r="N196" s="224">
        <f t="shared" si="21"/>
        <v>32640590</v>
      </c>
      <c r="O196" s="208">
        <f t="shared" si="15"/>
        <v>66783630</v>
      </c>
    </row>
    <row r="197" spans="1:15" x14ac:dyDescent="0.2">
      <c r="A197" s="83" t="s">
        <v>1923</v>
      </c>
      <c r="B197" s="205">
        <v>8379868</v>
      </c>
      <c r="C197" s="205">
        <v>983523</v>
      </c>
      <c r="D197" s="205">
        <v>1418511</v>
      </c>
      <c r="E197" s="205"/>
      <c r="F197" s="205"/>
      <c r="G197" s="111"/>
      <c r="H197" s="184">
        <f t="shared" si="16"/>
        <v>83798680</v>
      </c>
      <c r="I197" s="184">
        <f t="shared" si="17"/>
        <v>9835230</v>
      </c>
      <c r="J197" s="184">
        <f t="shared" si="18"/>
        <v>14185110</v>
      </c>
      <c r="K197" s="184">
        <f t="shared" si="19"/>
        <v>0</v>
      </c>
      <c r="L197" s="184">
        <f t="shared" si="20"/>
        <v>0</v>
      </c>
      <c r="M197" s="217"/>
      <c r="N197" s="224">
        <f t="shared" si="21"/>
        <v>24020340</v>
      </c>
      <c r="O197" s="208">
        <f t="shared" si="15"/>
        <v>59778340</v>
      </c>
    </row>
    <row r="198" spans="1:15" x14ac:dyDescent="0.2">
      <c r="A198" s="83" t="s">
        <v>1924</v>
      </c>
      <c r="B198" s="205">
        <v>7881503</v>
      </c>
      <c r="C198" s="205">
        <v>721785</v>
      </c>
      <c r="D198" s="205">
        <v>1442648</v>
      </c>
      <c r="E198" s="205"/>
      <c r="F198" s="205"/>
      <c r="G198" s="111"/>
      <c r="H198" s="184">
        <f t="shared" si="16"/>
        <v>78815030</v>
      </c>
      <c r="I198" s="184">
        <f t="shared" si="17"/>
        <v>7217850</v>
      </c>
      <c r="J198" s="184">
        <f t="shared" si="18"/>
        <v>14426480</v>
      </c>
      <c r="K198" s="184">
        <f t="shared" si="19"/>
        <v>0</v>
      </c>
      <c r="L198" s="184">
        <f t="shared" si="20"/>
        <v>0</v>
      </c>
      <c r="M198" s="217"/>
      <c r="N198" s="224">
        <f t="shared" si="21"/>
        <v>21644330</v>
      </c>
      <c r="O198" s="208">
        <f t="shared" ref="O198:O261" si="22">H198-SUM(I198:L198)</f>
        <v>57170700</v>
      </c>
    </row>
    <row r="199" spans="1:15" x14ac:dyDescent="0.2">
      <c r="A199" s="83" t="s">
        <v>1925</v>
      </c>
      <c r="B199" s="205">
        <v>7606249</v>
      </c>
      <c r="C199" s="205">
        <v>681265</v>
      </c>
      <c r="D199" s="205">
        <v>1800265</v>
      </c>
      <c r="E199" s="205"/>
      <c r="F199" s="205"/>
      <c r="G199" s="111"/>
      <c r="H199" s="184">
        <f t="shared" ref="H199:H262" si="23">B199*10</f>
        <v>76062490</v>
      </c>
      <c r="I199" s="184">
        <f t="shared" ref="I199:I262" si="24">C199*10</f>
        <v>6812650</v>
      </c>
      <c r="J199" s="184">
        <f t="shared" ref="J199:J262" si="25">D199*10</f>
        <v>18002650</v>
      </c>
      <c r="K199" s="184">
        <f t="shared" ref="K199:K262" si="26">E199*10</f>
        <v>0</v>
      </c>
      <c r="L199" s="184">
        <f t="shared" ref="L199:L262" si="27">F199*10</f>
        <v>0</v>
      </c>
      <c r="M199" s="217"/>
      <c r="N199" s="224">
        <f t="shared" ref="N199:N262" si="28">SUM(I199:K199)</f>
        <v>24815300</v>
      </c>
      <c r="O199" s="208">
        <f t="shared" si="22"/>
        <v>51247190</v>
      </c>
    </row>
    <row r="200" spans="1:15" x14ac:dyDescent="0.2">
      <c r="A200" s="83" t="s">
        <v>1926</v>
      </c>
      <c r="B200" s="205">
        <v>7397968</v>
      </c>
      <c r="C200" s="205">
        <v>423927</v>
      </c>
      <c r="D200" s="205">
        <v>1115843</v>
      </c>
      <c r="E200" s="205"/>
      <c r="F200" s="205"/>
      <c r="G200" s="111"/>
      <c r="H200" s="184">
        <f t="shared" si="23"/>
        <v>73979680</v>
      </c>
      <c r="I200" s="184">
        <f t="shared" si="24"/>
        <v>4239270</v>
      </c>
      <c r="J200" s="184">
        <f t="shared" si="25"/>
        <v>11158430</v>
      </c>
      <c r="K200" s="184">
        <f t="shared" si="26"/>
        <v>0</v>
      </c>
      <c r="L200" s="184">
        <f t="shared" si="27"/>
        <v>0</v>
      </c>
      <c r="M200" s="217"/>
      <c r="N200" s="224">
        <f t="shared" si="28"/>
        <v>15397700</v>
      </c>
      <c r="O200" s="208">
        <f t="shared" si="22"/>
        <v>58581980</v>
      </c>
    </row>
    <row r="201" spans="1:15" x14ac:dyDescent="0.2">
      <c r="A201" s="83" t="s">
        <v>1927</v>
      </c>
      <c r="B201" s="205">
        <v>8173609</v>
      </c>
      <c r="C201" s="205">
        <v>384941</v>
      </c>
      <c r="D201" s="205">
        <v>713935</v>
      </c>
      <c r="E201" s="205"/>
      <c r="F201" s="205"/>
      <c r="G201" s="111"/>
      <c r="H201" s="184">
        <f t="shared" si="23"/>
        <v>81736090</v>
      </c>
      <c r="I201" s="184">
        <f t="shared" si="24"/>
        <v>3849410</v>
      </c>
      <c r="J201" s="184">
        <f t="shared" si="25"/>
        <v>7139350</v>
      </c>
      <c r="K201" s="184">
        <f t="shared" si="26"/>
        <v>0</v>
      </c>
      <c r="L201" s="184">
        <f t="shared" si="27"/>
        <v>0</v>
      </c>
      <c r="M201" s="217"/>
      <c r="N201" s="224">
        <f t="shared" si="28"/>
        <v>10988760</v>
      </c>
      <c r="O201" s="208">
        <f t="shared" si="22"/>
        <v>70747330</v>
      </c>
    </row>
    <row r="202" spans="1:15" x14ac:dyDescent="0.2">
      <c r="A202" s="83" t="s">
        <v>1928</v>
      </c>
      <c r="B202" s="205">
        <v>8377086</v>
      </c>
      <c r="C202" s="205">
        <v>386280</v>
      </c>
      <c r="D202" s="205">
        <v>294980</v>
      </c>
      <c r="E202" s="205"/>
      <c r="F202" s="205"/>
      <c r="G202" s="111"/>
      <c r="H202" s="184">
        <f t="shared" si="23"/>
        <v>83770860</v>
      </c>
      <c r="I202" s="184">
        <f t="shared" si="24"/>
        <v>3862800</v>
      </c>
      <c r="J202" s="184">
        <f t="shared" si="25"/>
        <v>2949800</v>
      </c>
      <c r="K202" s="184">
        <f t="shared" si="26"/>
        <v>0</v>
      </c>
      <c r="L202" s="184">
        <f t="shared" si="27"/>
        <v>0</v>
      </c>
      <c r="M202" s="217"/>
      <c r="N202" s="224">
        <f t="shared" si="28"/>
        <v>6812600</v>
      </c>
      <c r="O202" s="208">
        <f t="shared" si="22"/>
        <v>76958260</v>
      </c>
    </row>
    <row r="203" spans="1:15" x14ac:dyDescent="0.2">
      <c r="A203" s="83" t="s">
        <v>1929</v>
      </c>
      <c r="B203" s="205">
        <v>850781</v>
      </c>
      <c r="C203" s="205">
        <v>327481</v>
      </c>
      <c r="D203" s="205">
        <v>104019</v>
      </c>
      <c r="E203" s="205"/>
      <c r="F203" s="205"/>
      <c r="G203" s="111"/>
      <c r="H203" s="184">
        <f t="shared" si="23"/>
        <v>8507810</v>
      </c>
      <c r="I203" s="184">
        <f t="shared" si="24"/>
        <v>3274810</v>
      </c>
      <c r="J203" s="184">
        <f t="shared" si="25"/>
        <v>1040190</v>
      </c>
      <c r="K203" s="184">
        <f t="shared" si="26"/>
        <v>0</v>
      </c>
      <c r="L203" s="184">
        <f t="shared" si="27"/>
        <v>0</v>
      </c>
      <c r="M203" s="217"/>
      <c r="N203" s="224">
        <f t="shared" si="28"/>
        <v>4315000</v>
      </c>
      <c r="O203" s="208">
        <f t="shared" si="22"/>
        <v>4192810</v>
      </c>
    </row>
    <row r="204" spans="1:15" x14ac:dyDescent="0.2">
      <c r="A204" s="83" t="s">
        <v>1930</v>
      </c>
      <c r="B204" s="205">
        <v>8121997</v>
      </c>
      <c r="C204" s="205">
        <v>225364</v>
      </c>
      <c r="D204" s="205">
        <v>102172</v>
      </c>
      <c r="E204" s="205"/>
      <c r="F204" s="205"/>
      <c r="G204" s="111"/>
      <c r="H204" s="184">
        <f t="shared" si="23"/>
        <v>81219970</v>
      </c>
      <c r="I204" s="184">
        <f t="shared" si="24"/>
        <v>2253640</v>
      </c>
      <c r="J204" s="184">
        <f t="shared" si="25"/>
        <v>1021720</v>
      </c>
      <c r="K204" s="184">
        <f t="shared" si="26"/>
        <v>0</v>
      </c>
      <c r="L204" s="184">
        <f t="shared" si="27"/>
        <v>0</v>
      </c>
      <c r="M204" s="217"/>
      <c r="N204" s="224">
        <f t="shared" si="28"/>
        <v>3275360</v>
      </c>
      <c r="O204" s="208">
        <f t="shared" si="22"/>
        <v>77944610</v>
      </c>
    </row>
    <row r="205" spans="1:15" x14ac:dyDescent="0.2">
      <c r="A205" s="83" t="s">
        <v>1931</v>
      </c>
      <c r="B205" s="205">
        <v>7704596</v>
      </c>
      <c r="C205" s="205">
        <v>241381</v>
      </c>
      <c r="D205" s="205">
        <v>174914</v>
      </c>
      <c r="E205" s="205">
        <v>9400</v>
      </c>
      <c r="F205" s="205"/>
      <c r="G205" s="111"/>
      <c r="H205" s="184">
        <f t="shared" si="23"/>
        <v>77045960</v>
      </c>
      <c r="I205" s="184">
        <f t="shared" si="24"/>
        <v>2413810</v>
      </c>
      <c r="J205" s="184">
        <f t="shared" si="25"/>
        <v>1749140</v>
      </c>
      <c r="K205" s="184">
        <f t="shared" si="26"/>
        <v>94000</v>
      </c>
      <c r="L205" s="184">
        <f t="shared" si="27"/>
        <v>0</v>
      </c>
      <c r="M205" s="217"/>
      <c r="N205" s="224">
        <f t="shared" si="28"/>
        <v>4256950</v>
      </c>
      <c r="O205" s="208">
        <f t="shared" si="22"/>
        <v>72789010</v>
      </c>
    </row>
    <row r="206" spans="1:15" x14ac:dyDescent="0.2">
      <c r="A206" s="83" t="s">
        <v>1932</v>
      </c>
      <c r="B206" s="205">
        <v>7461376</v>
      </c>
      <c r="C206" s="205">
        <v>333076</v>
      </c>
      <c r="D206" s="205">
        <v>422281</v>
      </c>
      <c r="E206" s="205">
        <v>76900</v>
      </c>
      <c r="F206" s="205"/>
      <c r="G206" s="111"/>
      <c r="H206" s="184">
        <f t="shared" si="23"/>
        <v>74613760</v>
      </c>
      <c r="I206" s="184">
        <f t="shared" si="24"/>
        <v>3330760</v>
      </c>
      <c r="J206" s="184">
        <f t="shared" si="25"/>
        <v>4222810</v>
      </c>
      <c r="K206" s="184">
        <f t="shared" si="26"/>
        <v>769000</v>
      </c>
      <c r="L206" s="184">
        <f t="shared" si="27"/>
        <v>0</v>
      </c>
      <c r="M206" s="217"/>
      <c r="N206" s="224">
        <f t="shared" si="28"/>
        <v>8322570</v>
      </c>
      <c r="O206" s="208">
        <f t="shared" si="22"/>
        <v>66291190</v>
      </c>
    </row>
    <row r="207" spans="1:15" x14ac:dyDescent="0.2">
      <c r="A207" s="83" t="s">
        <v>1933</v>
      </c>
      <c r="B207" s="205">
        <v>6688396</v>
      </c>
      <c r="C207" s="205">
        <v>258647</v>
      </c>
      <c r="D207" s="205">
        <v>298183</v>
      </c>
      <c r="E207" s="205">
        <v>78900</v>
      </c>
      <c r="F207" s="205"/>
      <c r="G207" s="111"/>
      <c r="H207" s="184">
        <f t="shared" si="23"/>
        <v>66883960</v>
      </c>
      <c r="I207" s="184">
        <f t="shared" si="24"/>
        <v>2586470</v>
      </c>
      <c r="J207" s="184">
        <f t="shared" si="25"/>
        <v>2981830</v>
      </c>
      <c r="K207" s="184">
        <f t="shared" si="26"/>
        <v>789000</v>
      </c>
      <c r="L207" s="184">
        <f t="shared" si="27"/>
        <v>0</v>
      </c>
      <c r="M207" s="217"/>
      <c r="N207" s="224">
        <f t="shared" si="28"/>
        <v>6357300</v>
      </c>
      <c r="O207" s="208">
        <f t="shared" si="22"/>
        <v>60526660</v>
      </c>
    </row>
    <row r="208" spans="1:15" x14ac:dyDescent="0.2">
      <c r="A208" s="83" t="s">
        <v>1934</v>
      </c>
      <c r="B208" s="205">
        <v>6155147</v>
      </c>
      <c r="C208" s="205">
        <v>377271</v>
      </c>
      <c r="D208" s="205">
        <v>617987</v>
      </c>
      <c r="E208" s="205">
        <v>88900</v>
      </c>
      <c r="F208" s="205"/>
      <c r="G208" s="111"/>
      <c r="H208" s="184">
        <f t="shared" si="23"/>
        <v>61551470</v>
      </c>
      <c r="I208" s="184">
        <f t="shared" si="24"/>
        <v>3772710</v>
      </c>
      <c r="J208" s="184">
        <f t="shared" si="25"/>
        <v>6179870</v>
      </c>
      <c r="K208" s="184">
        <f t="shared" si="26"/>
        <v>889000</v>
      </c>
      <c r="L208" s="184">
        <f t="shared" si="27"/>
        <v>0</v>
      </c>
      <c r="M208" s="217"/>
      <c r="N208" s="224">
        <f t="shared" si="28"/>
        <v>10841580</v>
      </c>
      <c r="O208" s="208">
        <f t="shared" si="22"/>
        <v>50709890</v>
      </c>
    </row>
    <row r="209" spans="1:15" x14ac:dyDescent="0.2">
      <c r="A209" s="83" t="s">
        <v>1935</v>
      </c>
      <c r="B209" s="205">
        <v>6205289</v>
      </c>
      <c r="C209" s="205">
        <v>398465</v>
      </c>
      <c r="D209" s="205">
        <v>831724</v>
      </c>
      <c r="E209" s="205">
        <v>88900</v>
      </c>
      <c r="F209" s="205"/>
      <c r="G209" s="111"/>
      <c r="H209" s="184">
        <f t="shared" si="23"/>
        <v>62052890</v>
      </c>
      <c r="I209" s="184">
        <f t="shared" si="24"/>
        <v>3984650</v>
      </c>
      <c r="J209" s="184">
        <f t="shared" si="25"/>
        <v>8317240</v>
      </c>
      <c r="K209" s="184">
        <f t="shared" si="26"/>
        <v>889000</v>
      </c>
      <c r="L209" s="184">
        <f t="shared" si="27"/>
        <v>0</v>
      </c>
      <c r="M209" s="217"/>
      <c r="N209" s="224">
        <f t="shared" si="28"/>
        <v>13190890</v>
      </c>
      <c r="O209" s="208">
        <f t="shared" si="22"/>
        <v>48862000</v>
      </c>
    </row>
    <row r="210" spans="1:15" x14ac:dyDescent="0.2">
      <c r="A210" s="83" t="s">
        <v>1936</v>
      </c>
      <c r="B210" s="205">
        <v>5424527</v>
      </c>
      <c r="C210" s="205">
        <v>467883</v>
      </c>
      <c r="D210" s="205">
        <v>1072840</v>
      </c>
      <c r="E210" s="205">
        <v>93900</v>
      </c>
      <c r="F210" s="205"/>
      <c r="G210" s="111"/>
      <c r="H210" s="184">
        <f t="shared" si="23"/>
        <v>54245270</v>
      </c>
      <c r="I210" s="184">
        <f t="shared" si="24"/>
        <v>4678830</v>
      </c>
      <c r="J210" s="184">
        <f t="shared" si="25"/>
        <v>10728400</v>
      </c>
      <c r="K210" s="184">
        <f t="shared" si="26"/>
        <v>939000</v>
      </c>
      <c r="L210" s="184">
        <f t="shared" si="27"/>
        <v>0</v>
      </c>
      <c r="M210" s="217"/>
      <c r="N210" s="224">
        <f t="shared" si="28"/>
        <v>16346230</v>
      </c>
      <c r="O210" s="208">
        <f t="shared" si="22"/>
        <v>37899040</v>
      </c>
    </row>
    <row r="211" spans="1:15" x14ac:dyDescent="0.2">
      <c r="A211" s="83" t="s">
        <v>1937</v>
      </c>
      <c r="B211" s="205">
        <v>5307482</v>
      </c>
      <c r="C211" s="205">
        <v>469662</v>
      </c>
      <c r="D211" s="205">
        <v>1156905</v>
      </c>
      <c r="E211" s="205">
        <v>92500</v>
      </c>
      <c r="F211" s="205"/>
      <c r="G211" s="111"/>
      <c r="H211" s="184">
        <f t="shared" si="23"/>
        <v>53074820</v>
      </c>
      <c r="I211" s="184">
        <f t="shared" si="24"/>
        <v>4696620</v>
      </c>
      <c r="J211" s="184">
        <f t="shared" si="25"/>
        <v>11569050</v>
      </c>
      <c r="K211" s="184">
        <f t="shared" si="26"/>
        <v>925000</v>
      </c>
      <c r="L211" s="184">
        <f t="shared" si="27"/>
        <v>0</v>
      </c>
      <c r="M211" s="217"/>
      <c r="N211" s="224">
        <f t="shared" si="28"/>
        <v>17190670</v>
      </c>
      <c r="O211" s="208">
        <f t="shared" si="22"/>
        <v>35884150</v>
      </c>
    </row>
    <row r="212" spans="1:15" x14ac:dyDescent="0.2">
      <c r="A212" s="83" t="s">
        <v>1938</v>
      </c>
      <c r="B212" s="205">
        <v>5253957</v>
      </c>
      <c r="C212" s="205">
        <v>303562</v>
      </c>
      <c r="D212" s="205">
        <v>925857</v>
      </c>
      <c r="E212" s="205">
        <v>92500</v>
      </c>
      <c r="F212" s="205"/>
      <c r="G212" s="111"/>
      <c r="H212" s="184">
        <f t="shared" si="23"/>
        <v>52539570</v>
      </c>
      <c r="I212" s="184">
        <f t="shared" si="24"/>
        <v>3035620</v>
      </c>
      <c r="J212" s="184">
        <f t="shared" si="25"/>
        <v>9258570</v>
      </c>
      <c r="K212" s="184">
        <f t="shared" si="26"/>
        <v>925000</v>
      </c>
      <c r="L212" s="184">
        <f t="shared" si="27"/>
        <v>0</v>
      </c>
      <c r="M212" s="217"/>
      <c r="N212" s="224">
        <f t="shared" si="28"/>
        <v>13219190</v>
      </c>
      <c r="O212" s="208">
        <f t="shared" si="22"/>
        <v>39320380</v>
      </c>
    </row>
    <row r="213" spans="1:15" x14ac:dyDescent="0.2">
      <c r="A213" s="83" t="s">
        <v>1939</v>
      </c>
      <c r="B213" s="205">
        <v>5822660</v>
      </c>
      <c r="C213" s="205">
        <v>69844</v>
      </c>
      <c r="D213" s="205">
        <v>742246</v>
      </c>
      <c r="E213" s="205">
        <v>97500</v>
      </c>
      <c r="F213" s="205"/>
      <c r="G213" s="111"/>
      <c r="H213" s="184">
        <f t="shared" si="23"/>
        <v>58226600</v>
      </c>
      <c r="I213" s="184">
        <f t="shared" si="24"/>
        <v>698440</v>
      </c>
      <c r="J213" s="184">
        <f t="shared" si="25"/>
        <v>7422460</v>
      </c>
      <c r="K213" s="184">
        <f t="shared" si="26"/>
        <v>975000</v>
      </c>
      <c r="L213" s="184">
        <f t="shared" si="27"/>
        <v>0</v>
      </c>
      <c r="M213" s="217"/>
      <c r="N213" s="224">
        <f t="shared" si="28"/>
        <v>9095900</v>
      </c>
      <c r="O213" s="208">
        <f t="shared" si="22"/>
        <v>49130700</v>
      </c>
    </row>
    <row r="214" spans="1:15" x14ac:dyDescent="0.2">
      <c r="A214" s="83" t="s">
        <v>1940</v>
      </c>
      <c r="B214" s="205">
        <v>6242224</v>
      </c>
      <c r="C214" s="205">
        <v>320816</v>
      </c>
      <c r="D214" s="205">
        <v>439028</v>
      </c>
      <c r="E214" s="205">
        <v>97000</v>
      </c>
      <c r="F214" s="205"/>
      <c r="G214" s="111"/>
      <c r="H214" s="184">
        <f t="shared" si="23"/>
        <v>62422240</v>
      </c>
      <c r="I214" s="184">
        <f t="shared" si="24"/>
        <v>3208160</v>
      </c>
      <c r="J214" s="184">
        <f t="shared" si="25"/>
        <v>4390280</v>
      </c>
      <c r="K214" s="184">
        <f t="shared" si="26"/>
        <v>970000</v>
      </c>
      <c r="L214" s="184">
        <f t="shared" si="27"/>
        <v>0</v>
      </c>
      <c r="M214" s="217"/>
      <c r="N214" s="224">
        <f t="shared" si="28"/>
        <v>8568440</v>
      </c>
      <c r="O214" s="208">
        <f t="shared" si="22"/>
        <v>53853800</v>
      </c>
    </row>
    <row r="215" spans="1:15" x14ac:dyDescent="0.2">
      <c r="A215" s="83" t="s">
        <v>1941</v>
      </c>
      <c r="B215" s="205">
        <v>6740852</v>
      </c>
      <c r="C215" s="205">
        <v>399937</v>
      </c>
      <c r="D215" s="205">
        <v>195737</v>
      </c>
      <c r="E215" s="205">
        <v>97000</v>
      </c>
      <c r="F215" s="205"/>
      <c r="G215" s="111"/>
      <c r="H215" s="184">
        <f t="shared" si="23"/>
        <v>67408520</v>
      </c>
      <c r="I215" s="184">
        <f t="shared" si="24"/>
        <v>3999370</v>
      </c>
      <c r="J215" s="184">
        <f t="shared" si="25"/>
        <v>1957370</v>
      </c>
      <c r="K215" s="184">
        <f t="shared" si="26"/>
        <v>970000</v>
      </c>
      <c r="L215" s="184">
        <f t="shared" si="27"/>
        <v>0</v>
      </c>
      <c r="M215" s="217"/>
      <c r="N215" s="224">
        <f t="shared" si="28"/>
        <v>6926740</v>
      </c>
      <c r="O215" s="208">
        <f t="shared" si="22"/>
        <v>60481780</v>
      </c>
    </row>
    <row r="216" spans="1:15" x14ac:dyDescent="0.2">
      <c r="A216" s="83" t="s">
        <v>1942</v>
      </c>
      <c r="B216" s="205">
        <v>7330143</v>
      </c>
      <c r="C216" s="205">
        <v>723405</v>
      </c>
      <c r="D216" s="205">
        <v>162272</v>
      </c>
      <c r="E216" s="205">
        <v>103500</v>
      </c>
      <c r="F216" s="205"/>
      <c r="G216" s="111"/>
      <c r="H216" s="184">
        <f t="shared" si="23"/>
        <v>73301430</v>
      </c>
      <c r="I216" s="184">
        <f t="shared" si="24"/>
        <v>7234050</v>
      </c>
      <c r="J216" s="184">
        <f t="shared" si="25"/>
        <v>1622720</v>
      </c>
      <c r="K216" s="184">
        <f t="shared" si="26"/>
        <v>1035000</v>
      </c>
      <c r="L216" s="184">
        <f t="shared" si="27"/>
        <v>0</v>
      </c>
      <c r="M216" s="217"/>
      <c r="N216" s="224">
        <f t="shared" si="28"/>
        <v>9891770</v>
      </c>
      <c r="O216" s="208">
        <f t="shared" si="22"/>
        <v>63409660</v>
      </c>
    </row>
    <row r="217" spans="1:15" x14ac:dyDescent="0.2">
      <c r="A217" s="83" t="s">
        <v>1943</v>
      </c>
      <c r="B217" s="205">
        <v>7581458</v>
      </c>
      <c r="C217" s="205">
        <v>824656</v>
      </c>
      <c r="D217" s="205">
        <v>236753</v>
      </c>
      <c r="E217" s="205">
        <v>101500</v>
      </c>
      <c r="F217" s="205"/>
      <c r="G217" s="111"/>
      <c r="H217" s="184">
        <f t="shared" si="23"/>
        <v>75814580</v>
      </c>
      <c r="I217" s="184">
        <f t="shared" si="24"/>
        <v>8246560</v>
      </c>
      <c r="J217" s="184">
        <f t="shared" si="25"/>
        <v>2367530</v>
      </c>
      <c r="K217" s="184">
        <f t="shared" si="26"/>
        <v>1015000</v>
      </c>
      <c r="L217" s="184">
        <f t="shared" si="27"/>
        <v>0</v>
      </c>
      <c r="M217" s="217"/>
      <c r="N217" s="224">
        <f t="shared" si="28"/>
        <v>11629090</v>
      </c>
      <c r="O217" s="208">
        <f t="shared" si="22"/>
        <v>64185490</v>
      </c>
    </row>
    <row r="218" spans="1:15" x14ac:dyDescent="0.2">
      <c r="A218" s="83" t="s">
        <v>1944</v>
      </c>
      <c r="B218" s="205">
        <v>7747872</v>
      </c>
      <c r="C218" s="205">
        <v>924678</v>
      </c>
      <c r="D218" s="205">
        <v>485715</v>
      </c>
      <c r="E218" s="205">
        <v>102200</v>
      </c>
      <c r="F218" s="205"/>
      <c r="G218" s="111"/>
      <c r="H218" s="184">
        <f t="shared" si="23"/>
        <v>77478720</v>
      </c>
      <c r="I218" s="184">
        <f t="shared" si="24"/>
        <v>9246780</v>
      </c>
      <c r="J218" s="184">
        <f t="shared" si="25"/>
        <v>4857150</v>
      </c>
      <c r="K218" s="184">
        <f t="shared" si="26"/>
        <v>1022000</v>
      </c>
      <c r="L218" s="184">
        <f t="shared" si="27"/>
        <v>0</v>
      </c>
      <c r="M218" s="217"/>
      <c r="N218" s="224">
        <f t="shared" si="28"/>
        <v>15125930</v>
      </c>
      <c r="O218" s="208">
        <f t="shared" si="22"/>
        <v>62352790</v>
      </c>
    </row>
    <row r="219" spans="1:15" x14ac:dyDescent="0.2">
      <c r="A219" s="83" t="s">
        <v>1945</v>
      </c>
      <c r="B219" s="205">
        <v>7797924</v>
      </c>
      <c r="C219" s="205">
        <v>613001</v>
      </c>
      <c r="D219" s="205">
        <v>642153</v>
      </c>
      <c r="E219" s="205">
        <v>102200</v>
      </c>
      <c r="F219" s="205"/>
      <c r="G219" s="111"/>
      <c r="H219" s="184">
        <f t="shared" si="23"/>
        <v>77979240</v>
      </c>
      <c r="I219" s="184">
        <f t="shared" si="24"/>
        <v>6130010</v>
      </c>
      <c r="J219" s="184">
        <f t="shared" si="25"/>
        <v>6421530</v>
      </c>
      <c r="K219" s="184">
        <f t="shared" si="26"/>
        <v>1022000</v>
      </c>
      <c r="L219" s="184">
        <f t="shared" si="27"/>
        <v>0</v>
      </c>
      <c r="M219" s="217"/>
      <c r="N219" s="224">
        <f t="shared" si="28"/>
        <v>13573540</v>
      </c>
      <c r="O219" s="208">
        <f t="shared" si="22"/>
        <v>64405700</v>
      </c>
    </row>
    <row r="220" spans="1:15" x14ac:dyDescent="0.2">
      <c r="A220" s="83" t="s">
        <v>1946</v>
      </c>
      <c r="B220" s="205">
        <v>8229595</v>
      </c>
      <c r="C220" s="205">
        <v>553933</v>
      </c>
      <c r="D220" s="205">
        <v>716596</v>
      </c>
      <c r="E220" s="205">
        <v>99100</v>
      </c>
      <c r="F220" s="205"/>
      <c r="G220" s="111"/>
      <c r="H220" s="184">
        <f t="shared" si="23"/>
        <v>82295950</v>
      </c>
      <c r="I220" s="184">
        <f t="shared" si="24"/>
        <v>5539330</v>
      </c>
      <c r="J220" s="184">
        <f t="shared" si="25"/>
        <v>7165960</v>
      </c>
      <c r="K220" s="184">
        <f t="shared" si="26"/>
        <v>991000</v>
      </c>
      <c r="L220" s="184">
        <f t="shared" si="27"/>
        <v>0</v>
      </c>
      <c r="M220" s="217"/>
      <c r="N220" s="224">
        <f t="shared" si="28"/>
        <v>13696290</v>
      </c>
      <c r="O220" s="208">
        <f t="shared" si="22"/>
        <v>68599660</v>
      </c>
    </row>
    <row r="221" spans="1:15" x14ac:dyDescent="0.2">
      <c r="A221" s="83" t="s">
        <v>1947</v>
      </c>
      <c r="B221" s="205">
        <v>7283165</v>
      </c>
      <c r="C221" s="205">
        <v>219094</v>
      </c>
      <c r="D221" s="205">
        <v>574600</v>
      </c>
      <c r="E221" s="205">
        <v>102200</v>
      </c>
      <c r="F221" s="205"/>
      <c r="G221" s="111"/>
      <c r="H221" s="184">
        <f t="shared" si="23"/>
        <v>72831650</v>
      </c>
      <c r="I221" s="184">
        <f t="shared" si="24"/>
        <v>2190940</v>
      </c>
      <c r="J221" s="184">
        <f t="shared" si="25"/>
        <v>5746000</v>
      </c>
      <c r="K221" s="184">
        <f t="shared" si="26"/>
        <v>1022000</v>
      </c>
      <c r="L221" s="184">
        <f t="shared" si="27"/>
        <v>0</v>
      </c>
      <c r="M221" s="217"/>
      <c r="N221" s="224">
        <f t="shared" si="28"/>
        <v>8958940</v>
      </c>
      <c r="O221" s="208">
        <f t="shared" si="22"/>
        <v>63872710</v>
      </c>
    </row>
    <row r="222" spans="1:15" x14ac:dyDescent="0.2">
      <c r="A222" s="83" t="s">
        <v>1948</v>
      </c>
      <c r="B222" s="205">
        <v>6360652</v>
      </c>
      <c r="C222" s="205">
        <v>345766</v>
      </c>
      <c r="D222" s="205">
        <v>344789</v>
      </c>
      <c r="E222" s="205">
        <v>112800</v>
      </c>
      <c r="F222" s="205"/>
      <c r="G222" s="111"/>
      <c r="H222" s="184">
        <f t="shared" si="23"/>
        <v>63606520</v>
      </c>
      <c r="I222" s="184">
        <f t="shared" si="24"/>
        <v>3457660</v>
      </c>
      <c r="J222" s="184">
        <f t="shared" si="25"/>
        <v>3447890</v>
      </c>
      <c r="K222" s="184">
        <f t="shared" si="26"/>
        <v>1128000</v>
      </c>
      <c r="L222" s="184">
        <f t="shared" si="27"/>
        <v>0</v>
      </c>
      <c r="M222" s="217"/>
      <c r="N222" s="224">
        <f t="shared" si="28"/>
        <v>8033550</v>
      </c>
      <c r="O222" s="208">
        <f t="shared" si="22"/>
        <v>55572970</v>
      </c>
    </row>
    <row r="223" spans="1:15" x14ac:dyDescent="0.2">
      <c r="A223" s="83" t="s">
        <v>1949</v>
      </c>
      <c r="B223" s="205">
        <v>6888190</v>
      </c>
      <c r="C223" s="205">
        <v>394674</v>
      </c>
      <c r="D223" s="205">
        <v>533182</v>
      </c>
      <c r="E223" s="205">
        <v>121400</v>
      </c>
      <c r="F223" s="205"/>
      <c r="G223" s="111"/>
      <c r="H223" s="184">
        <f t="shared" si="23"/>
        <v>68881900</v>
      </c>
      <c r="I223" s="184">
        <f t="shared" si="24"/>
        <v>3946740</v>
      </c>
      <c r="J223" s="184">
        <f t="shared" si="25"/>
        <v>5331820</v>
      </c>
      <c r="K223" s="184">
        <f t="shared" si="26"/>
        <v>1214000</v>
      </c>
      <c r="L223" s="184">
        <f t="shared" si="27"/>
        <v>0</v>
      </c>
      <c r="M223" s="217"/>
      <c r="N223" s="224">
        <f t="shared" si="28"/>
        <v>10492560</v>
      </c>
      <c r="O223" s="208">
        <f t="shared" si="22"/>
        <v>58389340</v>
      </c>
    </row>
    <row r="224" spans="1:15" x14ac:dyDescent="0.2">
      <c r="A224" s="83" t="s">
        <v>1950</v>
      </c>
      <c r="B224" s="205">
        <v>7099929</v>
      </c>
      <c r="C224" s="205">
        <v>393066</v>
      </c>
      <c r="D224" s="205">
        <v>450772</v>
      </c>
      <c r="E224" s="205">
        <v>120000</v>
      </c>
      <c r="F224" s="205"/>
      <c r="G224" s="111"/>
      <c r="H224" s="184">
        <f t="shared" si="23"/>
        <v>70999290</v>
      </c>
      <c r="I224" s="184">
        <f t="shared" si="24"/>
        <v>3930660</v>
      </c>
      <c r="J224" s="184">
        <f t="shared" si="25"/>
        <v>4507720</v>
      </c>
      <c r="K224" s="184">
        <f t="shared" si="26"/>
        <v>1200000</v>
      </c>
      <c r="L224" s="184">
        <f t="shared" si="27"/>
        <v>0</v>
      </c>
      <c r="M224" s="217"/>
      <c r="N224" s="224">
        <f t="shared" si="28"/>
        <v>9638380</v>
      </c>
      <c r="O224" s="208">
        <f t="shared" si="22"/>
        <v>61360910</v>
      </c>
    </row>
    <row r="225" spans="1:15" x14ac:dyDescent="0.2">
      <c r="A225" s="83" t="s">
        <v>1951</v>
      </c>
      <c r="B225" s="205">
        <v>7643310</v>
      </c>
      <c r="C225" s="205">
        <v>506331</v>
      </c>
      <c r="D225" s="205">
        <v>343331</v>
      </c>
      <c r="E225" s="205">
        <v>120500</v>
      </c>
      <c r="F225" s="205"/>
      <c r="G225" s="111"/>
      <c r="H225" s="184">
        <f t="shared" si="23"/>
        <v>76433100</v>
      </c>
      <c r="I225" s="184">
        <f t="shared" si="24"/>
        <v>5063310</v>
      </c>
      <c r="J225" s="184">
        <f t="shared" si="25"/>
        <v>3433310</v>
      </c>
      <c r="K225" s="184">
        <f t="shared" si="26"/>
        <v>1205000</v>
      </c>
      <c r="L225" s="184">
        <f t="shared" si="27"/>
        <v>0</v>
      </c>
      <c r="M225" s="217"/>
      <c r="N225" s="224">
        <f t="shared" si="28"/>
        <v>9701620</v>
      </c>
      <c r="O225" s="208">
        <f t="shared" si="22"/>
        <v>66731480</v>
      </c>
    </row>
    <row r="226" spans="1:15" x14ac:dyDescent="0.2">
      <c r="A226" s="83" t="s">
        <v>1952</v>
      </c>
      <c r="B226" s="205">
        <v>7914742</v>
      </c>
      <c r="C226" s="205">
        <v>474089</v>
      </c>
      <c r="D226" s="205">
        <v>482671</v>
      </c>
      <c r="E226" s="205">
        <v>120400</v>
      </c>
      <c r="F226" s="205"/>
      <c r="G226" s="111"/>
      <c r="H226" s="184">
        <f t="shared" si="23"/>
        <v>79147420</v>
      </c>
      <c r="I226" s="184">
        <f t="shared" si="24"/>
        <v>4740890</v>
      </c>
      <c r="J226" s="184">
        <f t="shared" si="25"/>
        <v>4826710</v>
      </c>
      <c r="K226" s="184">
        <f t="shared" si="26"/>
        <v>1204000</v>
      </c>
      <c r="L226" s="184">
        <f t="shared" si="27"/>
        <v>0</v>
      </c>
      <c r="M226" s="217"/>
      <c r="N226" s="224">
        <f t="shared" si="28"/>
        <v>10771600</v>
      </c>
      <c r="O226" s="208">
        <f t="shared" si="22"/>
        <v>68375820</v>
      </c>
    </row>
    <row r="227" spans="1:15" x14ac:dyDescent="0.2">
      <c r="A227" s="83" t="s">
        <v>1953</v>
      </c>
      <c r="B227" s="205">
        <v>7772346</v>
      </c>
      <c r="C227" s="205">
        <v>285489</v>
      </c>
      <c r="D227" s="205">
        <v>505832</v>
      </c>
      <c r="E227" s="205">
        <v>129900</v>
      </c>
      <c r="F227" s="205"/>
      <c r="G227" s="111"/>
      <c r="H227" s="184">
        <f t="shared" si="23"/>
        <v>77723460</v>
      </c>
      <c r="I227" s="184">
        <f t="shared" si="24"/>
        <v>2854890</v>
      </c>
      <c r="J227" s="184">
        <f t="shared" si="25"/>
        <v>5058320</v>
      </c>
      <c r="K227" s="184">
        <f t="shared" si="26"/>
        <v>1299000</v>
      </c>
      <c r="L227" s="184">
        <f t="shared" si="27"/>
        <v>0</v>
      </c>
      <c r="M227" s="217"/>
      <c r="N227" s="224">
        <f t="shared" si="28"/>
        <v>9212210</v>
      </c>
      <c r="O227" s="208">
        <f t="shared" si="22"/>
        <v>68511250</v>
      </c>
    </row>
    <row r="228" spans="1:15" x14ac:dyDescent="0.2">
      <c r="A228" s="83" t="s">
        <v>1954</v>
      </c>
      <c r="B228" s="205">
        <v>7472178</v>
      </c>
      <c r="C228" s="205">
        <v>181391</v>
      </c>
      <c r="D228" s="205">
        <v>599090</v>
      </c>
      <c r="E228" s="205">
        <v>121850</v>
      </c>
      <c r="F228" s="205"/>
      <c r="G228" s="111"/>
      <c r="H228" s="184">
        <f t="shared" si="23"/>
        <v>74721780</v>
      </c>
      <c r="I228" s="184">
        <f t="shared" si="24"/>
        <v>1813910</v>
      </c>
      <c r="J228" s="184">
        <f t="shared" si="25"/>
        <v>5990900</v>
      </c>
      <c r="K228" s="184">
        <f t="shared" si="26"/>
        <v>1218500</v>
      </c>
      <c r="L228" s="184">
        <f t="shared" si="27"/>
        <v>0</v>
      </c>
      <c r="M228" s="217"/>
      <c r="N228" s="224">
        <f t="shared" si="28"/>
        <v>9023310</v>
      </c>
      <c r="O228" s="208">
        <f t="shared" si="22"/>
        <v>65698470</v>
      </c>
    </row>
    <row r="229" spans="1:15" x14ac:dyDescent="0.2">
      <c r="A229" s="83" t="s">
        <v>1955</v>
      </c>
      <c r="B229" s="205">
        <v>7612254</v>
      </c>
      <c r="C229" s="205">
        <v>105814</v>
      </c>
      <c r="D229" s="205">
        <v>306267</v>
      </c>
      <c r="E229" s="205">
        <v>123950</v>
      </c>
      <c r="F229" s="205"/>
      <c r="G229" s="111"/>
      <c r="H229" s="184">
        <f t="shared" si="23"/>
        <v>76122540</v>
      </c>
      <c r="I229" s="184">
        <f t="shared" si="24"/>
        <v>1058140</v>
      </c>
      <c r="J229" s="184">
        <f t="shared" si="25"/>
        <v>3062670</v>
      </c>
      <c r="K229" s="184">
        <f t="shared" si="26"/>
        <v>1239500</v>
      </c>
      <c r="L229" s="184">
        <f t="shared" si="27"/>
        <v>0</v>
      </c>
      <c r="M229" s="217"/>
      <c r="N229" s="224">
        <f t="shared" si="28"/>
        <v>5360310</v>
      </c>
      <c r="O229" s="208">
        <f t="shared" si="22"/>
        <v>70762230</v>
      </c>
    </row>
    <row r="230" spans="1:15" x14ac:dyDescent="0.2">
      <c r="A230" s="83" t="s">
        <v>1956</v>
      </c>
      <c r="B230" s="205">
        <v>8550965</v>
      </c>
      <c r="C230" s="205">
        <v>152008</v>
      </c>
      <c r="D230" s="205">
        <v>204417</v>
      </c>
      <c r="E230" s="205">
        <v>126500</v>
      </c>
      <c r="F230" s="205"/>
      <c r="G230" s="111"/>
      <c r="H230" s="184">
        <f t="shared" si="23"/>
        <v>85509650</v>
      </c>
      <c r="I230" s="184">
        <f t="shared" si="24"/>
        <v>1520080</v>
      </c>
      <c r="J230" s="184">
        <f t="shared" si="25"/>
        <v>2044170</v>
      </c>
      <c r="K230" s="184">
        <f t="shared" si="26"/>
        <v>1265000</v>
      </c>
      <c r="L230" s="184">
        <f t="shared" si="27"/>
        <v>0</v>
      </c>
      <c r="M230" s="217"/>
      <c r="N230" s="224">
        <f t="shared" si="28"/>
        <v>4829250</v>
      </c>
      <c r="O230" s="208">
        <f t="shared" si="22"/>
        <v>80680400</v>
      </c>
    </row>
    <row r="231" spans="1:15" x14ac:dyDescent="0.2">
      <c r="A231" s="83" t="s">
        <v>1957</v>
      </c>
      <c r="B231" s="205">
        <v>8329817</v>
      </c>
      <c r="C231" s="205">
        <v>176120</v>
      </c>
      <c r="D231" s="205">
        <v>33593</v>
      </c>
      <c r="E231" s="205">
        <v>125500</v>
      </c>
      <c r="F231" s="205"/>
      <c r="G231" s="111"/>
      <c r="H231" s="184">
        <f t="shared" si="23"/>
        <v>83298170</v>
      </c>
      <c r="I231" s="184">
        <f t="shared" si="24"/>
        <v>1761200</v>
      </c>
      <c r="J231" s="184">
        <f t="shared" si="25"/>
        <v>335930</v>
      </c>
      <c r="K231" s="184">
        <f t="shared" si="26"/>
        <v>1255000</v>
      </c>
      <c r="L231" s="184">
        <f t="shared" si="27"/>
        <v>0</v>
      </c>
      <c r="M231" s="217"/>
      <c r="N231" s="224">
        <f t="shared" si="28"/>
        <v>3352130</v>
      </c>
      <c r="O231" s="208">
        <f t="shared" si="22"/>
        <v>79946040</v>
      </c>
    </row>
    <row r="232" spans="1:15" x14ac:dyDescent="0.2">
      <c r="A232" s="83" t="s">
        <v>1958</v>
      </c>
      <c r="B232" s="205">
        <v>8144311</v>
      </c>
      <c r="C232" s="205">
        <v>28209</v>
      </c>
      <c r="D232" s="205">
        <v>25633</v>
      </c>
      <c r="E232" s="205">
        <v>125300</v>
      </c>
      <c r="F232" s="205"/>
      <c r="G232" s="111"/>
      <c r="H232" s="184">
        <f t="shared" si="23"/>
        <v>81443110</v>
      </c>
      <c r="I232" s="184">
        <f t="shared" si="24"/>
        <v>282090</v>
      </c>
      <c r="J232" s="184">
        <f t="shared" si="25"/>
        <v>256330</v>
      </c>
      <c r="K232" s="184">
        <f t="shared" si="26"/>
        <v>1253000</v>
      </c>
      <c r="L232" s="184">
        <f t="shared" si="27"/>
        <v>0</v>
      </c>
      <c r="M232" s="217"/>
      <c r="N232" s="224">
        <f t="shared" si="28"/>
        <v>1791420</v>
      </c>
      <c r="O232" s="208">
        <f t="shared" si="22"/>
        <v>79651690</v>
      </c>
    </row>
    <row r="233" spans="1:15" x14ac:dyDescent="0.2">
      <c r="A233" s="83" t="s">
        <v>1959</v>
      </c>
      <c r="B233" s="205">
        <v>7272621</v>
      </c>
      <c r="C233" s="205">
        <v>27698</v>
      </c>
      <c r="D233" s="205">
        <v>16003</v>
      </c>
      <c r="E233" s="205">
        <v>126300</v>
      </c>
      <c r="F233" s="205"/>
      <c r="G233" s="111"/>
      <c r="H233" s="184">
        <f t="shared" si="23"/>
        <v>72726210</v>
      </c>
      <c r="I233" s="184">
        <f t="shared" si="24"/>
        <v>276980</v>
      </c>
      <c r="J233" s="184">
        <f t="shared" si="25"/>
        <v>160030</v>
      </c>
      <c r="K233" s="184">
        <f t="shared" si="26"/>
        <v>1263000</v>
      </c>
      <c r="L233" s="184">
        <f t="shared" si="27"/>
        <v>0</v>
      </c>
      <c r="M233" s="217"/>
      <c r="N233" s="224">
        <f t="shared" si="28"/>
        <v>1700010</v>
      </c>
      <c r="O233" s="208">
        <f t="shared" si="22"/>
        <v>71026200</v>
      </c>
    </row>
    <row r="234" spans="1:15" x14ac:dyDescent="0.2">
      <c r="A234" s="83" t="s">
        <v>1960</v>
      </c>
      <c r="B234" s="205">
        <v>7409318</v>
      </c>
      <c r="C234" s="205">
        <v>59194</v>
      </c>
      <c r="D234" s="205">
        <v>15328</v>
      </c>
      <c r="E234" s="205">
        <v>126500</v>
      </c>
      <c r="F234" s="205"/>
      <c r="G234" s="111"/>
      <c r="H234" s="184">
        <f t="shared" si="23"/>
        <v>74093180</v>
      </c>
      <c r="I234" s="184">
        <f t="shared" si="24"/>
        <v>591940</v>
      </c>
      <c r="J234" s="184">
        <f t="shared" si="25"/>
        <v>153280</v>
      </c>
      <c r="K234" s="184">
        <f t="shared" si="26"/>
        <v>1265000</v>
      </c>
      <c r="L234" s="184">
        <f t="shared" si="27"/>
        <v>0</v>
      </c>
      <c r="M234" s="217"/>
      <c r="N234" s="224">
        <f t="shared" si="28"/>
        <v>2010220</v>
      </c>
      <c r="O234" s="208">
        <f t="shared" si="22"/>
        <v>72082960</v>
      </c>
    </row>
    <row r="235" spans="1:15" x14ac:dyDescent="0.2">
      <c r="A235" s="83" t="s">
        <v>1961</v>
      </c>
      <c r="B235" s="205">
        <v>6863411</v>
      </c>
      <c r="C235" s="205">
        <v>30013</v>
      </c>
      <c r="D235" s="205">
        <v>16498</v>
      </c>
      <c r="E235" s="205">
        <v>126900</v>
      </c>
      <c r="F235" s="205"/>
      <c r="G235" s="111"/>
      <c r="H235" s="184">
        <f t="shared" si="23"/>
        <v>68634110</v>
      </c>
      <c r="I235" s="184">
        <f t="shared" si="24"/>
        <v>300130</v>
      </c>
      <c r="J235" s="184">
        <f t="shared" si="25"/>
        <v>164980</v>
      </c>
      <c r="K235" s="184">
        <f t="shared" si="26"/>
        <v>1269000</v>
      </c>
      <c r="L235" s="184">
        <f t="shared" si="27"/>
        <v>0</v>
      </c>
      <c r="M235" s="217"/>
      <c r="N235" s="224">
        <f t="shared" si="28"/>
        <v>1734110</v>
      </c>
      <c r="O235" s="208">
        <f t="shared" si="22"/>
        <v>66900000</v>
      </c>
    </row>
    <row r="236" spans="1:15" x14ac:dyDescent="0.2">
      <c r="A236" s="83" t="s">
        <v>1962</v>
      </c>
      <c r="B236" s="205">
        <v>7017500</v>
      </c>
      <c r="C236" s="205">
        <v>30208</v>
      </c>
      <c r="D236" s="205">
        <v>19966</v>
      </c>
      <c r="E236" s="205">
        <v>122900</v>
      </c>
      <c r="F236" s="205"/>
      <c r="G236" s="111"/>
      <c r="H236" s="184">
        <f t="shared" si="23"/>
        <v>70175000</v>
      </c>
      <c r="I236" s="184">
        <f t="shared" si="24"/>
        <v>302080</v>
      </c>
      <c r="J236" s="184">
        <f t="shared" si="25"/>
        <v>199660</v>
      </c>
      <c r="K236" s="184">
        <f t="shared" si="26"/>
        <v>1229000</v>
      </c>
      <c r="L236" s="184">
        <f t="shared" si="27"/>
        <v>0</v>
      </c>
      <c r="M236" s="217"/>
      <c r="N236" s="224">
        <f t="shared" si="28"/>
        <v>1730740</v>
      </c>
      <c r="O236" s="208">
        <f t="shared" si="22"/>
        <v>68444260</v>
      </c>
    </row>
    <row r="237" spans="1:15" x14ac:dyDescent="0.2">
      <c r="A237" s="83" t="s">
        <v>1963</v>
      </c>
      <c r="B237" s="205">
        <v>7527912</v>
      </c>
      <c r="C237" s="205">
        <v>43361</v>
      </c>
      <c r="D237" s="205">
        <v>16218</v>
      </c>
      <c r="E237" s="205">
        <v>122300</v>
      </c>
      <c r="F237" s="205"/>
      <c r="G237" s="111"/>
      <c r="H237" s="184">
        <f t="shared" si="23"/>
        <v>75279120</v>
      </c>
      <c r="I237" s="184">
        <f t="shared" si="24"/>
        <v>433610</v>
      </c>
      <c r="J237" s="184">
        <f t="shared" si="25"/>
        <v>162180</v>
      </c>
      <c r="K237" s="184">
        <f t="shared" si="26"/>
        <v>1223000</v>
      </c>
      <c r="L237" s="184">
        <f t="shared" si="27"/>
        <v>0</v>
      </c>
      <c r="M237" s="217"/>
      <c r="N237" s="224">
        <f t="shared" si="28"/>
        <v>1818790</v>
      </c>
      <c r="O237" s="208">
        <f t="shared" si="22"/>
        <v>73460330</v>
      </c>
    </row>
    <row r="238" spans="1:15" x14ac:dyDescent="0.2">
      <c r="A238" s="83" t="s">
        <v>1964</v>
      </c>
      <c r="B238" s="205">
        <v>8050364</v>
      </c>
      <c r="C238" s="205">
        <v>46515</v>
      </c>
      <c r="D238" s="205">
        <v>17044</v>
      </c>
      <c r="E238" s="205">
        <v>125500</v>
      </c>
      <c r="F238" s="205"/>
      <c r="G238" s="111"/>
      <c r="H238" s="184">
        <f t="shared" si="23"/>
        <v>80503640</v>
      </c>
      <c r="I238" s="184">
        <f t="shared" si="24"/>
        <v>465150</v>
      </c>
      <c r="J238" s="184">
        <f t="shared" si="25"/>
        <v>170440</v>
      </c>
      <c r="K238" s="184">
        <f t="shared" si="26"/>
        <v>1255000</v>
      </c>
      <c r="L238" s="184">
        <f t="shared" si="27"/>
        <v>0</v>
      </c>
      <c r="M238" s="217"/>
      <c r="N238" s="224">
        <f t="shared" si="28"/>
        <v>1890590</v>
      </c>
      <c r="O238" s="208">
        <f t="shared" si="22"/>
        <v>78613050</v>
      </c>
    </row>
    <row r="239" spans="1:15" x14ac:dyDescent="0.2">
      <c r="A239" s="83" t="s">
        <v>1965</v>
      </c>
      <c r="B239" s="205">
        <v>8233178</v>
      </c>
      <c r="C239" s="205">
        <v>47008</v>
      </c>
      <c r="D239" s="205">
        <v>25060</v>
      </c>
      <c r="E239" s="205">
        <v>124700</v>
      </c>
      <c r="F239" s="205"/>
      <c r="G239" s="111"/>
      <c r="H239" s="184">
        <f t="shared" si="23"/>
        <v>82331780</v>
      </c>
      <c r="I239" s="184">
        <f t="shared" si="24"/>
        <v>470080</v>
      </c>
      <c r="J239" s="184">
        <f t="shared" si="25"/>
        <v>250600</v>
      </c>
      <c r="K239" s="184">
        <f t="shared" si="26"/>
        <v>1247000</v>
      </c>
      <c r="L239" s="184">
        <f t="shared" si="27"/>
        <v>0</v>
      </c>
      <c r="M239" s="217"/>
      <c r="N239" s="224">
        <f t="shared" si="28"/>
        <v>1967680</v>
      </c>
      <c r="O239" s="208">
        <f t="shared" si="22"/>
        <v>80364100</v>
      </c>
    </row>
    <row r="240" spans="1:15" x14ac:dyDescent="0.2">
      <c r="A240" s="83" t="s">
        <v>1966</v>
      </c>
      <c r="B240" s="205">
        <v>7555255</v>
      </c>
      <c r="C240" s="205">
        <v>60909</v>
      </c>
      <c r="D240" s="205">
        <v>37374</v>
      </c>
      <c r="E240" s="205">
        <v>125100</v>
      </c>
      <c r="F240" s="205"/>
      <c r="G240" s="111"/>
      <c r="H240" s="184">
        <f t="shared" si="23"/>
        <v>75552550</v>
      </c>
      <c r="I240" s="184">
        <f t="shared" si="24"/>
        <v>609090</v>
      </c>
      <c r="J240" s="184">
        <f t="shared" si="25"/>
        <v>373740</v>
      </c>
      <c r="K240" s="184">
        <f t="shared" si="26"/>
        <v>1251000</v>
      </c>
      <c r="L240" s="184">
        <f t="shared" si="27"/>
        <v>0</v>
      </c>
      <c r="M240" s="217"/>
      <c r="N240" s="224">
        <f t="shared" si="28"/>
        <v>2233830</v>
      </c>
      <c r="O240" s="208">
        <f t="shared" si="22"/>
        <v>73318720</v>
      </c>
    </row>
    <row r="241" spans="1:15" x14ac:dyDescent="0.2">
      <c r="A241" s="83" t="s">
        <v>1967</v>
      </c>
      <c r="B241" s="205">
        <v>7398703</v>
      </c>
      <c r="C241" s="205">
        <v>79832</v>
      </c>
      <c r="D241" s="205">
        <v>30034</v>
      </c>
      <c r="E241" s="205">
        <v>121900</v>
      </c>
      <c r="F241" s="205"/>
      <c r="G241" s="111"/>
      <c r="H241" s="184">
        <f t="shared" si="23"/>
        <v>73987030</v>
      </c>
      <c r="I241" s="184">
        <f t="shared" si="24"/>
        <v>798320</v>
      </c>
      <c r="J241" s="184">
        <f t="shared" si="25"/>
        <v>300340</v>
      </c>
      <c r="K241" s="184">
        <f t="shared" si="26"/>
        <v>1219000</v>
      </c>
      <c r="L241" s="184">
        <f t="shared" si="27"/>
        <v>0</v>
      </c>
      <c r="M241" s="217"/>
      <c r="N241" s="224">
        <f t="shared" si="28"/>
        <v>2317660</v>
      </c>
      <c r="O241" s="208">
        <f t="shared" si="22"/>
        <v>71669370</v>
      </c>
    </row>
    <row r="242" spans="1:15" x14ac:dyDescent="0.2">
      <c r="A242" s="83" t="s">
        <v>1968</v>
      </c>
      <c r="B242" s="205">
        <v>7122216</v>
      </c>
      <c r="C242" s="205">
        <v>105280</v>
      </c>
      <c r="D242" s="205">
        <v>40759</v>
      </c>
      <c r="E242" s="205">
        <v>105000</v>
      </c>
      <c r="F242" s="205"/>
      <c r="G242" s="111"/>
      <c r="H242" s="184">
        <f t="shared" si="23"/>
        <v>71222160</v>
      </c>
      <c r="I242" s="184">
        <f t="shared" si="24"/>
        <v>1052800</v>
      </c>
      <c r="J242" s="184">
        <f t="shared" si="25"/>
        <v>407590</v>
      </c>
      <c r="K242" s="184">
        <f t="shared" si="26"/>
        <v>1050000</v>
      </c>
      <c r="L242" s="184">
        <f t="shared" si="27"/>
        <v>0</v>
      </c>
      <c r="M242" s="217"/>
      <c r="N242" s="224">
        <f t="shared" si="28"/>
        <v>2510390</v>
      </c>
      <c r="O242" s="208">
        <f t="shared" si="22"/>
        <v>68711770</v>
      </c>
    </row>
    <row r="243" spans="1:15" x14ac:dyDescent="0.2">
      <c r="A243" s="83" t="s">
        <v>1969</v>
      </c>
      <c r="B243" s="205">
        <v>7137455</v>
      </c>
      <c r="C243" s="205">
        <v>105821</v>
      </c>
      <c r="D243" s="205">
        <v>80376</v>
      </c>
      <c r="E243" s="205">
        <v>124800</v>
      </c>
      <c r="F243" s="205"/>
      <c r="G243" s="111"/>
      <c r="H243" s="184">
        <f t="shared" si="23"/>
        <v>71374550</v>
      </c>
      <c r="I243" s="184">
        <f t="shared" si="24"/>
        <v>1058210</v>
      </c>
      <c r="J243" s="184">
        <f t="shared" si="25"/>
        <v>803760</v>
      </c>
      <c r="K243" s="184">
        <f t="shared" si="26"/>
        <v>1248000</v>
      </c>
      <c r="L243" s="184">
        <f t="shared" si="27"/>
        <v>0</v>
      </c>
      <c r="M243" s="217"/>
      <c r="N243" s="224">
        <f t="shared" si="28"/>
        <v>3109970</v>
      </c>
      <c r="O243" s="208">
        <f t="shared" si="22"/>
        <v>68264580</v>
      </c>
    </row>
    <row r="244" spans="1:15" x14ac:dyDescent="0.2">
      <c r="A244" s="83" t="s">
        <v>1970</v>
      </c>
      <c r="B244" s="205">
        <v>7391348</v>
      </c>
      <c r="C244" s="205">
        <v>216998</v>
      </c>
      <c r="D244" s="205">
        <v>262265</v>
      </c>
      <c r="E244" s="205">
        <v>116800</v>
      </c>
      <c r="F244" s="205"/>
      <c r="G244" s="111"/>
      <c r="H244" s="184">
        <f t="shared" si="23"/>
        <v>73913480</v>
      </c>
      <c r="I244" s="184">
        <f t="shared" si="24"/>
        <v>2169980</v>
      </c>
      <c r="J244" s="184">
        <f t="shared" si="25"/>
        <v>2622650</v>
      </c>
      <c r="K244" s="184">
        <f t="shared" si="26"/>
        <v>1168000</v>
      </c>
      <c r="L244" s="184">
        <f t="shared" si="27"/>
        <v>0</v>
      </c>
      <c r="M244" s="217"/>
      <c r="N244" s="224">
        <f t="shared" si="28"/>
        <v>5960630</v>
      </c>
      <c r="O244" s="208">
        <f t="shared" si="22"/>
        <v>67952850</v>
      </c>
    </row>
    <row r="245" spans="1:15" x14ac:dyDescent="0.2">
      <c r="A245" s="83" t="s">
        <v>1971</v>
      </c>
      <c r="B245" s="205">
        <v>7741633</v>
      </c>
      <c r="C245" s="205">
        <v>452807</v>
      </c>
      <c r="D245" s="205">
        <v>356734</v>
      </c>
      <c r="E245" s="205">
        <v>113000</v>
      </c>
      <c r="F245" s="205"/>
      <c r="G245" s="111"/>
      <c r="H245" s="184">
        <f t="shared" si="23"/>
        <v>77416330</v>
      </c>
      <c r="I245" s="184">
        <f t="shared" si="24"/>
        <v>4528070</v>
      </c>
      <c r="J245" s="184">
        <f t="shared" si="25"/>
        <v>3567340</v>
      </c>
      <c r="K245" s="184">
        <f t="shared" si="26"/>
        <v>1130000</v>
      </c>
      <c r="L245" s="184">
        <f t="shared" si="27"/>
        <v>0</v>
      </c>
      <c r="M245" s="217"/>
      <c r="N245" s="224">
        <f t="shared" si="28"/>
        <v>9225410</v>
      </c>
      <c r="O245" s="208">
        <f t="shared" si="22"/>
        <v>68190920</v>
      </c>
    </row>
    <row r="246" spans="1:15" x14ac:dyDescent="0.2">
      <c r="A246" s="83" t="s">
        <v>1972</v>
      </c>
      <c r="B246" s="205">
        <v>7906785</v>
      </c>
      <c r="C246" s="205">
        <v>310203</v>
      </c>
      <c r="D246" s="205">
        <v>542323</v>
      </c>
      <c r="E246" s="205">
        <v>114000</v>
      </c>
      <c r="F246" s="205"/>
      <c r="G246" s="111"/>
      <c r="H246" s="184">
        <f t="shared" si="23"/>
        <v>79067850</v>
      </c>
      <c r="I246" s="184">
        <f t="shared" si="24"/>
        <v>3102030</v>
      </c>
      <c r="J246" s="184">
        <f t="shared" si="25"/>
        <v>5423230</v>
      </c>
      <c r="K246" s="184">
        <f t="shared" si="26"/>
        <v>1140000</v>
      </c>
      <c r="L246" s="184">
        <f t="shared" si="27"/>
        <v>0</v>
      </c>
      <c r="M246" s="217"/>
      <c r="N246" s="224">
        <f t="shared" si="28"/>
        <v>9665260</v>
      </c>
      <c r="O246" s="208">
        <f t="shared" si="22"/>
        <v>69402590</v>
      </c>
    </row>
    <row r="247" spans="1:15" x14ac:dyDescent="0.2">
      <c r="A247" s="83" t="s">
        <v>1973</v>
      </c>
      <c r="B247" s="205">
        <v>8199921</v>
      </c>
      <c r="C247" s="205">
        <v>347794</v>
      </c>
      <c r="D247" s="205">
        <v>787631</v>
      </c>
      <c r="E247" s="205">
        <v>110000</v>
      </c>
      <c r="F247" s="205"/>
      <c r="G247" s="111"/>
      <c r="H247" s="184">
        <f t="shared" si="23"/>
        <v>81999210</v>
      </c>
      <c r="I247" s="184">
        <f t="shared" si="24"/>
        <v>3477940</v>
      </c>
      <c r="J247" s="184">
        <f t="shared" si="25"/>
        <v>7876310</v>
      </c>
      <c r="K247" s="184">
        <f t="shared" si="26"/>
        <v>1100000</v>
      </c>
      <c r="L247" s="184">
        <f t="shared" si="27"/>
        <v>0</v>
      </c>
      <c r="M247" s="217"/>
      <c r="N247" s="224">
        <f t="shared" si="28"/>
        <v>12454250</v>
      </c>
      <c r="O247" s="208">
        <f t="shared" si="22"/>
        <v>69544960</v>
      </c>
    </row>
    <row r="248" spans="1:15" x14ac:dyDescent="0.2">
      <c r="A248" s="83" t="s">
        <v>1974</v>
      </c>
      <c r="B248" s="205">
        <v>8672597</v>
      </c>
      <c r="C248" s="205">
        <v>425167</v>
      </c>
      <c r="D248" s="205">
        <v>864072</v>
      </c>
      <c r="E248" s="205">
        <v>108000</v>
      </c>
      <c r="F248" s="205"/>
      <c r="G248" s="111"/>
      <c r="H248" s="184">
        <f t="shared" si="23"/>
        <v>86725970</v>
      </c>
      <c r="I248" s="184">
        <f t="shared" si="24"/>
        <v>4251670</v>
      </c>
      <c r="J248" s="184">
        <f t="shared" si="25"/>
        <v>8640720</v>
      </c>
      <c r="K248" s="184">
        <f t="shared" si="26"/>
        <v>1080000</v>
      </c>
      <c r="L248" s="184">
        <f t="shared" si="27"/>
        <v>0</v>
      </c>
      <c r="M248" s="217"/>
      <c r="N248" s="224">
        <f t="shared" si="28"/>
        <v>13972390</v>
      </c>
      <c r="O248" s="208">
        <f t="shared" si="22"/>
        <v>72753580</v>
      </c>
    </row>
    <row r="249" spans="1:15" x14ac:dyDescent="0.2">
      <c r="A249" s="83" t="s">
        <v>1975</v>
      </c>
      <c r="B249" s="205">
        <v>8911050</v>
      </c>
      <c r="C249" s="205">
        <v>372906</v>
      </c>
      <c r="D249" s="205">
        <v>165579</v>
      </c>
      <c r="E249" s="205">
        <v>103000</v>
      </c>
      <c r="F249" s="205"/>
      <c r="G249" s="111"/>
      <c r="H249" s="184">
        <f t="shared" si="23"/>
        <v>89110500</v>
      </c>
      <c r="I249" s="184">
        <f t="shared" si="24"/>
        <v>3729060</v>
      </c>
      <c r="J249" s="184">
        <f t="shared" si="25"/>
        <v>1655790</v>
      </c>
      <c r="K249" s="184">
        <f t="shared" si="26"/>
        <v>1030000</v>
      </c>
      <c r="L249" s="184">
        <f t="shared" si="27"/>
        <v>0</v>
      </c>
      <c r="M249" s="217"/>
      <c r="N249" s="224">
        <f t="shared" si="28"/>
        <v>6414850</v>
      </c>
      <c r="O249" s="208">
        <f t="shared" si="22"/>
        <v>82695650</v>
      </c>
    </row>
    <row r="250" spans="1:15" x14ac:dyDescent="0.2">
      <c r="A250" s="83" t="s">
        <v>1976</v>
      </c>
      <c r="B250" s="205">
        <v>9288808</v>
      </c>
      <c r="C250" s="205">
        <v>302764</v>
      </c>
      <c r="D250" s="205">
        <v>51332</v>
      </c>
      <c r="E250" s="205">
        <v>104000</v>
      </c>
      <c r="F250" s="205"/>
      <c r="G250" s="111"/>
      <c r="H250" s="184">
        <f t="shared" si="23"/>
        <v>92888080</v>
      </c>
      <c r="I250" s="184">
        <f t="shared" si="24"/>
        <v>3027640</v>
      </c>
      <c r="J250" s="184">
        <f t="shared" si="25"/>
        <v>513320</v>
      </c>
      <c r="K250" s="184">
        <f t="shared" si="26"/>
        <v>1040000</v>
      </c>
      <c r="L250" s="184">
        <f t="shared" si="27"/>
        <v>0</v>
      </c>
      <c r="M250" s="217"/>
      <c r="N250" s="224">
        <f t="shared" si="28"/>
        <v>4580960</v>
      </c>
      <c r="O250" s="208">
        <f t="shared" si="22"/>
        <v>88307120</v>
      </c>
    </row>
    <row r="251" spans="1:15" x14ac:dyDescent="0.2">
      <c r="A251" s="83" t="s">
        <v>1977</v>
      </c>
      <c r="B251" s="205">
        <v>9288544</v>
      </c>
      <c r="C251" s="205">
        <v>166597</v>
      </c>
      <c r="D251" s="205">
        <v>306529</v>
      </c>
      <c r="E251" s="205">
        <v>99000</v>
      </c>
      <c r="F251" s="205"/>
      <c r="G251" s="111"/>
      <c r="H251" s="184">
        <f t="shared" si="23"/>
        <v>92885440</v>
      </c>
      <c r="I251" s="184">
        <f t="shared" si="24"/>
        <v>1665970</v>
      </c>
      <c r="J251" s="184">
        <f t="shared" si="25"/>
        <v>3065290</v>
      </c>
      <c r="K251" s="184">
        <f t="shared" si="26"/>
        <v>990000</v>
      </c>
      <c r="L251" s="184">
        <f t="shared" si="27"/>
        <v>0</v>
      </c>
      <c r="M251" s="217"/>
      <c r="N251" s="224">
        <f t="shared" si="28"/>
        <v>5721260</v>
      </c>
      <c r="O251" s="208">
        <f t="shared" si="22"/>
        <v>87164180</v>
      </c>
    </row>
    <row r="252" spans="1:15" x14ac:dyDescent="0.2">
      <c r="A252" s="83" t="s">
        <v>1978</v>
      </c>
      <c r="B252" s="205">
        <v>9279212</v>
      </c>
      <c r="C252" s="205">
        <v>64590</v>
      </c>
      <c r="D252" s="205">
        <v>382815</v>
      </c>
      <c r="E252" s="205">
        <v>99000</v>
      </c>
      <c r="F252" s="205"/>
      <c r="G252" s="111"/>
      <c r="H252" s="184">
        <f t="shared" si="23"/>
        <v>92792120</v>
      </c>
      <c r="I252" s="184">
        <f t="shared" si="24"/>
        <v>645900</v>
      </c>
      <c r="J252" s="184">
        <f t="shared" si="25"/>
        <v>3828150</v>
      </c>
      <c r="K252" s="184">
        <f t="shared" si="26"/>
        <v>990000</v>
      </c>
      <c r="L252" s="184">
        <f t="shared" si="27"/>
        <v>0</v>
      </c>
      <c r="M252" s="217"/>
      <c r="N252" s="224">
        <f t="shared" si="28"/>
        <v>5464050</v>
      </c>
      <c r="O252" s="208">
        <f t="shared" si="22"/>
        <v>87328070</v>
      </c>
    </row>
    <row r="253" spans="1:15" x14ac:dyDescent="0.2">
      <c r="A253" s="83" t="s">
        <v>1979</v>
      </c>
      <c r="B253" s="205">
        <v>9817927</v>
      </c>
      <c r="C253" s="205">
        <v>28212</v>
      </c>
      <c r="D253" s="205">
        <v>397984</v>
      </c>
      <c r="E253" s="205">
        <v>99000</v>
      </c>
      <c r="F253" s="205"/>
      <c r="G253" s="111"/>
      <c r="H253" s="184">
        <f t="shared" si="23"/>
        <v>98179270</v>
      </c>
      <c r="I253" s="184">
        <f t="shared" si="24"/>
        <v>282120</v>
      </c>
      <c r="J253" s="184">
        <f t="shared" si="25"/>
        <v>3979840</v>
      </c>
      <c r="K253" s="184">
        <f t="shared" si="26"/>
        <v>990000</v>
      </c>
      <c r="L253" s="184">
        <f t="shared" si="27"/>
        <v>0</v>
      </c>
      <c r="M253" s="217"/>
      <c r="N253" s="224">
        <f t="shared" si="28"/>
        <v>5251960</v>
      </c>
      <c r="O253" s="208">
        <f t="shared" si="22"/>
        <v>92927310</v>
      </c>
    </row>
    <row r="254" spans="1:15" x14ac:dyDescent="0.2">
      <c r="A254" s="83" t="s">
        <v>1980</v>
      </c>
      <c r="B254" s="205">
        <v>10254417</v>
      </c>
      <c r="C254" s="205">
        <v>106739</v>
      </c>
      <c r="D254" s="205">
        <v>343401</v>
      </c>
      <c r="E254" s="205">
        <v>99000</v>
      </c>
      <c r="F254" s="205"/>
      <c r="G254" s="111"/>
      <c r="H254" s="184">
        <f t="shared" si="23"/>
        <v>102544170</v>
      </c>
      <c r="I254" s="184">
        <f t="shared" si="24"/>
        <v>1067390</v>
      </c>
      <c r="J254" s="184">
        <f t="shared" si="25"/>
        <v>3434010</v>
      </c>
      <c r="K254" s="184">
        <f t="shared" si="26"/>
        <v>990000</v>
      </c>
      <c r="L254" s="184">
        <f t="shared" si="27"/>
        <v>0</v>
      </c>
      <c r="M254" s="217"/>
      <c r="N254" s="224">
        <f t="shared" si="28"/>
        <v>5491400</v>
      </c>
      <c r="O254" s="208">
        <f t="shared" si="22"/>
        <v>97052770</v>
      </c>
    </row>
    <row r="255" spans="1:15" x14ac:dyDescent="0.2">
      <c r="A255" s="83" t="s">
        <v>1981</v>
      </c>
      <c r="B255" s="205">
        <v>10161435</v>
      </c>
      <c r="C255" s="205">
        <v>225072</v>
      </c>
      <c r="D255" s="205">
        <v>227706</v>
      </c>
      <c r="E255" s="205">
        <v>96000</v>
      </c>
      <c r="F255" s="205"/>
      <c r="G255" s="111"/>
      <c r="H255" s="184">
        <f t="shared" si="23"/>
        <v>101614350</v>
      </c>
      <c r="I255" s="184">
        <f t="shared" si="24"/>
        <v>2250720</v>
      </c>
      <c r="J255" s="184">
        <f t="shared" si="25"/>
        <v>2277060</v>
      </c>
      <c r="K255" s="184">
        <f t="shared" si="26"/>
        <v>960000</v>
      </c>
      <c r="L255" s="184">
        <f t="shared" si="27"/>
        <v>0</v>
      </c>
      <c r="M255" s="217"/>
      <c r="N255" s="224">
        <f t="shared" si="28"/>
        <v>5487780</v>
      </c>
      <c r="O255" s="208">
        <f t="shared" si="22"/>
        <v>96126570</v>
      </c>
    </row>
    <row r="256" spans="1:15" x14ac:dyDescent="0.2">
      <c r="A256" s="83" t="s">
        <v>1982</v>
      </c>
      <c r="B256" s="205">
        <v>9367996</v>
      </c>
      <c r="C256" s="205">
        <v>194744</v>
      </c>
      <c r="D256" s="205">
        <v>136871</v>
      </c>
      <c r="E256" s="205">
        <v>96000</v>
      </c>
      <c r="F256" s="205"/>
      <c r="G256" s="111"/>
      <c r="H256" s="184">
        <f t="shared" si="23"/>
        <v>93679960</v>
      </c>
      <c r="I256" s="184">
        <f t="shared" si="24"/>
        <v>1947440</v>
      </c>
      <c r="J256" s="184">
        <f t="shared" si="25"/>
        <v>1368710</v>
      </c>
      <c r="K256" s="184">
        <f t="shared" si="26"/>
        <v>960000</v>
      </c>
      <c r="L256" s="184">
        <f t="shared" si="27"/>
        <v>0</v>
      </c>
      <c r="M256" s="217"/>
      <c r="N256" s="224">
        <f t="shared" si="28"/>
        <v>4276150</v>
      </c>
      <c r="O256" s="208">
        <f t="shared" si="22"/>
        <v>89403810</v>
      </c>
    </row>
    <row r="257" spans="1:15" x14ac:dyDescent="0.2">
      <c r="A257" s="83" t="s">
        <v>1983</v>
      </c>
      <c r="B257" s="205">
        <v>8420255</v>
      </c>
      <c r="C257" s="205">
        <v>145890</v>
      </c>
      <c r="D257" s="205">
        <v>131378</v>
      </c>
      <c r="E257" s="205">
        <v>90000</v>
      </c>
      <c r="F257" s="205"/>
      <c r="G257" s="111"/>
      <c r="H257" s="184">
        <f t="shared" si="23"/>
        <v>84202550</v>
      </c>
      <c r="I257" s="184">
        <f t="shared" si="24"/>
        <v>1458900</v>
      </c>
      <c r="J257" s="184">
        <f t="shared" si="25"/>
        <v>1313780</v>
      </c>
      <c r="K257" s="184">
        <f t="shared" si="26"/>
        <v>900000</v>
      </c>
      <c r="L257" s="184">
        <f t="shared" si="27"/>
        <v>0</v>
      </c>
      <c r="M257" s="217"/>
      <c r="N257" s="224">
        <f t="shared" si="28"/>
        <v>3672680</v>
      </c>
      <c r="O257" s="208">
        <f t="shared" si="22"/>
        <v>80529870</v>
      </c>
    </row>
    <row r="258" spans="1:15" x14ac:dyDescent="0.2">
      <c r="A258" s="83" t="s">
        <v>1984</v>
      </c>
      <c r="B258" s="205">
        <v>8506411</v>
      </c>
      <c r="C258" s="205">
        <v>137201</v>
      </c>
      <c r="D258" s="205">
        <v>148262</v>
      </c>
      <c r="E258" s="205">
        <v>91000</v>
      </c>
      <c r="F258" s="205"/>
      <c r="G258" s="111"/>
      <c r="H258" s="184">
        <f t="shared" si="23"/>
        <v>85064110</v>
      </c>
      <c r="I258" s="184">
        <f t="shared" si="24"/>
        <v>1372010</v>
      </c>
      <c r="J258" s="184">
        <f t="shared" si="25"/>
        <v>1482620</v>
      </c>
      <c r="K258" s="184">
        <f t="shared" si="26"/>
        <v>910000</v>
      </c>
      <c r="L258" s="184">
        <f t="shared" si="27"/>
        <v>0</v>
      </c>
      <c r="M258" s="217"/>
      <c r="N258" s="224">
        <f t="shared" si="28"/>
        <v>3764630</v>
      </c>
      <c r="O258" s="208">
        <f t="shared" si="22"/>
        <v>81299480</v>
      </c>
    </row>
    <row r="259" spans="1:15" x14ac:dyDescent="0.2">
      <c r="A259" s="83" t="s">
        <v>1985</v>
      </c>
      <c r="B259" s="205">
        <v>7348742</v>
      </c>
      <c r="C259" s="205">
        <v>121016</v>
      </c>
      <c r="D259" s="205">
        <v>217476</v>
      </c>
      <c r="E259" s="205">
        <v>89000</v>
      </c>
      <c r="F259" s="205"/>
      <c r="G259" s="111"/>
      <c r="H259" s="184">
        <f t="shared" si="23"/>
        <v>73487420</v>
      </c>
      <c r="I259" s="184">
        <f t="shared" si="24"/>
        <v>1210160</v>
      </c>
      <c r="J259" s="184">
        <f t="shared" si="25"/>
        <v>2174760</v>
      </c>
      <c r="K259" s="184">
        <f t="shared" si="26"/>
        <v>890000</v>
      </c>
      <c r="L259" s="184">
        <f t="shared" si="27"/>
        <v>0</v>
      </c>
      <c r="M259" s="217"/>
      <c r="N259" s="224">
        <f t="shared" si="28"/>
        <v>4274920</v>
      </c>
      <c r="O259" s="208">
        <f t="shared" si="22"/>
        <v>69212500</v>
      </c>
    </row>
    <row r="260" spans="1:15" x14ac:dyDescent="0.2">
      <c r="A260" s="83" t="s">
        <v>1986</v>
      </c>
      <c r="B260" s="205">
        <v>7093371</v>
      </c>
      <c r="C260" s="205">
        <v>35288</v>
      </c>
      <c r="D260" s="205">
        <v>211280</v>
      </c>
      <c r="E260" s="205">
        <v>86000</v>
      </c>
      <c r="F260" s="205"/>
      <c r="G260" s="111"/>
      <c r="H260" s="184">
        <f t="shared" si="23"/>
        <v>70933710</v>
      </c>
      <c r="I260" s="184">
        <f t="shared" si="24"/>
        <v>352880</v>
      </c>
      <c r="J260" s="184">
        <f t="shared" si="25"/>
        <v>2112800</v>
      </c>
      <c r="K260" s="184">
        <f t="shared" si="26"/>
        <v>860000</v>
      </c>
      <c r="L260" s="184">
        <f t="shared" si="27"/>
        <v>0</v>
      </c>
      <c r="M260" s="217"/>
      <c r="N260" s="224">
        <f t="shared" si="28"/>
        <v>3325680</v>
      </c>
      <c r="O260" s="208">
        <f t="shared" si="22"/>
        <v>67608030</v>
      </c>
    </row>
    <row r="261" spans="1:15" x14ac:dyDescent="0.2">
      <c r="A261" s="83" t="s">
        <v>1987</v>
      </c>
      <c r="B261" s="205">
        <v>7010460</v>
      </c>
      <c r="C261" s="205">
        <v>98528</v>
      </c>
      <c r="D261" s="205">
        <v>106921</v>
      </c>
      <c r="E261" s="205">
        <v>84000</v>
      </c>
      <c r="F261" s="205"/>
      <c r="G261" s="111"/>
      <c r="H261" s="184">
        <f t="shared" si="23"/>
        <v>70104600</v>
      </c>
      <c r="I261" s="184">
        <f t="shared" si="24"/>
        <v>985280</v>
      </c>
      <c r="J261" s="184">
        <f t="shared" si="25"/>
        <v>1069210</v>
      </c>
      <c r="K261" s="184">
        <f t="shared" si="26"/>
        <v>840000</v>
      </c>
      <c r="L261" s="184">
        <f t="shared" si="27"/>
        <v>0</v>
      </c>
      <c r="M261" s="217"/>
      <c r="N261" s="224">
        <f t="shared" si="28"/>
        <v>2894490</v>
      </c>
      <c r="O261" s="208">
        <f t="shared" si="22"/>
        <v>67210110</v>
      </c>
    </row>
    <row r="262" spans="1:15" x14ac:dyDescent="0.2">
      <c r="A262" s="83" t="s">
        <v>1988</v>
      </c>
      <c r="B262" s="205">
        <v>7536755</v>
      </c>
      <c r="C262" s="205">
        <v>203509</v>
      </c>
      <c r="D262" s="205">
        <v>225329</v>
      </c>
      <c r="E262" s="205">
        <v>80200</v>
      </c>
      <c r="F262" s="205"/>
      <c r="G262" s="111"/>
      <c r="H262" s="184">
        <f t="shared" si="23"/>
        <v>75367550</v>
      </c>
      <c r="I262" s="184">
        <f t="shared" si="24"/>
        <v>2035090</v>
      </c>
      <c r="J262" s="184">
        <f t="shared" si="25"/>
        <v>2253290</v>
      </c>
      <c r="K262" s="184">
        <f t="shared" si="26"/>
        <v>802000</v>
      </c>
      <c r="L262" s="184">
        <f t="shared" si="27"/>
        <v>0</v>
      </c>
      <c r="M262" s="217"/>
      <c r="N262" s="224">
        <f t="shared" si="28"/>
        <v>5090380</v>
      </c>
      <c r="O262" s="208">
        <f t="shared" ref="O262:O325" si="29">H262-SUM(I262:L262)</f>
        <v>70277170</v>
      </c>
    </row>
    <row r="263" spans="1:15" x14ac:dyDescent="0.2">
      <c r="A263" s="83" t="s">
        <v>1989</v>
      </c>
      <c r="B263" s="205">
        <v>7788268</v>
      </c>
      <c r="C263" s="205">
        <v>220588</v>
      </c>
      <c r="D263" s="205">
        <v>109845</v>
      </c>
      <c r="E263" s="205">
        <v>81000</v>
      </c>
      <c r="F263" s="205"/>
      <c r="G263" s="111"/>
      <c r="H263" s="184">
        <f t="shared" ref="H263:H326" si="30">B263*10</f>
        <v>77882680</v>
      </c>
      <c r="I263" s="184">
        <f t="shared" ref="I263:I326" si="31">C263*10</f>
        <v>2205880</v>
      </c>
      <c r="J263" s="184">
        <f t="shared" ref="J263:J326" si="32">D263*10</f>
        <v>1098450</v>
      </c>
      <c r="K263" s="184">
        <f t="shared" ref="K263:K326" si="33">E263*10</f>
        <v>810000</v>
      </c>
      <c r="L263" s="184">
        <f t="shared" ref="L263:L326" si="34">F263*10</f>
        <v>0</v>
      </c>
      <c r="M263" s="217"/>
      <c r="N263" s="224">
        <f t="shared" ref="N263:N326" si="35">SUM(I263:K263)</f>
        <v>4114330</v>
      </c>
      <c r="O263" s="208">
        <f t="shared" si="29"/>
        <v>73768350</v>
      </c>
    </row>
    <row r="264" spans="1:15" x14ac:dyDescent="0.2">
      <c r="A264" s="83" t="s">
        <v>1990</v>
      </c>
      <c r="B264" s="205">
        <v>8398019</v>
      </c>
      <c r="C264" s="205">
        <v>356622</v>
      </c>
      <c r="D264" s="205">
        <v>339870</v>
      </c>
      <c r="E264" s="205">
        <v>81000</v>
      </c>
      <c r="F264" s="205"/>
      <c r="G264" s="111"/>
      <c r="H264" s="184">
        <f t="shared" si="30"/>
        <v>83980190</v>
      </c>
      <c r="I264" s="184">
        <f t="shared" si="31"/>
        <v>3566220</v>
      </c>
      <c r="J264" s="184">
        <f t="shared" si="32"/>
        <v>3398700</v>
      </c>
      <c r="K264" s="184">
        <f t="shared" si="33"/>
        <v>810000</v>
      </c>
      <c r="L264" s="184">
        <f t="shared" si="34"/>
        <v>0</v>
      </c>
      <c r="M264" s="217"/>
      <c r="N264" s="224">
        <f t="shared" si="35"/>
        <v>7774920</v>
      </c>
      <c r="O264" s="208">
        <f t="shared" si="29"/>
        <v>76205270</v>
      </c>
    </row>
    <row r="265" spans="1:15" x14ac:dyDescent="0.2">
      <c r="A265" s="83" t="s">
        <v>1991</v>
      </c>
      <c r="B265" s="205">
        <v>8485685</v>
      </c>
      <c r="C265" s="205">
        <v>476200</v>
      </c>
      <c r="D265" s="205">
        <v>384585</v>
      </c>
      <c r="E265" s="205">
        <v>81000</v>
      </c>
      <c r="F265" s="205"/>
      <c r="G265" s="111"/>
      <c r="H265" s="184">
        <f t="shared" si="30"/>
        <v>84856850</v>
      </c>
      <c r="I265" s="184">
        <f t="shared" si="31"/>
        <v>4762000</v>
      </c>
      <c r="J265" s="184">
        <f t="shared" si="32"/>
        <v>3845850</v>
      </c>
      <c r="K265" s="184">
        <f t="shared" si="33"/>
        <v>810000</v>
      </c>
      <c r="L265" s="184">
        <f t="shared" si="34"/>
        <v>0</v>
      </c>
      <c r="M265" s="217"/>
      <c r="N265" s="224">
        <f t="shared" si="35"/>
        <v>9417850</v>
      </c>
      <c r="O265" s="208">
        <f t="shared" si="29"/>
        <v>75439000</v>
      </c>
    </row>
    <row r="266" spans="1:15" x14ac:dyDescent="0.2">
      <c r="A266" s="83" t="s">
        <v>1992</v>
      </c>
      <c r="B266" s="205">
        <v>8474887</v>
      </c>
      <c r="C266" s="205">
        <v>570632</v>
      </c>
      <c r="D266" s="205">
        <v>325538</v>
      </c>
      <c r="E266" s="205">
        <v>80000</v>
      </c>
      <c r="F266" s="205"/>
      <c r="G266" s="111"/>
      <c r="H266" s="184">
        <f t="shared" si="30"/>
        <v>84748870</v>
      </c>
      <c r="I266" s="184">
        <f t="shared" si="31"/>
        <v>5706320</v>
      </c>
      <c r="J266" s="184">
        <f t="shared" si="32"/>
        <v>3255380</v>
      </c>
      <c r="K266" s="184">
        <f t="shared" si="33"/>
        <v>800000</v>
      </c>
      <c r="L266" s="184">
        <f t="shared" si="34"/>
        <v>0</v>
      </c>
      <c r="M266" s="217"/>
      <c r="N266" s="224">
        <f t="shared" si="35"/>
        <v>9761700</v>
      </c>
      <c r="O266" s="208">
        <f t="shared" si="29"/>
        <v>74987170</v>
      </c>
    </row>
    <row r="267" spans="1:15" x14ac:dyDescent="0.2">
      <c r="A267" s="83" t="s">
        <v>1993</v>
      </c>
      <c r="B267" s="205">
        <v>7385471</v>
      </c>
      <c r="C267" s="205">
        <v>234326</v>
      </c>
      <c r="D267" s="205">
        <v>270892</v>
      </c>
      <c r="E267" s="205">
        <v>78000</v>
      </c>
      <c r="F267" s="205"/>
      <c r="G267" s="111"/>
      <c r="H267" s="184">
        <f t="shared" si="30"/>
        <v>73854710</v>
      </c>
      <c r="I267" s="184">
        <f t="shared" si="31"/>
        <v>2343260</v>
      </c>
      <c r="J267" s="184">
        <f t="shared" si="32"/>
        <v>2708920</v>
      </c>
      <c r="K267" s="184">
        <f t="shared" si="33"/>
        <v>780000</v>
      </c>
      <c r="L267" s="184">
        <f t="shared" si="34"/>
        <v>0</v>
      </c>
      <c r="M267" s="217"/>
      <c r="N267" s="224">
        <f t="shared" si="35"/>
        <v>5832180</v>
      </c>
      <c r="O267" s="208">
        <f t="shared" si="29"/>
        <v>68022530</v>
      </c>
    </row>
    <row r="268" spans="1:15" x14ac:dyDescent="0.2">
      <c r="A268" s="83" t="s">
        <v>1994</v>
      </c>
      <c r="B268" s="205">
        <v>6109113</v>
      </c>
      <c r="C268" s="205">
        <v>112714</v>
      </c>
      <c r="D268" s="205">
        <v>247849</v>
      </c>
      <c r="E268" s="205">
        <v>76000</v>
      </c>
      <c r="F268" s="205"/>
      <c r="G268" s="111"/>
      <c r="H268" s="184">
        <f t="shared" si="30"/>
        <v>61091130</v>
      </c>
      <c r="I268" s="184">
        <f t="shared" si="31"/>
        <v>1127140</v>
      </c>
      <c r="J268" s="184">
        <f t="shared" si="32"/>
        <v>2478490</v>
      </c>
      <c r="K268" s="184">
        <f t="shared" si="33"/>
        <v>760000</v>
      </c>
      <c r="L268" s="184">
        <f t="shared" si="34"/>
        <v>0</v>
      </c>
      <c r="M268" s="217"/>
      <c r="N268" s="224">
        <f t="shared" si="35"/>
        <v>4365630</v>
      </c>
      <c r="O268" s="208">
        <f t="shared" si="29"/>
        <v>56725500</v>
      </c>
    </row>
    <row r="269" spans="1:15" x14ac:dyDescent="0.2">
      <c r="A269" s="83" t="s">
        <v>1995</v>
      </c>
      <c r="B269" s="205">
        <v>6255828</v>
      </c>
      <c r="C269" s="205">
        <v>43257</v>
      </c>
      <c r="D269" s="205">
        <v>269613</v>
      </c>
      <c r="E269" s="205">
        <v>74000</v>
      </c>
      <c r="F269" s="205"/>
      <c r="G269" s="111"/>
      <c r="H269" s="184">
        <f t="shared" si="30"/>
        <v>62558280</v>
      </c>
      <c r="I269" s="184">
        <f t="shared" si="31"/>
        <v>432570</v>
      </c>
      <c r="J269" s="184">
        <f t="shared" si="32"/>
        <v>2696130</v>
      </c>
      <c r="K269" s="184">
        <f t="shared" si="33"/>
        <v>740000</v>
      </c>
      <c r="L269" s="184">
        <f t="shared" si="34"/>
        <v>0</v>
      </c>
      <c r="M269" s="217"/>
      <c r="N269" s="224">
        <f t="shared" si="35"/>
        <v>3868700</v>
      </c>
      <c r="O269" s="208">
        <f t="shared" si="29"/>
        <v>58689580</v>
      </c>
    </row>
    <row r="270" spans="1:15" x14ac:dyDescent="0.2">
      <c r="A270" s="83" t="s">
        <v>1996</v>
      </c>
      <c r="B270" s="205">
        <v>6756541</v>
      </c>
      <c r="C270" s="205">
        <v>217296</v>
      </c>
      <c r="D270" s="205">
        <v>433759</v>
      </c>
      <c r="E270" s="205">
        <v>70000</v>
      </c>
      <c r="F270" s="205"/>
      <c r="G270" s="111"/>
      <c r="H270" s="184">
        <f t="shared" si="30"/>
        <v>67565410</v>
      </c>
      <c r="I270" s="184">
        <f t="shared" si="31"/>
        <v>2172960</v>
      </c>
      <c r="J270" s="184">
        <f t="shared" si="32"/>
        <v>4337590</v>
      </c>
      <c r="K270" s="184">
        <f t="shared" si="33"/>
        <v>700000</v>
      </c>
      <c r="L270" s="184">
        <f t="shared" si="34"/>
        <v>0</v>
      </c>
      <c r="M270" s="217"/>
      <c r="N270" s="224">
        <f t="shared" si="35"/>
        <v>7210550</v>
      </c>
      <c r="O270" s="208">
        <f t="shared" si="29"/>
        <v>60354860</v>
      </c>
    </row>
    <row r="271" spans="1:15" x14ac:dyDescent="0.2">
      <c r="A271" s="83" t="s">
        <v>1997</v>
      </c>
      <c r="B271" s="205">
        <v>6342451</v>
      </c>
      <c r="C271" s="205">
        <v>276423</v>
      </c>
      <c r="D271" s="205">
        <v>759000</v>
      </c>
      <c r="E271" s="205">
        <v>67000</v>
      </c>
      <c r="F271" s="205"/>
      <c r="G271" s="111"/>
      <c r="H271" s="184">
        <f t="shared" si="30"/>
        <v>63424510</v>
      </c>
      <c r="I271" s="184">
        <f t="shared" si="31"/>
        <v>2764230</v>
      </c>
      <c r="J271" s="184">
        <f t="shared" si="32"/>
        <v>7590000</v>
      </c>
      <c r="K271" s="184">
        <f t="shared" si="33"/>
        <v>670000</v>
      </c>
      <c r="L271" s="184">
        <f t="shared" si="34"/>
        <v>0</v>
      </c>
      <c r="M271" s="217"/>
      <c r="N271" s="224">
        <f t="shared" si="35"/>
        <v>11024230</v>
      </c>
      <c r="O271" s="208">
        <f t="shared" si="29"/>
        <v>52400280</v>
      </c>
    </row>
    <row r="272" spans="1:15" x14ac:dyDescent="0.2">
      <c r="A272" s="83" t="s">
        <v>1998</v>
      </c>
      <c r="B272" s="205">
        <v>7241276</v>
      </c>
      <c r="C272" s="205">
        <v>553988</v>
      </c>
      <c r="D272" s="205">
        <v>696086</v>
      </c>
      <c r="E272" s="205">
        <v>67000</v>
      </c>
      <c r="F272" s="205"/>
      <c r="G272" s="111"/>
      <c r="H272" s="184">
        <f t="shared" si="30"/>
        <v>72412760</v>
      </c>
      <c r="I272" s="184">
        <f t="shared" si="31"/>
        <v>5539880</v>
      </c>
      <c r="J272" s="184">
        <f t="shared" si="32"/>
        <v>6960860</v>
      </c>
      <c r="K272" s="184">
        <f t="shared" si="33"/>
        <v>670000</v>
      </c>
      <c r="L272" s="184">
        <f t="shared" si="34"/>
        <v>0</v>
      </c>
      <c r="M272" s="217"/>
      <c r="N272" s="224">
        <f t="shared" si="35"/>
        <v>13170740</v>
      </c>
      <c r="O272" s="208">
        <f t="shared" si="29"/>
        <v>59242020</v>
      </c>
    </row>
    <row r="273" spans="1:15" x14ac:dyDescent="0.2">
      <c r="A273" s="83" t="s">
        <v>1999</v>
      </c>
      <c r="B273" s="205">
        <v>7826326</v>
      </c>
      <c r="C273" s="205">
        <v>621044</v>
      </c>
      <c r="D273" s="205">
        <v>392637</v>
      </c>
      <c r="E273" s="205">
        <v>67000</v>
      </c>
      <c r="F273" s="205"/>
      <c r="G273" s="111"/>
      <c r="H273" s="184">
        <f t="shared" si="30"/>
        <v>78263260</v>
      </c>
      <c r="I273" s="184">
        <f t="shared" si="31"/>
        <v>6210440</v>
      </c>
      <c r="J273" s="184">
        <f t="shared" si="32"/>
        <v>3926370</v>
      </c>
      <c r="K273" s="184">
        <f t="shared" si="33"/>
        <v>670000</v>
      </c>
      <c r="L273" s="184">
        <f t="shared" si="34"/>
        <v>0</v>
      </c>
      <c r="M273" s="217"/>
      <c r="N273" s="224">
        <f t="shared" si="35"/>
        <v>10806810</v>
      </c>
      <c r="O273" s="208">
        <f t="shared" si="29"/>
        <v>67456450</v>
      </c>
    </row>
    <row r="274" spans="1:15" x14ac:dyDescent="0.2">
      <c r="A274" s="83" t="s">
        <v>2000</v>
      </c>
      <c r="B274" s="205">
        <v>8560707</v>
      </c>
      <c r="C274" s="205">
        <v>678432</v>
      </c>
      <c r="D274" s="205">
        <v>279718</v>
      </c>
      <c r="E274" s="205">
        <v>70750</v>
      </c>
      <c r="F274" s="205"/>
      <c r="G274" s="111"/>
      <c r="H274" s="184">
        <f t="shared" si="30"/>
        <v>85607070</v>
      </c>
      <c r="I274" s="184">
        <f t="shared" si="31"/>
        <v>6784320</v>
      </c>
      <c r="J274" s="184">
        <f t="shared" si="32"/>
        <v>2797180</v>
      </c>
      <c r="K274" s="184">
        <f t="shared" si="33"/>
        <v>707500</v>
      </c>
      <c r="L274" s="184">
        <f t="shared" si="34"/>
        <v>0</v>
      </c>
      <c r="M274" s="217"/>
      <c r="N274" s="224">
        <f t="shared" si="35"/>
        <v>10289000</v>
      </c>
      <c r="O274" s="208">
        <f t="shared" si="29"/>
        <v>75318070</v>
      </c>
    </row>
    <row r="275" spans="1:15" x14ac:dyDescent="0.2">
      <c r="A275" s="83" t="s">
        <v>2001</v>
      </c>
      <c r="B275" s="205">
        <v>8972611</v>
      </c>
      <c r="C275" s="205">
        <v>850731</v>
      </c>
      <c r="D275" s="205">
        <v>182957</v>
      </c>
      <c r="E275" s="205">
        <v>68500</v>
      </c>
      <c r="F275" s="205"/>
      <c r="G275" s="111"/>
      <c r="H275" s="184">
        <f t="shared" si="30"/>
        <v>89726110</v>
      </c>
      <c r="I275" s="184">
        <f t="shared" si="31"/>
        <v>8507310</v>
      </c>
      <c r="J275" s="184">
        <f t="shared" si="32"/>
        <v>1829570</v>
      </c>
      <c r="K275" s="184">
        <f t="shared" si="33"/>
        <v>685000</v>
      </c>
      <c r="L275" s="184">
        <f t="shared" si="34"/>
        <v>0</v>
      </c>
      <c r="M275" s="217"/>
      <c r="N275" s="224">
        <f t="shared" si="35"/>
        <v>11021880</v>
      </c>
      <c r="O275" s="208">
        <f t="shared" si="29"/>
        <v>78704230</v>
      </c>
    </row>
    <row r="276" spans="1:15" x14ac:dyDescent="0.2">
      <c r="A276" s="83" t="s">
        <v>2002</v>
      </c>
      <c r="B276" s="205">
        <v>9005741</v>
      </c>
      <c r="C276" s="205">
        <v>1006937</v>
      </c>
      <c r="D276" s="205">
        <v>206806</v>
      </c>
      <c r="E276" s="205">
        <v>65500</v>
      </c>
      <c r="F276" s="205"/>
      <c r="G276" s="111"/>
      <c r="H276" s="184">
        <f t="shared" si="30"/>
        <v>90057410</v>
      </c>
      <c r="I276" s="184">
        <f t="shared" si="31"/>
        <v>10069370</v>
      </c>
      <c r="J276" s="184">
        <f t="shared" si="32"/>
        <v>2068060</v>
      </c>
      <c r="K276" s="184">
        <f t="shared" si="33"/>
        <v>655000</v>
      </c>
      <c r="L276" s="184">
        <f t="shared" si="34"/>
        <v>0</v>
      </c>
      <c r="M276" s="217"/>
      <c r="N276" s="224">
        <f t="shared" si="35"/>
        <v>12792430</v>
      </c>
      <c r="O276" s="208">
        <f t="shared" si="29"/>
        <v>77264980</v>
      </c>
    </row>
    <row r="277" spans="1:15" x14ac:dyDescent="0.2">
      <c r="A277" s="83" t="s">
        <v>2003</v>
      </c>
      <c r="B277" s="205">
        <v>9611981</v>
      </c>
      <c r="C277" s="205">
        <v>1218513</v>
      </c>
      <c r="D277" s="205">
        <v>526946</v>
      </c>
      <c r="E277" s="205">
        <v>64350</v>
      </c>
      <c r="F277" s="205"/>
      <c r="G277" s="111"/>
      <c r="H277" s="184">
        <f t="shared" si="30"/>
        <v>96119810</v>
      </c>
      <c r="I277" s="184">
        <f t="shared" si="31"/>
        <v>12185130</v>
      </c>
      <c r="J277" s="184">
        <f t="shared" si="32"/>
        <v>5269460</v>
      </c>
      <c r="K277" s="184">
        <f t="shared" si="33"/>
        <v>643500</v>
      </c>
      <c r="L277" s="184">
        <f t="shared" si="34"/>
        <v>0</v>
      </c>
      <c r="M277" s="217"/>
      <c r="N277" s="224">
        <f t="shared" si="35"/>
        <v>18098090</v>
      </c>
      <c r="O277" s="208">
        <f t="shared" si="29"/>
        <v>78021720</v>
      </c>
    </row>
    <row r="278" spans="1:15" x14ac:dyDescent="0.2">
      <c r="A278" s="83" t="s">
        <v>2004</v>
      </c>
      <c r="B278" s="205">
        <v>9762742</v>
      </c>
      <c r="C278" s="205">
        <v>1502867</v>
      </c>
      <c r="D278" s="205">
        <v>519735</v>
      </c>
      <c r="E278" s="205">
        <v>63950</v>
      </c>
      <c r="F278" s="205"/>
      <c r="G278" s="111"/>
      <c r="H278" s="184">
        <f t="shared" si="30"/>
        <v>97627420</v>
      </c>
      <c r="I278" s="184">
        <f t="shared" si="31"/>
        <v>15028670</v>
      </c>
      <c r="J278" s="184">
        <f t="shared" si="32"/>
        <v>5197350</v>
      </c>
      <c r="K278" s="184">
        <f t="shared" si="33"/>
        <v>639500</v>
      </c>
      <c r="L278" s="184">
        <f t="shared" si="34"/>
        <v>0</v>
      </c>
      <c r="M278" s="217"/>
      <c r="N278" s="224">
        <f t="shared" si="35"/>
        <v>20865520</v>
      </c>
      <c r="O278" s="208">
        <f t="shared" si="29"/>
        <v>76761900</v>
      </c>
    </row>
    <row r="279" spans="1:15" x14ac:dyDescent="0.2">
      <c r="A279" s="83" t="s">
        <v>2005</v>
      </c>
      <c r="B279" s="205">
        <v>9084413</v>
      </c>
      <c r="C279" s="205">
        <v>1414655</v>
      </c>
      <c r="D279" s="205">
        <v>358063</v>
      </c>
      <c r="E279" s="205">
        <v>63400</v>
      </c>
      <c r="F279" s="205"/>
      <c r="G279" s="111"/>
      <c r="H279" s="184">
        <f t="shared" si="30"/>
        <v>90844130</v>
      </c>
      <c r="I279" s="184">
        <f t="shared" si="31"/>
        <v>14146550</v>
      </c>
      <c r="J279" s="184">
        <f t="shared" si="32"/>
        <v>3580630</v>
      </c>
      <c r="K279" s="184">
        <f t="shared" si="33"/>
        <v>634000</v>
      </c>
      <c r="L279" s="184">
        <f t="shared" si="34"/>
        <v>0</v>
      </c>
      <c r="M279" s="217"/>
      <c r="N279" s="224">
        <f t="shared" si="35"/>
        <v>18361180</v>
      </c>
      <c r="O279" s="208">
        <f t="shared" si="29"/>
        <v>72482950</v>
      </c>
    </row>
    <row r="280" spans="1:15" x14ac:dyDescent="0.2">
      <c r="A280" s="83" t="s">
        <v>2006</v>
      </c>
      <c r="B280" s="205">
        <v>8970048</v>
      </c>
      <c r="C280" s="205">
        <v>1064619</v>
      </c>
      <c r="D280" s="205">
        <v>457898</v>
      </c>
      <c r="E280" s="205">
        <v>62000</v>
      </c>
      <c r="F280" s="205"/>
      <c r="G280" s="111"/>
      <c r="H280" s="184">
        <f t="shared" si="30"/>
        <v>89700480</v>
      </c>
      <c r="I280" s="184">
        <f t="shared" si="31"/>
        <v>10646190</v>
      </c>
      <c r="J280" s="184">
        <f t="shared" si="32"/>
        <v>4578980</v>
      </c>
      <c r="K280" s="184">
        <f t="shared" si="33"/>
        <v>620000</v>
      </c>
      <c r="L280" s="184">
        <f t="shared" si="34"/>
        <v>0</v>
      </c>
      <c r="M280" s="217"/>
      <c r="N280" s="224">
        <f t="shared" si="35"/>
        <v>15845170</v>
      </c>
      <c r="O280" s="208">
        <f t="shared" si="29"/>
        <v>73855310</v>
      </c>
    </row>
    <row r="281" spans="1:15" x14ac:dyDescent="0.2">
      <c r="A281" s="83" t="s">
        <v>2007</v>
      </c>
      <c r="B281" s="205">
        <v>8533903</v>
      </c>
      <c r="C281" s="205">
        <v>986469</v>
      </c>
      <c r="D281" s="205">
        <v>439858</v>
      </c>
      <c r="E281" s="205">
        <v>60000</v>
      </c>
      <c r="F281" s="205"/>
      <c r="G281" s="111"/>
      <c r="H281" s="184">
        <f t="shared" si="30"/>
        <v>85339030</v>
      </c>
      <c r="I281" s="184">
        <f t="shared" si="31"/>
        <v>9864690</v>
      </c>
      <c r="J281" s="184">
        <f t="shared" si="32"/>
        <v>4398580</v>
      </c>
      <c r="K281" s="184">
        <f t="shared" si="33"/>
        <v>600000</v>
      </c>
      <c r="L281" s="184">
        <f t="shared" si="34"/>
        <v>0</v>
      </c>
      <c r="M281" s="217"/>
      <c r="N281" s="224">
        <f t="shared" si="35"/>
        <v>14863270</v>
      </c>
      <c r="O281" s="208">
        <f t="shared" si="29"/>
        <v>70475760</v>
      </c>
    </row>
    <row r="282" spans="1:15" x14ac:dyDescent="0.2">
      <c r="A282" s="83" t="s">
        <v>2008</v>
      </c>
      <c r="B282" s="205">
        <v>8577154</v>
      </c>
      <c r="C282" s="205">
        <v>987990</v>
      </c>
      <c r="D282" s="205">
        <v>658956</v>
      </c>
      <c r="E282" s="205">
        <v>56000</v>
      </c>
      <c r="F282" s="205"/>
      <c r="G282" s="111"/>
      <c r="H282" s="184">
        <f t="shared" si="30"/>
        <v>85771540</v>
      </c>
      <c r="I282" s="184">
        <f t="shared" si="31"/>
        <v>9879900</v>
      </c>
      <c r="J282" s="184">
        <f t="shared" si="32"/>
        <v>6589560</v>
      </c>
      <c r="K282" s="184">
        <f t="shared" si="33"/>
        <v>560000</v>
      </c>
      <c r="L282" s="184">
        <f t="shared" si="34"/>
        <v>0</v>
      </c>
      <c r="M282" s="217"/>
      <c r="N282" s="224">
        <f t="shared" si="35"/>
        <v>17029460</v>
      </c>
      <c r="O282" s="208">
        <f t="shared" si="29"/>
        <v>68742080</v>
      </c>
    </row>
    <row r="283" spans="1:15" x14ac:dyDescent="0.2">
      <c r="A283" s="83" t="s">
        <v>2009</v>
      </c>
      <c r="B283" s="205">
        <v>7018097</v>
      </c>
      <c r="C283" s="205">
        <v>1032268</v>
      </c>
      <c r="D283" s="205">
        <v>718084</v>
      </c>
      <c r="E283" s="205">
        <v>54000</v>
      </c>
      <c r="F283" s="205"/>
      <c r="G283" s="111"/>
      <c r="H283" s="184">
        <f t="shared" si="30"/>
        <v>70180970</v>
      </c>
      <c r="I283" s="184">
        <f t="shared" si="31"/>
        <v>10322680</v>
      </c>
      <c r="J283" s="184">
        <f t="shared" si="32"/>
        <v>7180840</v>
      </c>
      <c r="K283" s="184">
        <f t="shared" si="33"/>
        <v>540000</v>
      </c>
      <c r="L283" s="184">
        <f t="shared" si="34"/>
        <v>0</v>
      </c>
      <c r="M283" s="217"/>
      <c r="N283" s="224">
        <f t="shared" si="35"/>
        <v>18043520</v>
      </c>
      <c r="O283" s="208">
        <f t="shared" si="29"/>
        <v>52137450</v>
      </c>
    </row>
    <row r="284" spans="1:15" x14ac:dyDescent="0.2">
      <c r="A284" s="83" t="s">
        <v>2010</v>
      </c>
      <c r="B284" s="205">
        <v>7538182</v>
      </c>
      <c r="C284" s="205">
        <v>847174</v>
      </c>
      <c r="D284" s="205">
        <v>897795</v>
      </c>
      <c r="E284" s="205">
        <v>54000</v>
      </c>
      <c r="F284" s="205"/>
      <c r="G284" s="111"/>
      <c r="H284" s="184">
        <f t="shared" si="30"/>
        <v>75381820</v>
      </c>
      <c r="I284" s="184">
        <f t="shared" si="31"/>
        <v>8471740</v>
      </c>
      <c r="J284" s="184">
        <f t="shared" si="32"/>
        <v>8977950</v>
      </c>
      <c r="K284" s="184">
        <f t="shared" si="33"/>
        <v>540000</v>
      </c>
      <c r="L284" s="184">
        <f t="shared" si="34"/>
        <v>0</v>
      </c>
      <c r="M284" s="217"/>
      <c r="N284" s="224">
        <f t="shared" si="35"/>
        <v>17989690</v>
      </c>
      <c r="O284" s="208">
        <f t="shared" si="29"/>
        <v>57392130</v>
      </c>
    </row>
    <row r="285" spans="1:15" x14ac:dyDescent="0.2">
      <c r="A285" s="83" t="s">
        <v>2011</v>
      </c>
      <c r="B285" s="205">
        <v>8863123</v>
      </c>
      <c r="C285" s="205">
        <v>508903</v>
      </c>
      <c r="D285" s="205">
        <v>1180553</v>
      </c>
      <c r="E285" s="205">
        <v>56850</v>
      </c>
      <c r="F285" s="205"/>
      <c r="G285" s="111"/>
      <c r="H285" s="184">
        <f t="shared" si="30"/>
        <v>88631230</v>
      </c>
      <c r="I285" s="184">
        <f t="shared" si="31"/>
        <v>5089030</v>
      </c>
      <c r="J285" s="184">
        <f t="shared" si="32"/>
        <v>11805530</v>
      </c>
      <c r="K285" s="184">
        <f t="shared" si="33"/>
        <v>568500</v>
      </c>
      <c r="L285" s="184">
        <f t="shared" si="34"/>
        <v>0</v>
      </c>
      <c r="M285" s="217"/>
      <c r="N285" s="224">
        <f t="shared" si="35"/>
        <v>17463060</v>
      </c>
      <c r="O285" s="208">
        <f t="shared" si="29"/>
        <v>71168170</v>
      </c>
    </row>
    <row r="286" spans="1:15" x14ac:dyDescent="0.2">
      <c r="A286" s="83" t="s">
        <v>2012</v>
      </c>
      <c r="B286" s="205">
        <v>8503836</v>
      </c>
      <c r="C286" s="205">
        <v>239081</v>
      </c>
      <c r="D286" s="205">
        <v>886648</v>
      </c>
      <c r="E286" s="205">
        <v>54850</v>
      </c>
      <c r="F286" s="205"/>
      <c r="G286" s="111"/>
      <c r="H286" s="184">
        <f t="shared" si="30"/>
        <v>85038360</v>
      </c>
      <c r="I286" s="184">
        <f t="shared" si="31"/>
        <v>2390810</v>
      </c>
      <c r="J286" s="184">
        <f t="shared" si="32"/>
        <v>8866480</v>
      </c>
      <c r="K286" s="184">
        <f t="shared" si="33"/>
        <v>548500</v>
      </c>
      <c r="L286" s="184">
        <f t="shared" si="34"/>
        <v>0</v>
      </c>
      <c r="M286" s="217"/>
      <c r="N286" s="224">
        <f t="shared" si="35"/>
        <v>11805790</v>
      </c>
      <c r="O286" s="208">
        <f t="shared" si="29"/>
        <v>73232570</v>
      </c>
    </row>
    <row r="287" spans="1:15" x14ac:dyDescent="0.2">
      <c r="A287" s="83" t="s">
        <v>2013</v>
      </c>
      <c r="B287" s="205">
        <v>8364243</v>
      </c>
      <c r="C287" s="205">
        <v>83187</v>
      </c>
      <c r="D287" s="205">
        <v>547042</v>
      </c>
      <c r="E287" s="205">
        <v>53700</v>
      </c>
      <c r="F287" s="205"/>
      <c r="G287" s="111"/>
      <c r="H287" s="184">
        <f t="shared" si="30"/>
        <v>83642430</v>
      </c>
      <c r="I287" s="184">
        <f t="shared" si="31"/>
        <v>831870</v>
      </c>
      <c r="J287" s="184">
        <f t="shared" si="32"/>
        <v>5470420</v>
      </c>
      <c r="K287" s="184">
        <f t="shared" si="33"/>
        <v>537000</v>
      </c>
      <c r="L287" s="184">
        <f t="shared" si="34"/>
        <v>0</v>
      </c>
      <c r="M287" s="217"/>
      <c r="N287" s="224">
        <f t="shared" si="35"/>
        <v>6839290</v>
      </c>
      <c r="O287" s="208">
        <f t="shared" si="29"/>
        <v>76803140</v>
      </c>
    </row>
    <row r="288" spans="1:15" x14ac:dyDescent="0.2">
      <c r="A288" s="83" t="s">
        <v>2014</v>
      </c>
      <c r="B288" s="205">
        <v>9548258</v>
      </c>
      <c r="C288" s="205">
        <v>576328</v>
      </c>
      <c r="D288" s="205">
        <v>708818</v>
      </c>
      <c r="E288" s="205">
        <v>54700</v>
      </c>
      <c r="F288" s="205"/>
      <c r="G288" s="111"/>
      <c r="H288" s="184">
        <f t="shared" si="30"/>
        <v>95482580</v>
      </c>
      <c r="I288" s="184">
        <f t="shared" si="31"/>
        <v>5763280</v>
      </c>
      <c r="J288" s="184">
        <f t="shared" si="32"/>
        <v>7088180</v>
      </c>
      <c r="K288" s="184">
        <f t="shared" si="33"/>
        <v>547000</v>
      </c>
      <c r="L288" s="184">
        <f t="shared" si="34"/>
        <v>0</v>
      </c>
      <c r="M288" s="217"/>
      <c r="N288" s="224">
        <f t="shared" si="35"/>
        <v>13398460</v>
      </c>
      <c r="O288" s="208">
        <f t="shared" si="29"/>
        <v>82084120</v>
      </c>
    </row>
    <row r="289" spans="1:15" x14ac:dyDescent="0.2">
      <c r="A289" s="83" t="s">
        <v>2015</v>
      </c>
      <c r="B289" s="205">
        <v>9713855</v>
      </c>
      <c r="C289" s="205">
        <v>406023</v>
      </c>
      <c r="D289" s="205">
        <v>378603</v>
      </c>
      <c r="E289" s="205">
        <v>52100</v>
      </c>
      <c r="F289" s="205"/>
      <c r="G289" s="111"/>
      <c r="H289" s="184">
        <f t="shared" si="30"/>
        <v>97138550</v>
      </c>
      <c r="I289" s="184">
        <f t="shared" si="31"/>
        <v>4060230</v>
      </c>
      <c r="J289" s="184">
        <f t="shared" si="32"/>
        <v>3786030</v>
      </c>
      <c r="K289" s="184">
        <f t="shared" si="33"/>
        <v>521000</v>
      </c>
      <c r="L289" s="184">
        <f t="shared" si="34"/>
        <v>0</v>
      </c>
      <c r="M289" s="217"/>
      <c r="N289" s="224">
        <f t="shared" si="35"/>
        <v>8367260</v>
      </c>
      <c r="O289" s="208">
        <f t="shared" si="29"/>
        <v>88771290</v>
      </c>
    </row>
    <row r="290" spans="1:15" x14ac:dyDescent="0.2">
      <c r="A290" s="83" t="s">
        <v>2016</v>
      </c>
      <c r="B290" s="205">
        <v>9637803</v>
      </c>
      <c r="C290" s="205">
        <v>374406</v>
      </c>
      <c r="D290" s="205">
        <v>364498</v>
      </c>
      <c r="E290" s="205">
        <v>51100</v>
      </c>
      <c r="F290" s="205"/>
      <c r="G290" s="111"/>
      <c r="H290" s="184">
        <f t="shared" si="30"/>
        <v>96378030</v>
      </c>
      <c r="I290" s="184">
        <f t="shared" si="31"/>
        <v>3744060</v>
      </c>
      <c r="J290" s="184">
        <f t="shared" si="32"/>
        <v>3644980</v>
      </c>
      <c r="K290" s="184">
        <f t="shared" si="33"/>
        <v>511000</v>
      </c>
      <c r="L290" s="184">
        <f t="shared" si="34"/>
        <v>0</v>
      </c>
      <c r="M290" s="217"/>
      <c r="N290" s="224">
        <f t="shared" si="35"/>
        <v>7900040</v>
      </c>
      <c r="O290" s="208">
        <f t="shared" si="29"/>
        <v>88477990</v>
      </c>
    </row>
    <row r="291" spans="1:15" x14ac:dyDescent="0.2">
      <c r="A291" s="83" t="s">
        <v>2017</v>
      </c>
      <c r="B291" s="205">
        <v>9197242</v>
      </c>
      <c r="C291" s="205">
        <v>172502</v>
      </c>
      <c r="D291" s="205">
        <v>219139</v>
      </c>
      <c r="E291" s="205">
        <v>52400</v>
      </c>
      <c r="F291" s="205"/>
      <c r="G291" s="111"/>
      <c r="H291" s="184">
        <f t="shared" si="30"/>
        <v>91972420</v>
      </c>
      <c r="I291" s="184">
        <f t="shared" si="31"/>
        <v>1725020</v>
      </c>
      <c r="J291" s="184">
        <f t="shared" si="32"/>
        <v>2191390</v>
      </c>
      <c r="K291" s="184">
        <f t="shared" si="33"/>
        <v>524000</v>
      </c>
      <c r="L291" s="184">
        <f t="shared" si="34"/>
        <v>0</v>
      </c>
      <c r="M291" s="217"/>
      <c r="N291" s="224">
        <f t="shared" si="35"/>
        <v>4440410</v>
      </c>
      <c r="O291" s="208">
        <f t="shared" si="29"/>
        <v>87532010</v>
      </c>
    </row>
    <row r="292" spans="1:15" x14ac:dyDescent="0.2">
      <c r="A292" s="83" t="s">
        <v>2018</v>
      </c>
      <c r="B292" s="205">
        <v>9411839</v>
      </c>
      <c r="C292" s="205">
        <v>333436</v>
      </c>
      <c r="D292" s="205">
        <v>630822</v>
      </c>
      <c r="E292" s="205">
        <v>41000</v>
      </c>
      <c r="F292" s="205"/>
      <c r="G292" s="111"/>
      <c r="H292" s="184">
        <f t="shared" si="30"/>
        <v>94118390</v>
      </c>
      <c r="I292" s="184">
        <f t="shared" si="31"/>
        <v>3334360</v>
      </c>
      <c r="J292" s="184">
        <f t="shared" si="32"/>
        <v>6308220</v>
      </c>
      <c r="K292" s="184">
        <f t="shared" si="33"/>
        <v>410000</v>
      </c>
      <c r="L292" s="184">
        <f t="shared" si="34"/>
        <v>0</v>
      </c>
      <c r="M292" s="217"/>
      <c r="N292" s="224">
        <f t="shared" si="35"/>
        <v>10052580</v>
      </c>
      <c r="O292" s="208">
        <f t="shared" si="29"/>
        <v>84065810</v>
      </c>
    </row>
    <row r="293" spans="1:15" x14ac:dyDescent="0.2">
      <c r="A293" s="83" t="s">
        <v>2019</v>
      </c>
      <c r="B293" s="205">
        <v>8556061</v>
      </c>
      <c r="C293" s="205">
        <v>12780</v>
      </c>
      <c r="D293" s="205">
        <v>740486</v>
      </c>
      <c r="E293" s="205">
        <v>43000</v>
      </c>
      <c r="F293" s="205"/>
      <c r="G293" s="111"/>
      <c r="H293" s="184">
        <f t="shared" si="30"/>
        <v>85560610</v>
      </c>
      <c r="I293" s="184">
        <f t="shared" si="31"/>
        <v>127800</v>
      </c>
      <c r="J293" s="184">
        <f t="shared" si="32"/>
        <v>7404860</v>
      </c>
      <c r="K293" s="184">
        <f t="shared" si="33"/>
        <v>430000</v>
      </c>
      <c r="L293" s="184">
        <f t="shared" si="34"/>
        <v>0</v>
      </c>
      <c r="M293" s="217"/>
      <c r="N293" s="224">
        <f t="shared" si="35"/>
        <v>7962660</v>
      </c>
      <c r="O293" s="208">
        <f t="shared" si="29"/>
        <v>77597950</v>
      </c>
    </row>
    <row r="294" spans="1:15" x14ac:dyDescent="0.2">
      <c r="A294" s="83" t="s">
        <v>2020</v>
      </c>
      <c r="B294" s="205">
        <v>8173772</v>
      </c>
      <c r="C294" s="205">
        <v>80158</v>
      </c>
      <c r="D294" s="205">
        <v>808451</v>
      </c>
      <c r="E294" s="205">
        <v>40000</v>
      </c>
      <c r="F294" s="205"/>
      <c r="G294" s="111"/>
      <c r="H294" s="184">
        <f t="shared" si="30"/>
        <v>81737720</v>
      </c>
      <c r="I294" s="184">
        <f t="shared" si="31"/>
        <v>801580</v>
      </c>
      <c r="J294" s="184">
        <f t="shared" si="32"/>
        <v>8084510</v>
      </c>
      <c r="K294" s="184">
        <f t="shared" si="33"/>
        <v>400000</v>
      </c>
      <c r="L294" s="184">
        <f t="shared" si="34"/>
        <v>0</v>
      </c>
      <c r="M294" s="217"/>
      <c r="N294" s="224">
        <f t="shared" si="35"/>
        <v>9286090</v>
      </c>
      <c r="O294" s="208">
        <f t="shared" si="29"/>
        <v>72451630</v>
      </c>
    </row>
    <row r="295" spans="1:15" x14ac:dyDescent="0.2">
      <c r="A295" s="83" t="s">
        <v>2021</v>
      </c>
      <c r="B295" s="205">
        <v>7779900</v>
      </c>
      <c r="C295" s="205">
        <v>716068</v>
      </c>
      <c r="D295" s="205">
        <v>612950</v>
      </c>
      <c r="E295" s="205">
        <v>37000</v>
      </c>
      <c r="F295" s="205"/>
      <c r="G295" s="111"/>
      <c r="H295" s="184">
        <f t="shared" si="30"/>
        <v>77799000</v>
      </c>
      <c r="I295" s="184">
        <f t="shared" si="31"/>
        <v>7160680</v>
      </c>
      <c r="J295" s="184">
        <f t="shared" si="32"/>
        <v>6129500</v>
      </c>
      <c r="K295" s="184">
        <f t="shared" si="33"/>
        <v>370000</v>
      </c>
      <c r="L295" s="184">
        <f t="shared" si="34"/>
        <v>0</v>
      </c>
      <c r="M295" s="217"/>
      <c r="N295" s="224">
        <f t="shared" si="35"/>
        <v>13660180</v>
      </c>
      <c r="O295" s="208">
        <f t="shared" si="29"/>
        <v>64138820</v>
      </c>
    </row>
    <row r="296" spans="1:15" x14ac:dyDescent="0.2">
      <c r="A296" s="83" t="s">
        <v>2022</v>
      </c>
      <c r="B296" s="205">
        <v>8169283</v>
      </c>
      <c r="C296" s="205">
        <v>645730</v>
      </c>
      <c r="D296" s="205">
        <v>439630</v>
      </c>
      <c r="E296" s="205">
        <v>33000</v>
      </c>
      <c r="F296" s="205"/>
      <c r="G296" s="111"/>
      <c r="H296" s="184">
        <f t="shared" si="30"/>
        <v>81692830</v>
      </c>
      <c r="I296" s="184">
        <f t="shared" si="31"/>
        <v>6457300</v>
      </c>
      <c r="J296" s="184">
        <f t="shared" si="32"/>
        <v>4396300</v>
      </c>
      <c r="K296" s="184">
        <f t="shared" si="33"/>
        <v>330000</v>
      </c>
      <c r="L296" s="184">
        <f t="shared" si="34"/>
        <v>0</v>
      </c>
      <c r="M296" s="217"/>
      <c r="N296" s="224">
        <f t="shared" si="35"/>
        <v>11183600</v>
      </c>
      <c r="O296" s="208">
        <f t="shared" si="29"/>
        <v>70509230</v>
      </c>
    </row>
    <row r="297" spans="1:15" x14ac:dyDescent="0.2">
      <c r="A297" s="83" t="s">
        <v>2023</v>
      </c>
      <c r="B297" s="205">
        <v>7781055</v>
      </c>
      <c r="C297" s="205">
        <v>58228</v>
      </c>
      <c r="D297" s="205">
        <v>57624</v>
      </c>
      <c r="E297" s="205">
        <v>28750</v>
      </c>
      <c r="F297" s="205"/>
      <c r="G297" s="111"/>
      <c r="H297" s="184">
        <f t="shared" si="30"/>
        <v>77810550</v>
      </c>
      <c r="I297" s="184">
        <f t="shared" si="31"/>
        <v>582280</v>
      </c>
      <c r="J297" s="184">
        <f t="shared" si="32"/>
        <v>576240</v>
      </c>
      <c r="K297" s="184">
        <f t="shared" si="33"/>
        <v>287500</v>
      </c>
      <c r="L297" s="184">
        <f t="shared" si="34"/>
        <v>0</v>
      </c>
      <c r="M297" s="217"/>
      <c r="N297" s="224">
        <f t="shared" si="35"/>
        <v>1446020</v>
      </c>
      <c r="O297" s="208">
        <f t="shared" si="29"/>
        <v>76364530</v>
      </c>
    </row>
    <row r="298" spans="1:15" x14ac:dyDescent="0.2">
      <c r="A298" s="83" t="s">
        <v>2024</v>
      </c>
      <c r="B298" s="205">
        <v>8264891</v>
      </c>
      <c r="C298" s="205">
        <v>76309</v>
      </c>
      <c r="D298" s="205">
        <v>225760</v>
      </c>
      <c r="E298" s="205">
        <v>26750</v>
      </c>
      <c r="F298" s="205"/>
      <c r="G298" s="111"/>
      <c r="H298" s="184">
        <f t="shared" si="30"/>
        <v>82648910</v>
      </c>
      <c r="I298" s="184">
        <f t="shared" si="31"/>
        <v>763090</v>
      </c>
      <c r="J298" s="184">
        <f t="shared" si="32"/>
        <v>2257600</v>
      </c>
      <c r="K298" s="184">
        <f t="shared" si="33"/>
        <v>267500</v>
      </c>
      <c r="L298" s="184">
        <f t="shared" si="34"/>
        <v>0</v>
      </c>
      <c r="M298" s="217"/>
      <c r="N298" s="224">
        <f t="shared" si="35"/>
        <v>3288190</v>
      </c>
      <c r="O298" s="208">
        <f t="shared" si="29"/>
        <v>79360720</v>
      </c>
    </row>
    <row r="299" spans="1:15" x14ac:dyDescent="0.2">
      <c r="A299" s="83" t="s">
        <v>2025</v>
      </c>
      <c r="B299" s="205">
        <v>8444988</v>
      </c>
      <c r="C299" s="205">
        <v>87397</v>
      </c>
      <c r="D299" s="205">
        <v>371400</v>
      </c>
      <c r="E299" s="205">
        <v>25250</v>
      </c>
      <c r="F299" s="205"/>
      <c r="G299" s="111"/>
      <c r="H299" s="184">
        <f t="shared" si="30"/>
        <v>84449880</v>
      </c>
      <c r="I299" s="184">
        <f t="shared" si="31"/>
        <v>873970</v>
      </c>
      <c r="J299" s="184">
        <f t="shared" si="32"/>
        <v>3714000</v>
      </c>
      <c r="K299" s="184">
        <f t="shared" si="33"/>
        <v>252500</v>
      </c>
      <c r="L299" s="184">
        <f t="shared" si="34"/>
        <v>0</v>
      </c>
      <c r="M299" s="217"/>
      <c r="N299" s="224">
        <f t="shared" si="35"/>
        <v>4840470</v>
      </c>
      <c r="O299" s="208">
        <f t="shared" si="29"/>
        <v>79609410</v>
      </c>
    </row>
    <row r="300" spans="1:15" x14ac:dyDescent="0.2">
      <c r="A300" s="83" t="s">
        <v>2026</v>
      </c>
      <c r="B300" s="205">
        <v>8304655</v>
      </c>
      <c r="C300" s="205">
        <v>126695</v>
      </c>
      <c r="D300" s="205">
        <v>571102</v>
      </c>
      <c r="E300" s="205">
        <v>24250</v>
      </c>
      <c r="F300" s="205"/>
      <c r="G300" s="111"/>
      <c r="H300" s="184">
        <f t="shared" si="30"/>
        <v>83046550</v>
      </c>
      <c r="I300" s="184">
        <f t="shared" si="31"/>
        <v>1266950</v>
      </c>
      <c r="J300" s="184">
        <f t="shared" si="32"/>
        <v>5711020</v>
      </c>
      <c r="K300" s="184">
        <f t="shared" si="33"/>
        <v>242500</v>
      </c>
      <c r="L300" s="184">
        <f t="shared" si="34"/>
        <v>0</v>
      </c>
      <c r="M300" s="217"/>
      <c r="N300" s="224">
        <f t="shared" si="35"/>
        <v>7220470</v>
      </c>
      <c r="O300" s="208">
        <f t="shared" si="29"/>
        <v>75826080</v>
      </c>
    </row>
    <row r="301" spans="1:15" x14ac:dyDescent="0.2">
      <c r="A301" s="83" t="s">
        <v>2027</v>
      </c>
      <c r="B301" s="205">
        <v>8532687</v>
      </c>
      <c r="C301" s="205">
        <v>155232</v>
      </c>
      <c r="D301" s="205">
        <v>556123</v>
      </c>
      <c r="E301" s="205">
        <v>22250</v>
      </c>
      <c r="F301" s="205"/>
      <c r="G301" s="111"/>
      <c r="H301" s="184">
        <f t="shared" si="30"/>
        <v>85326870</v>
      </c>
      <c r="I301" s="184">
        <f t="shared" si="31"/>
        <v>1552320</v>
      </c>
      <c r="J301" s="184">
        <f t="shared" si="32"/>
        <v>5561230</v>
      </c>
      <c r="K301" s="184">
        <f t="shared" si="33"/>
        <v>222500</v>
      </c>
      <c r="L301" s="184">
        <f t="shared" si="34"/>
        <v>0</v>
      </c>
      <c r="M301" s="217"/>
      <c r="N301" s="224">
        <f t="shared" si="35"/>
        <v>7336050</v>
      </c>
      <c r="O301" s="208">
        <f t="shared" si="29"/>
        <v>77990820</v>
      </c>
    </row>
    <row r="302" spans="1:15" x14ac:dyDescent="0.2">
      <c r="A302" s="83" t="s">
        <v>2028</v>
      </c>
      <c r="B302" s="205">
        <v>8678813</v>
      </c>
      <c r="C302" s="205">
        <v>213267</v>
      </c>
      <c r="D302" s="205">
        <v>823108</v>
      </c>
      <c r="E302" s="205">
        <v>19400</v>
      </c>
      <c r="F302" s="205"/>
      <c r="G302" s="111"/>
      <c r="H302" s="184">
        <f t="shared" si="30"/>
        <v>86788130</v>
      </c>
      <c r="I302" s="184">
        <f t="shared" si="31"/>
        <v>2132670</v>
      </c>
      <c r="J302" s="184">
        <f t="shared" si="32"/>
        <v>8231080</v>
      </c>
      <c r="K302" s="184">
        <f t="shared" si="33"/>
        <v>194000</v>
      </c>
      <c r="L302" s="184">
        <f t="shared" si="34"/>
        <v>0</v>
      </c>
      <c r="M302" s="217"/>
      <c r="N302" s="224">
        <f t="shared" si="35"/>
        <v>10557750</v>
      </c>
      <c r="O302" s="208">
        <f t="shared" si="29"/>
        <v>76230380</v>
      </c>
    </row>
    <row r="303" spans="1:15" x14ac:dyDescent="0.2">
      <c r="A303" s="83" t="s">
        <v>2029</v>
      </c>
      <c r="B303" s="205">
        <v>8412203</v>
      </c>
      <c r="C303" s="205">
        <v>178579</v>
      </c>
      <c r="D303" s="205">
        <v>391762</v>
      </c>
      <c r="E303" s="205">
        <v>18400</v>
      </c>
      <c r="F303" s="205"/>
      <c r="G303" s="111"/>
      <c r="H303" s="184">
        <f t="shared" si="30"/>
        <v>84122030</v>
      </c>
      <c r="I303" s="184">
        <f t="shared" si="31"/>
        <v>1785790</v>
      </c>
      <c r="J303" s="184">
        <f t="shared" si="32"/>
        <v>3917620</v>
      </c>
      <c r="K303" s="184">
        <f t="shared" si="33"/>
        <v>184000</v>
      </c>
      <c r="L303" s="184">
        <f t="shared" si="34"/>
        <v>0</v>
      </c>
      <c r="M303" s="217"/>
      <c r="N303" s="224">
        <f t="shared" si="35"/>
        <v>5887410</v>
      </c>
      <c r="O303" s="208">
        <f t="shared" si="29"/>
        <v>78234620</v>
      </c>
    </row>
    <row r="304" spans="1:15" x14ac:dyDescent="0.2">
      <c r="A304" s="83" t="s">
        <v>2030</v>
      </c>
      <c r="B304" s="205">
        <v>8099059</v>
      </c>
      <c r="C304" s="205">
        <v>124908</v>
      </c>
      <c r="D304" s="205">
        <v>256962</v>
      </c>
      <c r="E304" s="205">
        <v>16900</v>
      </c>
      <c r="F304" s="205"/>
      <c r="G304" s="111"/>
      <c r="H304" s="184">
        <f t="shared" si="30"/>
        <v>80990590</v>
      </c>
      <c r="I304" s="184">
        <f t="shared" si="31"/>
        <v>1249080</v>
      </c>
      <c r="J304" s="184">
        <f t="shared" si="32"/>
        <v>2569620</v>
      </c>
      <c r="K304" s="184">
        <f t="shared" si="33"/>
        <v>169000</v>
      </c>
      <c r="L304" s="184">
        <f t="shared" si="34"/>
        <v>0</v>
      </c>
      <c r="M304" s="217"/>
      <c r="N304" s="224">
        <f t="shared" si="35"/>
        <v>3987700</v>
      </c>
      <c r="O304" s="208">
        <f t="shared" si="29"/>
        <v>77002890</v>
      </c>
    </row>
    <row r="305" spans="1:15" x14ac:dyDescent="0.2">
      <c r="A305" s="83" t="s">
        <v>2031</v>
      </c>
      <c r="B305" s="205">
        <v>8074991</v>
      </c>
      <c r="C305" s="205">
        <v>171128</v>
      </c>
      <c r="D305" s="205">
        <v>250639</v>
      </c>
      <c r="E305" s="205">
        <v>20000</v>
      </c>
      <c r="F305" s="205"/>
      <c r="G305" s="111"/>
      <c r="H305" s="184">
        <f t="shared" si="30"/>
        <v>80749910</v>
      </c>
      <c r="I305" s="184">
        <f t="shared" si="31"/>
        <v>1711280</v>
      </c>
      <c r="J305" s="184">
        <f t="shared" si="32"/>
        <v>2506390</v>
      </c>
      <c r="K305" s="184">
        <f t="shared" si="33"/>
        <v>200000</v>
      </c>
      <c r="L305" s="184">
        <f t="shared" si="34"/>
        <v>0</v>
      </c>
      <c r="M305" s="217"/>
      <c r="N305" s="224">
        <f t="shared" si="35"/>
        <v>4417670</v>
      </c>
      <c r="O305" s="208">
        <f t="shared" si="29"/>
        <v>76332240</v>
      </c>
    </row>
    <row r="306" spans="1:15" x14ac:dyDescent="0.2">
      <c r="A306" s="83" t="s">
        <v>2032</v>
      </c>
      <c r="B306" s="205">
        <v>7877586</v>
      </c>
      <c r="C306" s="205">
        <v>229328</v>
      </c>
      <c r="D306" s="205">
        <v>460013</v>
      </c>
      <c r="E306" s="205">
        <v>16000</v>
      </c>
      <c r="F306" s="205"/>
      <c r="G306" s="111"/>
      <c r="H306" s="184">
        <f t="shared" si="30"/>
        <v>78775860</v>
      </c>
      <c r="I306" s="184">
        <f t="shared" si="31"/>
        <v>2293280</v>
      </c>
      <c r="J306" s="184">
        <f t="shared" si="32"/>
        <v>4600130</v>
      </c>
      <c r="K306" s="184">
        <f t="shared" si="33"/>
        <v>160000</v>
      </c>
      <c r="L306" s="184">
        <f t="shared" si="34"/>
        <v>0</v>
      </c>
      <c r="M306" s="217"/>
      <c r="N306" s="224">
        <f t="shared" si="35"/>
        <v>7053410</v>
      </c>
      <c r="O306" s="208">
        <f t="shared" si="29"/>
        <v>71722450</v>
      </c>
    </row>
    <row r="307" spans="1:15" x14ac:dyDescent="0.2">
      <c r="A307" s="83" t="s">
        <v>2033</v>
      </c>
      <c r="B307" s="205">
        <v>8017206</v>
      </c>
      <c r="C307" s="205">
        <v>310769</v>
      </c>
      <c r="D307" s="205">
        <v>602112</v>
      </c>
      <c r="E307" s="205">
        <v>14000</v>
      </c>
      <c r="F307" s="205"/>
      <c r="G307" s="111"/>
      <c r="H307" s="184">
        <f t="shared" si="30"/>
        <v>80172060</v>
      </c>
      <c r="I307" s="184">
        <f t="shared" si="31"/>
        <v>3107690</v>
      </c>
      <c r="J307" s="184">
        <f t="shared" si="32"/>
        <v>6021120</v>
      </c>
      <c r="K307" s="184">
        <f t="shared" si="33"/>
        <v>140000</v>
      </c>
      <c r="L307" s="184">
        <f t="shared" si="34"/>
        <v>0</v>
      </c>
      <c r="M307" s="217"/>
      <c r="N307" s="224">
        <f t="shared" si="35"/>
        <v>9268810</v>
      </c>
      <c r="O307" s="208">
        <f t="shared" si="29"/>
        <v>70903250</v>
      </c>
    </row>
    <row r="308" spans="1:15" x14ac:dyDescent="0.2">
      <c r="A308" s="83" t="s">
        <v>2034</v>
      </c>
      <c r="B308" s="205">
        <v>7903992</v>
      </c>
      <c r="C308" s="205">
        <v>232758</v>
      </c>
      <c r="D308" s="205">
        <v>573436</v>
      </c>
      <c r="E308" s="205">
        <v>10000</v>
      </c>
      <c r="F308" s="205"/>
      <c r="G308" s="111"/>
      <c r="H308" s="184">
        <f t="shared" si="30"/>
        <v>79039920</v>
      </c>
      <c r="I308" s="184">
        <f t="shared" si="31"/>
        <v>2327580</v>
      </c>
      <c r="J308" s="184">
        <f t="shared" si="32"/>
        <v>5734360</v>
      </c>
      <c r="K308" s="184">
        <f t="shared" si="33"/>
        <v>100000</v>
      </c>
      <c r="L308" s="184">
        <f t="shared" si="34"/>
        <v>0</v>
      </c>
      <c r="M308" s="217"/>
      <c r="N308" s="224">
        <f t="shared" si="35"/>
        <v>8161940</v>
      </c>
      <c r="O308" s="208">
        <f t="shared" si="29"/>
        <v>70877980</v>
      </c>
    </row>
    <row r="309" spans="1:15" x14ac:dyDescent="0.2">
      <c r="A309" s="83" t="s">
        <v>2035</v>
      </c>
      <c r="B309" s="205">
        <v>8078011</v>
      </c>
      <c r="C309" s="205">
        <v>423902</v>
      </c>
      <c r="D309" s="205">
        <v>146767</v>
      </c>
      <c r="E309" s="205">
        <v>7000</v>
      </c>
      <c r="F309" s="205"/>
      <c r="G309" s="111"/>
      <c r="H309" s="184">
        <f t="shared" si="30"/>
        <v>80780110</v>
      </c>
      <c r="I309" s="184">
        <f t="shared" si="31"/>
        <v>4239020</v>
      </c>
      <c r="J309" s="184">
        <f t="shared" si="32"/>
        <v>1467670</v>
      </c>
      <c r="K309" s="184">
        <f t="shared" si="33"/>
        <v>70000</v>
      </c>
      <c r="L309" s="184">
        <f t="shared" si="34"/>
        <v>0</v>
      </c>
      <c r="M309" s="217"/>
      <c r="N309" s="224">
        <f t="shared" si="35"/>
        <v>5776690</v>
      </c>
      <c r="O309" s="208">
        <f t="shared" si="29"/>
        <v>75003420</v>
      </c>
    </row>
    <row r="310" spans="1:15" x14ac:dyDescent="0.2">
      <c r="A310" s="83" t="s">
        <v>2036</v>
      </c>
      <c r="B310" s="205">
        <v>9476592</v>
      </c>
      <c r="C310" s="205">
        <v>424012</v>
      </c>
      <c r="D310" s="205">
        <v>287820</v>
      </c>
      <c r="E310" s="205">
        <v>5500</v>
      </c>
      <c r="F310" s="205"/>
      <c r="G310" s="111"/>
      <c r="H310" s="184">
        <f t="shared" si="30"/>
        <v>94765920</v>
      </c>
      <c r="I310" s="184">
        <f t="shared" si="31"/>
        <v>4240120</v>
      </c>
      <c r="J310" s="184">
        <f t="shared" si="32"/>
        <v>2878200</v>
      </c>
      <c r="K310" s="184">
        <f t="shared" si="33"/>
        <v>55000</v>
      </c>
      <c r="L310" s="184">
        <f t="shared" si="34"/>
        <v>0</v>
      </c>
      <c r="M310" s="217"/>
      <c r="N310" s="224">
        <f t="shared" si="35"/>
        <v>7173320</v>
      </c>
      <c r="O310" s="208">
        <f t="shared" si="29"/>
        <v>87592600</v>
      </c>
    </row>
    <row r="311" spans="1:15" x14ac:dyDescent="0.2">
      <c r="A311" s="83" t="s">
        <v>2037</v>
      </c>
      <c r="B311" s="205">
        <v>9658968</v>
      </c>
      <c r="C311" s="205">
        <v>629688</v>
      </c>
      <c r="D311" s="205">
        <v>513695</v>
      </c>
      <c r="E311" s="205">
        <v>2000</v>
      </c>
      <c r="F311" s="205"/>
      <c r="G311" s="111"/>
      <c r="H311" s="184">
        <f t="shared" si="30"/>
        <v>96589680</v>
      </c>
      <c r="I311" s="184">
        <f t="shared" si="31"/>
        <v>6296880</v>
      </c>
      <c r="J311" s="184">
        <f t="shared" si="32"/>
        <v>5136950</v>
      </c>
      <c r="K311" s="184">
        <f t="shared" si="33"/>
        <v>20000</v>
      </c>
      <c r="L311" s="184">
        <f t="shared" si="34"/>
        <v>0</v>
      </c>
      <c r="M311" s="217"/>
      <c r="N311" s="224">
        <f t="shared" si="35"/>
        <v>11453830</v>
      </c>
      <c r="O311" s="208">
        <f t="shared" si="29"/>
        <v>85135850</v>
      </c>
    </row>
    <row r="312" spans="1:15" x14ac:dyDescent="0.2">
      <c r="A312" s="83" t="s">
        <v>2038</v>
      </c>
      <c r="B312" s="205">
        <v>10783704</v>
      </c>
      <c r="C312" s="205">
        <v>395626</v>
      </c>
      <c r="D312" s="205">
        <v>694335</v>
      </c>
      <c r="E312" s="205"/>
      <c r="F312" s="205"/>
      <c r="G312" s="111"/>
      <c r="H312" s="184">
        <f t="shared" si="30"/>
        <v>107837040</v>
      </c>
      <c r="I312" s="184">
        <f t="shared" si="31"/>
        <v>3956260</v>
      </c>
      <c r="J312" s="184">
        <f t="shared" si="32"/>
        <v>6943350</v>
      </c>
      <c r="K312" s="184">
        <f t="shared" si="33"/>
        <v>0</v>
      </c>
      <c r="L312" s="184">
        <f t="shared" si="34"/>
        <v>0</v>
      </c>
      <c r="M312" s="217"/>
      <c r="N312" s="224">
        <f t="shared" si="35"/>
        <v>10899610</v>
      </c>
      <c r="O312" s="208">
        <f t="shared" si="29"/>
        <v>96937430</v>
      </c>
    </row>
    <row r="313" spans="1:15" x14ac:dyDescent="0.2">
      <c r="A313" s="83" t="s">
        <v>2039</v>
      </c>
      <c r="B313" s="205">
        <v>11781328</v>
      </c>
      <c r="C313" s="205">
        <v>391355</v>
      </c>
      <c r="D313" s="205">
        <v>749796</v>
      </c>
      <c r="E313" s="205">
        <v>8000</v>
      </c>
      <c r="F313" s="205"/>
      <c r="G313" s="111"/>
      <c r="H313" s="184">
        <f t="shared" si="30"/>
        <v>117813280</v>
      </c>
      <c r="I313" s="184">
        <f t="shared" si="31"/>
        <v>3913550</v>
      </c>
      <c r="J313" s="184">
        <f t="shared" si="32"/>
        <v>7497960</v>
      </c>
      <c r="K313" s="184">
        <f t="shared" si="33"/>
        <v>80000</v>
      </c>
      <c r="L313" s="184">
        <f t="shared" si="34"/>
        <v>0</v>
      </c>
      <c r="M313" s="217"/>
      <c r="N313" s="224">
        <f t="shared" si="35"/>
        <v>11491510</v>
      </c>
      <c r="O313" s="208">
        <f t="shared" si="29"/>
        <v>106321770</v>
      </c>
    </row>
    <row r="314" spans="1:15" x14ac:dyDescent="0.2">
      <c r="A314" s="83" t="s">
        <v>2040</v>
      </c>
      <c r="B314" s="205">
        <v>12611160</v>
      </c>
      <c r="C314" s="205">
        <v>376487</v>
      </c>
      <c r="D314" s="205">
        <v>893725</v>
      </c>
      <c r="E314" s="205">
        <v>8000</v>
      </c>
      <c r="F314" s="205"/>
      <c r="G314" s="111"/>
      <c r="H314" s="184">
        <f t="shared" si="30"/>
        <v>126111600</v>
      </c>
      <c r="I314" s="184">
        <f t="shared" si="31"/>
        <v>3764870</v>
      </c>
      <c r="J314" s="184">
        <f t="shared" si="32"/>
        <v>8937250</v>
      </c>
      <c r="K314" s="184">
        <f t="shared" si="33"/>
        <v>80000</v>
      </c>
      <c r="L314" s="184">
        <f t="shared" si="34"/>
        <v>0</v>
      </c>
      <c r="M314" s="217"/>
      <c r="N314" s="224">
        <f t="shared" si="35"/>
        <v>12782120</v>
      </c>
      <c r="O314" s="208">
        <f t="shared" si="29"/>
        <v>113329480</v>
      </c>
    </row>
    <row r="315" spans="1:15" x14ac:dyDescent="0.2">
      <c r="A315" s="83" t="s">
        <v>2041</v>
      </c>
      <c r="B315" s="205">
        <v>11693526</v>
      </c>
      <c r="C315" s="205">
        <v>205454</v>
      </c>
      <c r="D315" s="205">
        <v>472601</v>
      </c>
      <c r="E315" s="205">
        <v>5000</v>
      </c>
      <c r="F315" s="205"/>
      <c r="G315" s="111"/>
      <c r="H315" s="184">
        <f t="shared" si="30"/>
        <v>116935260</v>
      </c>
      <c r="I315" s="184">
        <f t="shared" si="31"/>
        <v>2054540</v>
      </c>
      <c r="J315" s="184">
        <f t="shared" si="32"/>
        <v>4726010</v>
      </c>
      <c r="K315" s="184">
        <f t="shared" si="33"/>
        <v>50000</v>
      </c>
      <c r="L315" s="184">
        <f t="shared" si="34"/>
        <v>0</v>
      </c>
      <c r="M315" s="217"/>
      <c r="N315" s="224">
        <f t="shared" si="35"/>
        <v>6830550</v>
      </c>
      <c r="O315" s="208">
        <f t="shared" si="29"/>
        <v>110104710</v>
      </c>
    </row>
    <row r="316" spans="1:15" x14ac:dyDescent="0.2">
      <c r="A316" s="83" t="s">
        <v>2042</v>
      </c>
      <c r="B316" s="205">
        <v>11077198</v>
      </c>
      <c r="C316" s="205">
        <v>168273</v>
      </c>
      <c r="D316" s="205">
        <v>678437</v>
      </c>
      <c r="E316" s="205">
        <v>3000</v>
      </c>
      <c r="F316" s="205"/>
      <c r="G316" s="111"/>
      <c r="H316" s="184">
        <f t="shared" si="30"/>
        <v>110771980</v>
      </c>
      <c r="I316" s="184">
        <f t="shared" si="31"/>
        <v>1682730</v>
      </c>
      <c r="J316" s="184">
        <f t="shared" si="32"/>
        <v>6784370</v>
      </c>
      <c r="K316" s="184">
        <f t="shared" si="33"/>
        <v>30000</v>
      </c>
      <c r="L316" s="184">
        <f t="shared" si="34"/>
        <v>0</v>
      </c>
      <c r="M316" s="217"/>
      <c r="N316" s="224">
        <f t="shared" si="35"/>
        <v>8497100</v>
      </c>
      <c r="O316" s="208">
        <f t="shared" si="29"/>
        <v>102274880</v>
      </c>
    </row>
    <row r="317" spans="1:15" x14ac:dyDescent="0.2">
      <c r="A317" s="83" t="s">
        <v>2043</v>
      </c>
      <c r="B317" s="205">
        <v>10450886</v>
      </c>
      <c r="C317" s="205">
        <v>50202</v>
      </c>
      <c r="D317" s="205">
        <v>815886</v>
      </c>
      <c r="E317" s="205">
        <v>2000</v>
      </c>
      <c r="F317" s="205"/>
      <c r="G317" s="111"/>
      <c r="H317" s="184">
        <f t="shared" si="30"/>
        <v>104508860</v>
      </c>
      <c r="I317" s="184">
        <f t="shared" si="31"/>
        <v>502020</v>
      </c>
      <c r="J317" s="184">
        <f t="shared" si="32"/>
        <v>8158860</v>
      </c>
      <c r="K317" s="184">
        <f t="shared" si="33"/>
        <v>20000</v>
      </c>
      <c r="L317" s="184">
        <f t="shared" si="34"/>
        <v>0</v>
      </c>
      <c r="M317" s="217"/>
      <c r="N317" s="224">
        <f t="shared" si="35"/>
        <v>8680880</v>
      </c>
      <c r="O317" s="208">
        <f t="shared" si="29"/>
        <v>95827980</v>
      </c>
    </row>
    <row r="318" spans="1:15" x14ac:dyDescent="0.2">
      <c r="A318" s="83" t="s">
        <v>2044</v>
      </c>
      <c r="B318" s="205">
        <v>10425376</v>
      </c>
      <c r="C318" s="205">
        <v>48646</v>
      </c>
      <c r="D318" s="205">
        <v>928308</v>
      </c>
      <c r="E318" s="205"/>
      <c r="F318" s="205"/>
      <c r="G318" s="111"/>
      <c r="H318" s="184">
        <f t="shared" si="30"/>
        <v>104253760</v>
      </c>
      <c r="I318" s="184">
        <f t="shared" si="31"/>
        <v>486460</v>
      </c>
      <c r="J318" s="184">
        <f t="shared" si="32"/>
        <v>9283080</v>
      </c>
      <c r="K318" s="184">
        <f t="shared" si="33"/>
        <v>0</v>
      </c>
      <c r="L318" s="184">
        <f t="shared" si="34"/>
        <v>0</v>
      </c>
      <c r="M318" s="217"/>
      <c r="N318" s="224">
        <f t="shared" si="35"/>
        <v>9769540</v>
      </c>
      <c r="O318" s="208">
        <f t="shared" si="29"/>
        <v>94484220</v>
      </c>
    </row>
    <row r="319" spans="1:15" x14ac:dyDescent="0.2">
      <c r="A319" s="83" t="s">
        <v>2045</v>
      </c>
      <c r="B319" s="205">
        <v>10541315</v>
      </c>
      <c r="C319" s="205">
        <v>31396</v>
      </c>
      <c r="D319" s="205">
        <v>1176340</v>
      </c>
      <c r="E319" s="205"/>
      <c r="F319" s="205"/>
      <c r="G319" s="111"/>
      <c r="H319" s="184">
        <f t="shared" si="30"/>
        <v>105413150</v>
      </c>
      <c r="I319" s="184">
        <f t="shared" si="31"/>
        <v>313960</v>
      </c>
      <c r="J319" s="184">
        <f t="shared" si="32"/>
        <v>11763400</v>
      </c>
      <c r="K319" s="184">
        <f t="shared" si="33"/>
        <v>0</v>
      </c>
      <c r="L319" s="184">
        <f t="shared" si="34"/>
        <v>0</v>
      </c>
      <c r="M319" s="217"/>
      <c r="N319" s="224">
        <f t="shared" si="35"/>
        <v>12077360</v>
      </c>
      <c r="O319" s="208">
        <f t="shared" si="29"/>
        <v>93335790</v>
      </c>
    </row>
    <row r="320" spans="1:15" x14ac:dyDescent="0.2">
      <c r="A320" s="83" t="s">
        <v>2046</v>
      </c>
      <c r="B320" s="205">
        <v>11026359</v>
      </c>
      <c r="C320" s="205">
        <v>30052</v>
      </c>
      <c r="D320" s="205">
        <v>892968</v>
      </c>
      <c r="E320" s="205"/>
      <c r="F320" s="205"/>
      <c r="G320" s="111"/>
      <c r="H320" s="184">
        <f t="shared" si="30"/>
        <v>110263590</v>
      </c>
      <c r="I320" s="184">
        <f t="shared" si="31"/>
        <v>300520</v>
      </c>
      <c r="J320" s="184">
        <f t="shared" si="32"/>
        <v>8929680</v>
      </c>
      <c r="K320" s="184">
        <f t="shared" si="33"/>
        <v>0</v>
      </c>
      <c r="L320" s="184">
        <f t="shared" si="34"/>
        <v>0</v>
      </c>
      <c r="M320" s="217"/>
      <c r="N320" s="224">
        <f t="shared" si="35"/>
        <v>9230200</v>
      </c>
      <c r="O320" s="208">
        <f t="shared" si="29"/>
        <v>101033390</v>
      </c>
    </row>
    <row r="321" spans="1:15" x14ac:dyDescent="0.2">
      <c r="A321" s="83" t="s">
        <v>2047</v>
      </c>
      <c r="B321" s="205">
        <v>11740097</v>
      </c>
      <c r="C321" s="205">
        <v>46937</v>
      </c>
      <c r="D321" s="205">
        <v>502070</v>
      </c>
      <c r="E321" s="205"/>
      <c r="F321" s="205"/>
      <c r="G321" s="111"/>
      <c r="H321" s="184">
        <f t="shared" si="30"/>
        <v>117400970</v>
      </c>
      <c r="I321" s="184">
        <f t="shared" si="31"/>
        <v>469370</v>
      </c>
      <c r="J321" s="184">
        <f t="shared" si="32"/>
        <v>5020700</v>
      </c>
      <c r="K321" s="184">
        <f t="shared" si="33"/>
        <v>0</v>
      </c>
      <c r="L321" s="184">
        <f t="shared" si="34"/>
        <v>0</v>
      </c>
      <c r="M321" s="217"/>
      <c r="N321" s="224">
        <f t="shared" si="35"/>
        <v>5490070</v>
      </c>
      <c r="O321" s="208">
        <f t="shared" si="29"/>
        <v>111910900</v>
      </c>
    </row>
    <row r="322" spans="1:15" x14ac:dyDescent="0.2">
      <c r="A322" s="83" t="s">
        <v>2048</v>
      </c>
      <c r="B322" s="205">
        <v>12106310</v>
      </c>
      <c r="C322" s="205">
        <v>114225</v>
      </c>
      <c r="D322" s="205">
        <v>392613</v>
      </c>
      <c r="E322" s="205">
        <v>700</v>
      </c>
      <c r="F322" s="205"/>
      <c r="G322" s="111"/>
      <c r="H322" s="184">
        <f t="shared" si="30"/>
        <v>121063100</v>
      </c>
      <c r="I322" s="184">
        <f t="shared" si="31"/>
        <v>1142250</v>
      </c>
      <c r="J322" s="184">
        <f t="shared" si="32"/>
        <v>3926130</v>
      </c>
      <c r="K322" s="184">
        <f t="shared" si="33"/>
        <v>7000</v>
      </c>
      <c r="L322" s="184">
        <f t="shared" si="34"/>
        <v>0</v>
      </c>
      <c r="M322" s="217"/>
      <c r="N322" s="224">
        <f t="shared" si="35"/>
        <v>5075380</v>
      </c>
      <c r="O322" s="208">
        <f t="shared" si="29"/>
        <v>115987720</v>
      </c>
    </row>
    <row r="323" spans="1:15" x14ac:dyDescent="0.2">
      <c r="A323" s="83" t="s">
        <v>2049</v>
      </c>
      <c r="B323" s="205">
        <v>11742725</v>
      </c>
      <c r="C323" s="205">
        <v>155176</v>
      </c>
      <c r="D323" s="205">
        <v>339553</v>
      </c>
      <c r="E323" s="205">
        <v>400</v>
      </c>
      <c r="F323" s="205"/>
      <c r="G323" s="111"/>
      <c r="H323" s="184">
        <f t="shared" si="30"/>
        <v>117427250</v>
      </c>
      <c r="I323" s="184">
        <f t="shared" si="31"/>
        <v>1551760</v>
      </c>
      <c r="J323" s="184">
        <f t="shared" si="32"/>
        <v>3395530</v>
      </c>
      <c r="K323" s="184">
        <f t="shared" si="33"/>
        <v>4000</v>
      </c>
      <c r="L323" s="184">
        <f t="shared" si="34"/>
        <v>0</v>
      </c>
      <c r="M323" s="217"/>
      <c r="N323" s="224">
        <f t="shared" si="35"/>
        <v>4951290</v>
      </c>
      <c r="O323" s="208">
        <f t="shared" si="29"/>
        <v>112475960</v>
      </c>
    </row>
    <row r="324" spans="1:15" x14ac:dyDescent="0.2">
      <c r="A324" s="83" t="s">
        <v>2050</v>
      </c>
      <c r="B324" s="205">
        <v>10991848</v>
      </c>
      <c r="C324" s="205">
        <v>143216</v>
      </c>
      <c r="D324" s="205">
        <v>687706</v>
      </c>
      <c r="E324" s="205"/>
      <c r="F324" s="205"/>
      <c r="G324" s="111"/>
      <c r="H324" s="184">
        <f t="shared" si="30"/>
        <v>109918480</v>
      </c>
      <c r="I324" s="184">
        <f t="shared" si="31"/>
        <v>1432160</v>
      </c>
      <c r="J324" s="184">
        <f t="shared" si="32"/>
        <v>6877060</v>
      </c>
      <c r="K324" s="184">
        <f t="shared" si="33"/>
        <v>0</v>
      </c>
      <c r="L324" s="184">
        <f t="shared" si="34"/>
        <v>0</v>
      </c>
      <c r="M324" s="217"/>
      <c r="N324" s="224">
        <f t="shared" si="35"/>
        <v>8309220</v>
      </c>
      <c r="O324" s="208">
        <f t="shared" si="29"/>
        <v>101609260</v>
      </c>
    </row>
    <row r="325" spans="1:15" x14ac:dyDescent="0.2">
      <c r="A325" s="83" t="s">
        <v>2051</v>
      </c>
      <c r="B325" s="205">
        <v>10787340</v>
      </c>
      <c r="C325" s="205">
        <v>67798</v>
      </c>
      <c r="D325" s="205">
        <v>538164</v>
      </c>
      <c r="E325" s="205"/>
      <c r="F325" s="205"/>
      <c r="G325" s="111"/>
      <c r="H325" s="184">
        <f t="shared" si="30"/>
        <v>107873400</v>
      </c>
      <c r="I325" s="184">
        <f t="shared" si="31"/>
        <v>677980</v>
      </c>
      <c r="J325" s="184">
        <f t="shared" si="32"/>
        <v>5381640</v>
      </c>
      <c r="K325" s="184">
        <f t="shared" si="33"/>
        <v>0</v>
      </c>
      <c r="L325" s="184">
        <f t="shared" si="34"/>
        <v>0</v>
      </c>
      <c r="M325" s="217"/>
      <c r="N325" s="224">
        <f t="shared" si="35"/>
        <v>6059620</v>
      </c>
      <c r="O325" s="208">
        <f t="shared" si="29"/>
        <v>101813780</v>
      </c>
    </row>
    <row r="326" spans="1:15" x14ac:dyDescent="0.2">
      <c r="A326" s="83" t="s">
        <v>2052</v>
      </c>
      <c r="B326" s="205">
        <v>9555348</v>
      </c>
      <c r="C326" s="205">
        <v>61690</v>
      </c>
      <c r="D326" s="205">
        <v>444579</v>
      </c>
      <c r="E326" s="205"/>
      <c r="F326" s="205"/>
      <c r="G326" s="111"/>
      <c r="H326" s="184">
        <f t="shared" si="30"/>
        <v>95553480</v>
      </c>
      <c r="I326" s="184">
        <f t="shared" si="31"/>
        <v>616900</v>
      </c>
      <c r="J326" s="184">
        <f t="shared" si="32"/>
        <v>4445790</v>
      </c>
      <c r="K326" s="184">
        <f t="shared" si="33"/>
        <v>0</v>
      </c>
      <c r="L326" s="184">
        <f t="shared" si="34"/>
        <v>0</v>
      </c>
      <c r="M326" s="217"/>
      <c r="N326" s="224">
        <f t="shared" si="35"/>
        <v>5062690</v>
      </c>
      <c r="O326" s="208">
        <f t="shared" ref="O326:O366" si="36">H326-SUM(I326:L326)</f>
        <v>90490790</v>
      </c>
    </row>
    <row r="327" spans="1:15" x14ac:dyDescent="0.2">
      <c r="A327" s="83" t="s">
        <v>2053</v>
      </c>
      <c r="B327" s="205">
        <v>9203310</v>
      </c>
      <c r="C327" s="205">
        <v>50548</v>
      </c>
      <c r="D327" s="205">
        <v>272440</v>
      </c>
      <c r="E327" s="205"/>
      <c r="F327" s="205"/>
      <c r="G327" s="111"/>
      <c r="H327" s="184">
        <f t="shared" ref="H327:H366" si="37">B327*10</f>
        <v>92033100</v>
      </c>
      <c r="I327" s="184">
        <f t="shared" ref="I327:I366" si="38">C327*10</f>
        <v>505480</v>
      </c>
      <c r="J327" s="184">
        <f t="shared" ref="J327:J366" si="39">D327*10</f>
        <v>2724400</v>
      </c>
      <c r="K327" s="184">
        <f t="shared" ref="K327:K366" si="40">E327*10</f>
        <v>0</v>
      </c>
      <c r="L327" s="184">
        <f t="shared" ref="L327:L366" si="41">F327*10</f>
        <v>0</v>
      </c>
      <c r="M327" s="217"/>
      <c r="N327" s="224">
        <f t="shared" ref="N327:N366" si="42">SUM(I327:K327)</f>
        <v>3229880</v>
      </c>
      <c r="O327" s="208">
        <f t="shared" si="36"/>
        <v>88803220</v>
      </c>
    </row>
    <row r="328" spans="1:15" x14ac:dyDescent="0.2">
      <c r="A328" s="83" t="s">
        <v>2054</v>
      </c>
      <c r="B328" s="205">
        <v>9327242</v>
      </c>
      <c r="C328" s="205">
        <v>89553</v>
      </c>
      <c r="D328" s="205">
        <v>625153</v>
      </c>
      <c r="E328" s="205">
        <v>85000</v>
      </c>
      <c r="F328" s="205"/>
      <c r="G328" s="111"/>
      <c r="H328" s="184">
        <f t="shared" si="37"/>
        <v>93272420</v>
      </c>
      <c r="I328" s="184">
        <f t="shared" si="38"/>
        <v>895530</v>
      </c>
      <c r="J328" s="184">
        <f t="shared" si="39"/>
        <v>6251530</v>
      </c>
      <c r="K328" s="184">
        <f t="shared" si="40"/>
        <v>850000</v>
      </c>
      <c r="L328" s="184">
        <f t="shared" si="41"/>
        <v>0</v>
      </c>
      <c r="M328" s="217"/>
      <c r="N328" s="224">
        <f t="shared" si="42"/>
        <v>7997060</v>
      </c>
      <c r="O328" s="208">
        <f t="shared" si="36"/>
        <v>85275360</v>
      </c>
    </row>
    <row r="329" spans="1:15" x14ac:dyDescent="0.2">
      <c r="A329" s="83" t="s">
        <v>2055</v>
      </c>
      <c r="B329" s="205">
        <v>8890802</v>
      </c>
      <c r="C329" s="205">
        <v>108824</v>
      </c>
      <c r="D329" s="205">
        <v>807505</v>
      </c>
      <c r="E329" s="205">
        <v>71000</v>
      </c>
      <c r="F329" s="205"/>
      <c r="G329" s="111"/>
      <c r="H329" s="184">
        <f t="shared" si="37"/>
        <v>88908020</v>
      </c>
      <c r="I329" s="184">
        <f t="shared" si="38"/>
        <v>1088240</v>
      </c>
      <c r="J329" s="184">
        <f t="shared" si="39"/>
        <v>8075050</v>
      </c>
      <c r="K329" s="184">
        <f t="shared" si="40"/>
        <v>710000</v>
      </c>
      <c r="L329" s="184">
        <f t="shared" si="41"/>
        <v>0</v>
      </c>
      <c r="M329" s="217"/>
      <c r="N329" s="224">
        <f t="shared" si="42"/>
        <v>9873290</v>
      </c>
      <c r="O329" s="208">
        <f t="shared" si="36"/>
        <v>79034730</v>
      </c>
    </row>
    <row r="330" spans="1:15" x14ac:dyDescent="0.2">
      <c r="A330" s="83" t="s">
        <v>2056</v>
      </c>
      <c r="B330" s="205">
        <v>9755810</v>
      </c>
      <c r="C330" s="205">
        <v>335980</v>
      </c>
      <c r="D330" s="205">
        <v>1048603</v>
      </c>
      <c r="E330" s="205">
        <v>63000</v>
      </c>
      <c r="F330" s="205"/>
      <c r="G330" s="111"/>
      <c r="H330" s="184">
        <f t="shared" si="37"/>
        <v>97558100</v>
      </c>
      <c r="I330" s="184">
        <f t="shared" si="38"/>
        <v>3359800</v>
      </c>
      <c r="J330" s="184">
        <f t="shared" si="39"/>
        <v>10486030</v>
      </c>
      <c r="K330" s="184">
        <f t="shared" si="40"/>
        <v>630000</v>
      </c>
      <c r="L330" s="184">
        <f t="shared" si="41"/>
        <v>0</v>
      </c>
      <c r="M330" s="217"/>
      <c r="N330" s="224">
        <f t="shared" si="42"/>
        <v>14475830</v>
      </c>
      <c r="O330" s="208">
        <f t="shared" si="36"/>
        <v>83082270</v>
      </c>
    </row>
    <row r="331" spans="1:15" x14ac:dyDescent="0.2">
      <c r="A331" s="83" t="s">
        <v>2057</v>
      </c>
      <c r="B331" s="205">
        <v>9843317</v>
      </c>
      <c r="C331" s="205">
        <v>369241</v>
      </c>
      <c r="D331" s="205">
        <v>1010464</v>
      </c>
      <c r="E331" s="205">
        <v>57000</v>
      </c>
      <c r="F331" s="205"/>
      <c r="G331" s="111"/>
      <c r="H331" s="184">
        <f t="shared" si="37"/>
        <v>98433170</v>
      </c>
      <c r="I331" s="184">
        <f t="shared" si="38"/>
        <v>3692410</v>
      </c>
      <c r="J331" s="184">
        <f t="shared" si="39"/>
        <v>10104640</v>
      </c>
      <c r="K331" s="184">
        <f t="shared" si="40"/>
        <v>570000</v>
      </c>
      <c r="L331" s="184">
        <f t="shared" si="41"/>
        <v>0</v>
      </c>
      <c r="M331" s="217"/>
      <c r="N331" s="224">
        <f t="shared" si="42"/>
        <v>14367050</v>
      </c>
      <c r="O331" s="208">
        <f t="shared" si="36"/>
        <v>84066120</v>
      </c>
    </row>
    <row r="332" spans="1:15" x14ac:dyDescent="0.2">
      <c r="A332" s="83" t="s">
        <v>2058</v>
      </c>
      <c r="B332" s="205">
        <v>9784561</v>
      </c>
      <c r="C332" s="205">
        <v>193921</v>
      </c>
      <c r="D332" s="205">
        <v>816496</v>
      </c>
      <c r="E332" s="205">
        <v>40000</v>
      </c>
      <c r="F332" s="205"/>
      <c r="G332" s="111"/>
      <c r="H332" s="184">
        <f t="shared" si="37"/>
        <v>97845610</v>
      </c>
      <c r="I332" s="184">
        <f t="shared" si="38"/>
        <v>1939210</v>
      </c>
      <c r="J332" s="184">
        <f t="shared" si="39"/>
        <v>8164960</v>
      </c>
      <c r="K332" s="184">
        <f t="shared" si="40"/>
        <v>400000</v>
      </c>
      <c r="L332" s="184">
        <f t="shared" si="41"/>
        <v>0</v>
      </c>
      <c r="M332" s="217"/>
      <c r="N332" s="224">
        <f t="shared" si="42"/>
        <v>10504170</v>
      </c>
      <c r="O332" s="208">
        <f t="shared" si="36"/>
        <v>87341440</v>
      </c>
    </row>
    <row r="333" spans="1:15" x14ac:dyDescent="0.2">
      <c r="A333" s="83" t="s">
        <v>2059</v>
      </c>
      <c r="B333" s="205">
        <v>10261002</v>
      </c>
      <c r="C333" s="205">
        <v>110401</v>
      </c>
      <c r="D333" s="205">
        <v>397924</v>
      </c>
      <c r="E333" s="205">
        <v>31000</v>
      </c>
      <c r="F333" s="205"/>
      <c r="G333" s="111"/>
      <c r="H333" s="184">
        <f t="shared" si="37"/>
        <v>102610020</v>
      </c>
      <c r="I333" s="184">
        <f t="shared" si="38"/>
        <v>1104010</v>
      </c>
      <c r="J333" s="184">
        <f t="shared" si="39"/>
        <v>3979240</v>
      </c>
      <c r="K333" s="184">
        <f t="shared" si="40"/>
        <v>310000</v>
      </c>
      <c r="L333" s="184">
        <f t="shared" si="41"/>
        <v>0</v>
      </c>
      <c r="M333" s="217"/>
      <c r="N333" s="224">
        <f t="shared" si="42"/>
        <v>5393250</v>
      </c>
      <c r="O333" s="208">
        <f t="shared" si="36"/>
        <v>97216770</v>
      </c>
    </row>
    <row r="334" spans="1:15" x14ac:dyDescent="0.2">
      <c r="A334" s="83" t="s">
        <v>2060</v>
      </c>
      <c r="B334" s="205">
        <v>10513110</v>
      </c>
      <c r="C334" s="205">
        <v>23255</v>
      </c>
      <c r="D334" s="205">
        <v>492495</v>
      </c>
      <c r="E334" s="205">
        <v>21000</v>
      </c>
      <c r="F334" s="205"/>
      <c r="G334" s="111"/>
      <c r="H334" s="184">
        <f t="shared" si="37"/>
        <v>105131100</v>
      </c>
      <c r="I334" s="184">
        <f t="shared" si="38"/>
        <v>232550</v>
      </c>
      <c r="J334" s="184">
        <f t="shared" si="39"/>
        <v>4924950</v>
      </c>
      <c r="K334" s="184">
        <f t="shared" si="40"/>
        <v>210000</v>
      </c>
      <c r="L334" s="184">
        <f t="shared" si="41"/>
        <v>0</v>
      </c>
      <c r="M334" s="217"/>
      <c r="N334" s="224">
        <f t="shared" si="42"/>
        <v>5367500</v>
      </c>
      <c r="O334" s="208">
        <f t="shared" si="36"/>
        <v>99763600</v>
      </c>
    </row>
    <row r="335" spans="1:15" x14ac:dyDescent="0.2">
      <c r="A335" s="83" t="s">
        <v>2061</v>
      </c>
      <c r="B335" s="205">
        <v>10152353</v>
      </c>
      <c r="C335" s="205">
        <v>63088</v>
      </c>
      <c r="D335" s="205">
        <v>861390</v>
      </c>
      <c r="E335" s="205">
        <v>7000</v>
      </c>
      <c r="F335" s="205"/>
      <c r="G335" s="111"/>
      <c r="H335" s="184">
        <f t="shared" si="37"/>
        <v>101523530</v>
      </c>
      <c r="I335" s="184">
        <f t="shared" si="38"/>
        <v>630880</v>
      </c>
      <c r="J335" s="184">
        <f t="shared" si="39"/>
        <v>8613900</v>
      </c>
      <c r="K335" s="184">
        <f t="shared" si="40"/>
        <v>70000</v>
      </c>
      <c r="L335" s="184">
        <f t="shared" si="41"/>
        <v>0</v>
      </c>
      <c r="M335" s="217"/>
      <c r="N335" s="224">
        <f t="shared" si="42"/>
        <v>9314780</v>
      </c>
      <c r="O335" s="208">
        <f t="shared" si="36"/>
        <v>92208750</v>
      </c>
    </row>
    <row r="336" spans="1:15" x14ac:dyDescent="0.2">
      <c r="A336" s="83" t="s">
        <v>2062</v>
      </c>
      <c r="B336" s="205">
        <v>10138091</v>
      </c>
      <c r="C336" s="205">
        <v>74429</v>
      </c>
      <c r="D336" s="205">
        <v>1020224</v>
      </c>
      <c r="E336" s="205">
        <v>3000</v>
      </c>
      <c r="F336" s="205"/>
      <c r="G336" s="111"/>
      <c r="H336" s="184">
        <f t="shared" si="37"/>
        <v>101380910</v>
      </c>
      <c r="I336" s="184">
        <f t="shared" si="38"/>
        <v>744290</v>
      </c>
      <c r="J336" s="184">
        <f t="shared" si="39"/>
        <v>10202240</v>
      </c>
      <c r="K336" s="184">
        <f t="shared" si="40"/>
        <v>30000</v>
      </c>
      <c r="L336" s="184">
        <f t="shared" si="41"/>
        <v>0</v>
      </c>
      <c r="M336" s="217"/>
      <c r="N336" s="224">
        <f t="shared" si="42"/>
        <v>10976530</v>
      </c>
      <c r="O336" s="208">
        <f t="shared" si="36"/>
        <v>90404380</v>
      </c>
    </row>
    <row r="337" spans="1:15" x14ac:dyDescent="0.2">
      <c r="A337" s="83" t="s">
        <v>2063</v>
      </c>
      <c r="B337" s="205">
        <v>10629812</v>
      </c>
      <c r="C337" s="205">
        <v>95258</v>
      </c>
      <c r="D337" s="205">
        <v>1001791</v>
      </c>
      <c r="E337" s="205">
        <v>1000</v>
      </c>
      <c r="F337" s="205"/>
      <c r="G337" s="111"/>
      <c r="H337" s="184">
        <f t="shared" si="37"/>
        <v>106298120</v>
      </c>
      <c r="I337" s="184">
        <f t="shared" si="38"/>
        <v>952580</v>
      </c>
      <c r="J337" s="184">
        <f t="shared" si="39"/>
        <v>10017910</v>
      </c>
      <c r="K337" s="184">
        <f t="shared" si="40"/>
        <v>10000</v>
      </c>
      <c r="L337" s="184">
        <f t="shared" si="41"/>
        <v>0</v>
      </c>
      <c r="M337" s="217"/>
      <c r="N337" s="224">
        <f t="shared" si="42"/>
        <v>10980490</v>
      </c>
      <c r="O337" s="208">
        <f t="shared" si="36"/>
        <v>95317630</v>
      </c>
    </row>
    <row r="338" spans="1:15" x14ac:dyDescent="0.2">
      <c r="A338" s="83" t="s">
        <v>2064</v>
      </c>
      <c r="B338" s="205">
        <v>10667762</v>
      </c>
      <c r="C338" s="205">
        <v>98779</v>
      </c>
      <c r="D338" s="205">
        <v>768643</v>
      </c>
      <c r="E338" s="205">
        <v>1000</v>
      </c>
      <c r="F338" s="205"/>
      <c r="G338" s="111"/>
      <c r="H338" s="184">
        <f t="shared" si="37"/>
        <v>106677620</v>
      </c>
      <c r="I338" s="184">
        <f t="shared" si="38"/>
        <v>987790</v>
      </c>
      <c r="J338" s="184">
        <f t="shared" si="39"/>
        <v>7686430</v>
      </c>
      <c r="K338" s="184">
        <f t="shared" si="40"/>
        <v>10000</v>
      </c>
      <c r="L338" s="184">
        <f t="shared" si="41"/>
        <v>0</v>
      </c>
      <c r="M338" s="217"/>
      <c r="N338" s="224">
        <f t="shared" si="42"/>
        <v>8684220</v>
      </c>
      <c r="O338" s="208">
        <f t="shared" si="36"/>
        <v>97993400</v>
      </c>
    </row>
    <row r="339" spans="1:15" x14ac:dyDescent="0.2">
      <c r="A339" s="83" t="s">
        <v>2065</v>
      </c>
      <c r="B339" s="205">
        <v>9466475</v>
      </c>
      <c r="C339" s="205">
        <v>98929</v>
      </c>
      <c r="D339" s="205">
        <v>318595</v>
      </c>
      <c r="E339" s="205">
        <v>800</v>
      </c>
      <c r="F339" s="205"/>
      <c r="G339" s="111"/>
      <c r="H339" s="184">
        <f t="shared" si="37"/>
        <v>94664750</v>
      </c>
      <c r="I339" s="184">
        <f t="shared" si="38"/>
        <v>989290</v>
      </c>
      <c r="J339" s="184">
        <f t="shared" si="39"/>
        <v>3185950</v>
      </c>
      <c r="K339" s="184">
        <f t="shared" si="40"/>
        <v>8000</v>
      </c>
      <c r="L339" s="184">
        <f t="shared" si="41"/>
        <v>0</v>
      </c>
      <c r="M339" s="217"/>
      <c r="N339" s="224">
        <f t="shared" si="42"/>
        <v>4183240</v>
      </c>
      <c r="O339" s="208">
        <f t="shared" si="36"/>
        <v>90481510</v>
      </c>
    </row>
    <row r="340" spans="1:15" x14ac:dyDescent="0.2">
      <c r="A340" s="83" t="s">
        <v>2066</v>
      </c>
      <c r="B340" s="205">
        <v>10289407</v>
      </c>
      <c r="C340" s="205">
        <v>103672</v>
      </c>
      <c r="D340" s="205">
        <v>642617</v>
      </c>
      <c r="E340" s="205">
        <v>2000</v>
      </c>
      <c r="F340" s="205"/>
      <c r="G340" s="111"/>
      <c r="H340" s="184">
        <f t="shared" si="37"/>
        <v>102894070</v>
      </c>
      <c r="I340" s="184">
        <f t="shared" si="38"/>
        <v>1036720</v>
      </c>
      <c r="J340" s="184">
        <f t="shared" si="39"/>
        <v>6426170</v>
      </c>
      <c r="K340" s="184">
        <f t="shared" si="40"/>
        <v>20000</v>
      </c>
      <c r="L340" s="184">
        <f t="shared" si="41"/>
        <v>0</v>
      </c>
      <c r="M340" s="217"/>
      <c r="N340" s="224">
        <f t="shared" si="42"/>
        <v>7482890</v>
      </c>
      <c r="O340" s="208">
        <f t="shared" si="36"/>
        <v>95411180</v>
      </c>
    </row>
    <row r="341" spans="1:15" x14ac:dyDescent="0.2">
      <c r="A341" s="83" t="s">
        <v>2067</v>
      </c>
      <c r="B341" s="205">
        <v>10372285</v>
      </c>
      <c r="C341" s="205">
        <v>162790</v>
      </c>
      <c r="D341" s="205">
        <v>1184309</v>
      </c>
      <c r="E341" s="205">
        <v>800</v>
      </c>
      <c r="F341" s="205"/>
      <c r="G341" s="111"/>
      <c r="H341" s="184">
        <f t="shared" si="37"/>
        <v>103722850</v>
      </c>
      <c r="I341" s="184">
        <f t="shared" si="38"/>
        <v>1627900</v>
      </c>
      <c r="J341" s="184">
        <f t="shared" si="39"/>
        <v>11843090</v>
      </c>
      <c r="K341" s="184">
        <f t="shared" si="40"/>
        <v>8000</v>
      </c>
      <c r="L341" s="184">
        <f t="shared" si="41"/>
        <v>0</v>
      </c>
      <c r="M341" s="217"/>
      <c r="N341" s="224">
        <f t="shared" si="42"/>
        <v>13478990</v>
      </c>
      <c r="O341" s="208">
        <f t="shared" si="36"/>
        <v>90243860</v>
      </c>
    </row>
    <row r="342" spans="1:15" x14ac:dyDescent="0.2">
      <c r="A342" s="83" t="s">
        <v>2068</v>
      </c>
      <c r="B342" s="205">
        <v>9771782</v>
      </c>
      <c r="C342" s="205">
        <v>394785</v>
      </c>
      <c r="D342" s="205">
        <v>1026699</v>
      </c>
      <c r="E342" s="205"/>
      <c r="F342" s="205"/>
      <c r="G342" s="111"/>
      <c r="H342" s="184">
        <f t="shared" si="37"/>
        <v>97717820</v>
      </c>
      <c r="I342" s="184">
        <f t="shared" si="38"/>
        <v>3947850</v>
      </c>
      <c r="J342" s="184">
        <f t="shared" si="39"/>
        <v>10266990</v>
      </c>
      <c r="K342" s="184">
        <f t="shared" si="40"/>
        <v>0</v>
      </c>
      <c r="L342" s="184">
        <f t="shared" si="41"/>
        <v>0</v>
      </c>
      <c r="M342" s="217"/>
      <c r="N342" s="224">
        <f t="shared" si="42"/>
        <v>14214840</v>
      </c>
      <c r="O342" s="208">
        <f t="shared" si="36"/>
        <v>83502980</v>
      </c>
    </row>
    <row r="343" spans="1:15" x14ac:dyDescent="0.2">
      <c r="A343" s="83" t="s">
        <v>2069</v>
      </c>
      <c r="B343" s="205">
        <v>11419564</v>
      </c>
      <c r="C343" s="205">
        <v>727005</v>
      </c>
      <c r="D343" s="205">
        <v>1388355</v>
      </c>
      <c r="E343" s="205"/>
      <c r="F343" s="205"/>
      <c r="G343" s="111"/>
      <c r="H343" s="184">
        <f t="shared" si="37"/>
        <v>114195640</v>
      </c>
      <c r="I343" s="184">
        <f t="shared" si="38"/>
        <v>7270050</v>
      </c>
      <c r="J343" s="184">
        <f t="shared" si="39"/>
        <v>13883550</v>
      </c>
      <c r="K343" s="184">
        <f t="shared" si="40"/>
        <v>0</v>
      </c>
      <c r="L343" s="184">
        <f t="shared" si="41"/>
        <v>0</v>
      </c>
      <c r="M343" s="217"/>
      <c r="N343" s="224">
        <f t="shared" si="42"/>
        <v>21153600</v>
      </c>
      <c r="O343" s="208">
        <f t="shared" si="36"/>
        <v>93042040</v>
      </c>
    </row>
    <row r="344" spans="1:15" x14ac:dyDescent="0.2">
      <c r="A344" s="83" t="s">
        <v>2070</v>
      </c>
      <c r="B344" s="205">
        <v>11646885</v>
      </c>
      <c r="C344" s="205">
        <v>646899</v>
      </c>
      <c r="D344" s="205">
        <v>926600</v>
      </c>
      <c r="E344" s="205">
        <v>21000</v>
      </c>
      <c r="F344" s="205"/>
      <c r="G344" s="111"/>
      <c r="H344" s="184">
        <f t="shared" si="37"/>
        <v>116468850</v>
      </c>
      <c r="I344" s="184">
        <f t="shared" si="38"/>
        <v>6468990</v>
      </c>
      <c r="J344" s="184">
        <f t="shared" si="39"/>
        <v>9266000</v>
      </c>
      <c r="K344" s="184">
        <f t="shared" si="40"/>
        <v>210000</v>
      </c>
      <c r="L344" s="184">
        <f t="shared" si="41"/>
        <v>0</v>
      </c>
      <c r="M344" s="217"/>
      <c r="N344" s="224">
        <f t="shared" si="42"/>
        <v>15944990</v>
      </c>
      <c r="O344" s="208">
        <f t="shared" si="36"/>
        <v>100523860</v>
      </c>
    </row>
    <row r="345" spans="1:15" x14ac:dyDescent="0.2">
      <c r="A345" s="83" t="s">
        <v>2071</v>
      </c>
      <c r="B345" s="205">
        <v>11935887</v>
      </c>
      <c r="C345" s="205">
        <v>531771</v>
      </c>
      <c r="D345" s="205">
        <v>394537</v>
      </c>
      <c r="E345" s="205">
        <v>7600</v>
      </c>
      <c r="F345" s="205"/>
      <c r="G345" s="111"/>
      <c r="H345" s="184">
        <f t="shared" si="37"/>
        <v>119358870</v>
      </c>
      <c r="I345" s="184">
        <f t="shared" si="38"/>
        <v>5317710</v>
      </c>
      <c r="J345" s="184">
        <f t="shared" si="39"/>
        <v>3945370</v>
      </c>
      <c r="K345" s="184">
        <f t="shared" si="40"/>
        <v>76000</v>
      </c>
      <c r="L345" s="184">
        <f t="shared" si="41"/>
        <v>0</v>
      </c>
      <c r="M345" s="217"/>
      <c r="N345" s="224">
        <f t="shared" si="42"/>
        <v>9339080</v>
      </c>
      <c r="O345" s="208">
        <f t="shared" si="36"/>
        <v>110019790</v>
      </c>
    </row>
    <row r="346" spans="1:15" x14ac:dyDescent="0.2">
      <c r="A346" s="83" t="s">
        <v>2072</v>
      </c>
      <c r="B346" s="205">
        <v>13185007</v>
      </c>
      <c r="C346" s="205">
        <v>166382</v>
      </c>
      <c r="D346" s="205">
        <v>376778</v>
      </c>
      <c r="E346" s="205">
        <v>4400</v>
      </c>
      <c r="F346" s="205"/>
      <c r="G346" s="111"/>
      <c r="H346" s="184">
        <f t="shared" si="37"/>
        <v>131850070</v>
      </c>
      <c r="I346" s="184">
        <f t="shared" si="38"/>
        <v>1663820</v>
      </c>
      <c r="J346" s="184">
        <f t="shared" si="39"/>
        <v>3767780</v>
      </c>
      <c r="K346" s="184">
        <f t="shared" si="40"/>
        <v>44000</v>
      </c>
      <c r="L346" s="184">
        <f t="shared" si="41"/>
        <v>0</v>
      </c>
      <c r="M346" s="217"/>
      <c r="N346" s="224">
        <f t="shared" si="42"/>
        <v>5475600</v>
      </c>
      <c r="O346" s="208">
        <f t="shared" si="36"/>
        <v>126374470</v>
      </c>
    </row>
    <row r="347" spans="1:15" x14ac:dyDescent="0.2">
      <c r="A347" s="83" t="s">
        <v>2073</v>
      </c>
      <c r="B347" s="205">
        <v>14499757</v>
      </c>
      <c r="C347" s="205">
        <v>174506</v>
      </c>
      <c r="D347" s="205">
        <v>747416</v>
      </c>
      <c r="E347" s="205">
        <v>68600</v>
      </c>
      <c r="F347" s="205"/>
      <c r="G347" s="111"/>
      <c r="H347" s="184">
        <f t="shared" si="37"/>
        <v>144997570</v>
      </c>
      <c r="I347" s="184">
        <f t="shared" si="38"/>
        <v>1745060</v>
      </c>
      <c r="J347" s="184">
        <f t="shared" si="39"/>
        <v>7474160</v>
      </c>
      <c r="K347" s="184">
        <f t="shared" si="40"/>
        <v>686000</v>
      </c>
      <c r="L347" s="184">
        <f t="shared" si="41"/>
        <v>0</v>
      </c>
      <c r="M347" s="217"/>
      <c r="N347" s="224">
        <f t="shared" si="42"/>
        <v>9905220</v>
      </c>
      <c r="O347" s="208">
        <f t="shared" si="36"/>
        <v>135092350</v>
      </c>
    </row>
    <row r="348" spans="1:15" x14ac:dyDescent="0.2">
      <c r="A348" s="83" t="s">
        <v>2074</v>
      </c>
      <c r="B348" s="205">
        <v>16791143</v>
      </c>
      <c r="C348" s="205">
        <v>609398</v>
      </c>
      <c r="D348" s="205">
        <v>1267927</v>
      </c>
      <c r="E348" s="205">
        <v>59400</v>
      </c>
      <c r="F348" s="205"/>
      <c r="G348" s="111"/>
      <c r="H348" s="184">
        <f t="shared" si="37"/>
        <v>167911430</v>
      </c>
      <c r="I348" s="184">
        <f t="shared" si="38"/>
        <v>6093980</v>
      </c>
      <c r="J348" s="184">
        <f t="shared" si="39"/>
        <v>12679270</v>
      </c>
      <c r="K348" s="184">
        <f t="shared" si="40"/>
        <v>594000</v>
      </c>
      <c r="L348" s="184">
        <f t="shared" si="41"/>
        <v>0</v>
      </c>
      <c r="M348" s="217"/>
      <c r="N348" s="224">
        <f t="shared" si="42"/>
        <v>19367250</v>
      </c>
      <c r="O348" s="208">
        <f t="shared" si="36"/>
        <v>148544180</v>
      </c>
    </row>
    <row r="349" spans="1:15" x14ac:dyDescent="0.2">
      <c r="A349" s="83" t="s">
        <v>2075</v>
      </c>
      <c r="B349" s="205">
        <v>19655951</v>
      </c>
      <c r="C349" s="205">
        <v>838931</v>
      </c>
      <c r="D349" s="205">
        <v>1259725</v>
      </c>
      <c r="E349" s="205">
        <v>60600</v>
      </c>
      <c r="F349" s="205"/>
      <c r="G349" s="111"/>
      <c r="H349" s="184">
        <f t="shared" si="37"/>
        <v>196559510</v>
      </c>
      <c r="I349" s="184">
        <f t="shared" si="38"/>
        <v>8389310</v>
      </c>
      <c r="J349" s="184">
        <f t="shared" si="39"/>
        <v>12597250</v>
      </c>
      <c r="K349" s="184">
        <f t="shared" si="40"/>
        <v>606000</v>
      </c>
      <c r="L349" s="184">
        <f t="shared" si="41"/>
        <v>0</v>
      </c>
      <c r="M349" s="217"/>
      <c r="N349" s="224">
        <f t="shared" si="42"/>
        <v>21592560</v>
      </c>
      <c r="O349" s="208">
        <f t="shared" si="36"/>
        <v>174966950</v>
      </c>
    </row>
    <row r="350" spans="1:15" x14ac:dyDescent="0.2">
      <c r="A350" s="83" t="s">
        <v>2076</v>
      </c>
      <c r="B350" s="205">
        <v>20543565</v>
      </c>
      <c r="C350" s="205">
        <v>1172361</v>
      </c>
      <c r="D350" s="205">
        <v>1062576</v>
      </c>
      <c r="E350" s="205">
        <v>53200</v>
      </c>
      <c r="F350" s="205"/>
      <c r="G350" s="111"/>
      <c r="H350" s="184">
        <f t="shared" si="37"/>
        <v>205435650</v>
      </c>
      <c r="I350" s="184">
        <f t="shared" si="38"/>
        <v>11723610</v>
      </c>
      <c r="J350" s="184">
        <f t="shared" si="39"/>
        <v>10625760</v>
      </c>
      <c r="K350" s="184">
        <f t="shared" si="40"/>
        <v>532000</v>
      </c>
      <c r="L350" s="184">
        <f t="shared" si="41"/>
        <v>0</v>
      </c>
      <c r="M350" s="217"/>
      <c r="N350" s="224">
        <f t="shared" si="42"/>
        <v>22881370</v>
      </c>
      <c r="O350" s="208">
        <f t="shared" si="36"/>
        <v>182554280</v>
      </c>
    </row>
    <row r="351" spans="1:15" x14ac:dyDescent="0.2">
      <c r="A351" s="83" t="s">
        <v>2077</v>
      </c>
      <c r="B351" s="205">
        <v>21040707</v>
      </c>
      <c r="C351" s="205">
        <v>712946</v>
      </c>
      <c r="D351" s="205">
        <v>1078520</v>
      </c>
      <c r="E351" s="205">
        <v>48800</v>
      </c>
      <c r="F351" s="205"/>
      <c r="G351" s="111"/>
      <c r="H351" s="184">
        <f t="shared" si="37"/>
        <v>210407070</v>
      </c>
      <c r="I351" s="184">
        <f t="shared" si="38"/>
        <v>7129460</v>
      </c>
      <c r="J351" s="184">
        <f t="shared" si="39"/>
        <v>10785200</v>
      </c>
      <c r="K351" s="184">
        <f t="shared" si="40"/>
        <v>488000</v>
      </c>
      <c r="L351" s="184">
        <f t="shared" si="41"/>
        <v>0</v>
      </c>
      <c r="M351" s="217"/>
      <c r="N351" s="224">
        <f t="shared" si="42"/>
        <v>18402660</v>
      </c>
      <c r="O351" s="208">
        <f t="shared" si="36"/>
        <v>192004410</v>
      </c>
    </row>
    <row r="352" spans="1:15" x14ac:dyDescent="0.2">
      <c r="A352" s="83" t="s">
        <v>2078</v>
      </c>
      <c r="B352" s="205">
        <v>21440022</v>
      </c>
      <c r="C352" s="205">
        <v>659520</v>
      </c>
      <c r="D352" s="205">
        <v>919277</v>
      </c>
      <c r="E352" s="205">
        <v>48300</v>
      </c>
      <c r="F352" s="205"/>
      <c r="G352" s="111"/>
      <c r="H352" s="184">
        <f t="shared" si="37"/>
        <v>214400220</v>
      </c>
      <c r="I352" s="184">
        <f t="shared" si="38"/>
        <v>6595200</v>
      </c>
      <c r="J352" s="184">
        <f t="shared" si="39"/>
        <v>9192770</v>
      </c>
      <c r="K352" s="184">
        <f t="shared" si="40"/>
        <v>483000</v>
      </c>
      <c r="L352" s="184">
        <f t="shared" si="41"/>
        <v>0</v>
      </c>
      <c r="M352" s="217"/>
      <c r="N352" s="224">
        <f t="shared" si="42"/>
        <v>16270970</v>
      </c>
      <c r="O352" s="208">
        <f t="shared" si="36"/>
        <v>198129250</v>
      </c>
    </row>
    <row r="353" spans="1:15" x14ac:dyDescent="0.2">
      <c r="A353" s="83" t="s">
        <v>2079</v>
      </c>
      <c r="B353" s="205">
        <v>19558997</v>
      </c>
      <c r="C353" s="205">
        <v>323396</v>
      </c>
      <c r="D353" s="205">
        <v>714096</v>
      </c>
      <c r="E353" s="205">
        <v>43700</v>
      </c>
      <c r="F353" s="205"/>
      <c r="G353" s="111"/>
      <c r="H353" s="184">
        <f t="shared" si="37"/>
        <v>195589970</v>
      </c>
      <c r="I353" s="184">
        <f t="shared" si="38"/>
        <v>3233960</v>
      </c>
      <c r="J353" s="184">
        <f t="shared" si="39"/>
        <v>7140960</v>
      </c>
      <c r="K353" s="184">
        <f t="shared" si="40"/>
        <v>437000</v>
      </c>
      <c r="L353" s="184">
        <f t="shared" si="41"/>
        <v>0</v>
      </c>
      <c r="M353" s="217"/>
      <c r="N353" s="224">
        <f t="shared" si="42"/>
        <v>10811920</v>
      </c>
      <c r="O353" s="208">
        <f t="shared" si="36"/>
        <v>184778050</v>
      </c>
    </row>
    <row r="354" spans="1:15" x14ac:dyDescent="0.2">
      <c r="A354" s="83" t="s">
        <v>2080</v>
      </c>
      <c r="B354" s="205">
        <v>18690453</v>
      </c>
      <c r="C354" s="205">
        <v>221820</v>
      </c>
      <c r="D354" s="205">
        <v>526153</v>
      </c>
      <c r="E354" s="205">
        <v>40400</v>
      </c>
      <c r="F354" s="205"/>
      <c r="G354" s="111"/>
      <c r="H354" s="184">
        <f t="shared" si="37"/>
        <v>186904530</v>
      </c>
      <c r="I354" s="184">
        <f t="shared" si="38"/>
        <v>2218200</v>
      </c>
      <c r="J354" s="184">
        <f t="shared" si="39"/>
        <v>5261530</v>
      </c>
      <c r="K354" s="184">
        <f t="shared" si="40"/>
        <v>404000</v>
      </c>
      <c r="L354" s="184">
        <f t="shared" si="41"/>
        <v>0</v>
      </c>
      <c r="M354" s="217"/>
      <c r="N354" s="224">
        <f t="shared" si="42"/>
        <v>7883730</v>
      </c>
      <c r="O354" s="208">
        <f t="shared" si="36"/>
        <v>179020800</v>
      </c>
    </row>
    <row r="355" spans="1:15" x14ac:dyDescent="0.2">
      <c r="A355" s="83" t="s">
        <v>2081</v>
      </c>
      <c r="B355" s="205">
        <v>18714748</v>
      </c>
      <c r="C355" s="205">
        <v>202030</v>
      </c>
      <c r="D355" s="205">
        <v>991878</v>
      </c>
      <c r="E355" s="205">
        <v>33000</v>
      </c>
      <c r="F355" s="205"/>
      <c r="G355" s="111"/>
      <c r="H355" s="184">
        <f t="shared" si="37"/>
        <v>187147480</v>
      </c>
      <c r="I355" s="184">
        <f t="shared" si="38"/>
        <v>2020300</v>
      </c>
      <c r="J355" s="184">
        <f t="shared" si="39"/>
        <v>9918780</v>
      </c>
      <c r="K355" s="184">
        <f t="shared" si="40"/>
        <v>330000</v>
      </c>
      <c r="L355" s="184">
        <f t="shared" si="41"/>
        <v>0</v>
      </c>
      <c r="M355" s="217"/>
      <c r="N355" s="224">
        <f t="shared" si="42"/>
        <v>12269080</v>
      </c>
      <c r="O355" s="208">
        <f t="shared" si="36"/>
        <v>174878400</v>
      </c>
    </row>
    <row r="356" spans="1:15" x14ac:dyDescent="0.2">
      <c r="A356" s="83" t="s">
        <v>2082</v>
      </c>
      <c r="B356" s="205">
        <v>19180393</v>
      </c>
      <c r="C356" s="205">
        <v>171868</v>
      </c>
      <c r="D356" s="205">
        <v>1103762</v>
      </c>
      <c r="E356" s="205">
        <v>32400</v>
      </c>
      <c r="F356" s="205"/>
      <c r="G356" s="111"/>
      <c r="H356" s="184">
        <f t="shared" si="37"/>
        <v>191803930</v>
      </c>
      <c r="I356" s="184">
        <f t="shared" si="38"/>
        <v>1718680</v>
      </c>
      <c r="J356" s="184">
        <f t="shared" si="39"/>
        <v>11037620</v>
      </c>
      <c r="K356" s="184">
        <f t="shared" si="40"/>
        <v>324000</v>
      </c>
      <c r="L356" s="184">
        <f t="shared" si="41"/>
        <v>0</v>
      </c>
      <c r="M356" s="217"/>
      <c r="N356" s="224">
        <f t="shared" si="42"/>
        <v>13080300</v>
      </c>
      <c r="O356" s="208">
        <f t="shared" si="36"/>
        <v>178723630</v>
      </c>
    </row>
    <row r="357" spans="1:15" x14ac:dyDescent="0.2">
      <c r="A357" s="83" t="s">
        <v>2083</v>
      </c>
      <c r="B357" s="205">
        <v>19814208</v>
      </c>
      <c r="C357" s="205">
        <v>50866</v>
      </c>
      <c r="D357" s="205">
        <v>754298</v>
      </c>
      <c r="E357" s="205">
        <v>22000</v>
      </c>
      <c r="F357" s="205"/>
      <c r="G357" s="111"/>
      <c r="H357" s="184">
        <f t="shared" si="37"/>
        <v>198142080</v>
      </c>
      <c r="I357" s="184">
        <f t="shared" si="38"/>
        <v>508660</v>
      </c>
      <c r="J357" s="184">
        <f t="shared" si="39"/>
        <v>7542980</v>
      </c>
      <c r="K357" s="184">
        <f t="shared" si="40"/>
        <v>220000</v>
      </c>
      <c r="L357" s="184">
        <f t="shared" si="41"/>
        <v>0</v>
      </c>
      <c r="M357" s="217"/>
      <c r="N357" s="224">
        <f t="shared" si="42"/>
        <v>8271640</v>
      </c>
      <c r="O357" s="208">
        <f t="shared" si="36"/>
        <v>189870440</v>
      </c>
    </row>
    <row r="358" spans="1:15" x14ac:dyDescent="0.2">
      <c r="A358" s="83" t="s">
        <v>2084</v>
      </c>
      <c r="B358" s="205">
        <v>20040742</v>
      </c>
      <c r="C358" s="205">
        <v>51086</v>
      </c>
      <c r="D358" s="205">
        <v>323686</v>
      </c>
      <c r="E358" s="205">
        <v>10400</v>
      </c>
      <c r="F358" s="205"/>
      <c r="G358" s="111"/>
      <c r="H358" s="184">
        <f t="shared" si="37"/>
        <v>200407420</v>
      </c>
      <c r="I358" s="184">
        <f t="shared" si="38"/>
        <v>510860</v>
      </c>
      <c r="J358" s="184">
        <f t="shared" si="39"/>
        <v>3236860</v>
      </c>
      <c r="K358" s="184">
        <f t="shared" si="40"/>
        <v>104000</v>
      </c>
      <c r="L358" s="184">
        <f t="shared" si="41"/>
        <v>0</v>
      </c>
      <c r="M358" s="217"/>
      <c r="N358" s="224">
        <f t="shared" si="42"/>
        <v>3851720</v>
      </c>
      <c r="O358" s="208">
        <f t="shared" si="36"/>
        <v>196555700</v>
      </c>
    </row>
    <row r="359" spans="1:15" x14ac:dyDescent="0.2">
      <c r="A359" s="83" t="s">
        <v>2085</v>
      </c>
      <c r="B359" s="205">
        <v>19930387</v>
      </c>
      <c r="C359" s="205">
        <v>51089</v>
      </c>
      <c r="D359" s="205">
        <v>118580</v>
      </c>
      <c r="E359" s="205">
        <v>13000</v>
      </c>
      <c r="F359" s="205"/>
      <c r="G359" s="111"/>
      <c r="H359" s="184">
        <f t="shared" si="37"/>
        <v>199303870</v>
      </c>
      <c r="I359" s="184">
        <f t="shared" si="38"/>
        <v>510890</v>
      </c>
      <c r="J359" s="184">
        <f t="shared" si="39"/>
        <v>1185800</v>
      </c>
      <c r="K359" s="184">
        <f t="shared" si="40"/>
        <v>130000</v>
      </c>
      <c r="L359" s="184">
        <f t="shared" si="41"/>
        <v>0</v>
      </c>
      <c r="M359" s="217"/>
      <c r="N359" s="224">
        <f t="shared" si="42"/>
        <v>1826690</v>
      </c>
      <c r="O359" s="208">
        <f t="shared" si="36"/>
        <v>197477180</v>
      </c>
    </row>
    <row r="360" spans="1:15" x14ac:dyDescent="0.2">
      <c r="A360" s="83" t="s">
        <v>2086</v>
      </c>
      <c r="B360" s="205">
        <v>19242741</v>
      </c>
      <c r="C360" s="205">
        <v>51089</v>
      </c>
      <c r="D360" s="205">
        <v>76950</v>
      </c>
      <c r="E360" s="205">
        <v>2200</v>
      </c>
      <c r="F360" s="205"/>
      <c r="G360" s="111"/>
      <c r="H360" s="184">
        <f t="shared" si="37"/>
        <v>192427410</v>
      </c>
      <c r="I360" s="184">
        <f t="shared" si="38"/>
        <v>510890</v>
      </c>
      <c r="J360" s="184">
        <f t="shared" si="39"/>
        <v>769500</v>
      </c>
      <c r="K360" s="184">
        <f t="shared" si="40"/>
        <v>22000</v>
      </c>
      <c r="L360" s="184">
        <f t="shared" si="41"/>
        <v>0</v>
      </c>
      <c r="M360" s="217"/>
      <c r="N360" s="224">
        <f t="shared" si="42"/>
        <v>1302390</v>
      </c>
      <c r="O360" s="208">
        <f t="shared" si="36"/>
        <v>191125020</v>
      </c>
    </row>
    <row r="361" spans="1:15" x14ac:dyDescent="0.2">
      <c r="A361" s="83" t="s">
        <v>2087</v>
      </c>
      <c r="B361" s="205">
        <v>18989718</v>
      </c>
      <c r="C361" s="205">
        <v>218221</v>
      </c>
      <c r="D361" s="205">
        <v>154258</v>
      </c>
      <c r="E361" s="205">
        <v>2300</v>
      </c>
      <c r="F361" s="205"/>
      <c r="G361" s="111"/>
      <c r="H361" s="184">
        <f t="shared" si="37"/>
        <v>189897180</v>
      </c>
      <c r="I361" s="184">
        <f t="shared" si="38"/>
        <v>2182210</v>
      </c>
      <c r="J361" s="184">
        <f t="shared" si="39"/>
        <v>1542580</v>
      </c>
      <c r="K361" s="184">
        <f t="shared" si="40"/>
        <v>23000</v>
      </c>
      <c r="L361" s="184">
        <f t="shared" si="41"/>
        <v>0</v>
      </c>
      <c r="M361" s="217"/>
      <c r="N361" s="224">
        <f t="shared" si="42"/>
        <v>3747790</v>
      </c>
      <c r="O361" s="208">
        <f t="shared" si="36"/>
        <v>186149390</v>
      </c>
    </row>
    <row r="362" spans="1:15" x14ac:dyDescent="0.2">
      <c r="A362" s="83" t="s">
        <v>2088</v>
      </c>
      <c r="B362" s="205">
        <v>18875299</v>
      </c>
      <c r="C362" s="205">
        <v>279564</v>
      </c>
      <c r="D362" s="205">
        <v>46310</v>
      </c>
      <c r="E362" s="205">
        <v>700</v>
      </c>
      <c r="F362" s="205"/>
      <c r="G362" s="111"/>
      <c r="H362" s="184">
        <f t="shared" si="37"/>
        <v>188752990</v>
      </c>
      <c r="I362" s="184">
        <f t="shared" si="38"/>
        <v>2795640</v>
      </c>
      <c r="J362" s="184">
        <f t="shared" si="39"/>
        <v>463100</v>
      </c>
      <c r="K362" s="184">
        <f t="shared" si="40"/>
        <v>7000</v>
      </c>
      <c r="L362" s="184">
        <f t="shared" si="41"/>
        <v>0</v>
      </c>
      <c r="M362" s="217"/>
      <c r="N362" s="224">
        <f t="shared" si="42"/>
        <v>3265740</v>
      </c>
      <c r="O362" s="208">
        <f t="shared" si="36"/>
        <v>185487250</v>
      </c>
    </row>
    <row r="363" spans="1:15" x14ac:dyDescent="0.2">
      <c r="A363" s="83" t="s">
        <v>2089</v>
      </c>
      <c r="B363" s="205">
        <v>17850012</v>
      </c>
      <c r="C363" s="205">
        <v>449511</v>
      </c>
      <c r="D363" s="205">
        <v>110892</v>
      </c>
      <c r="E363" s="205">
        <v>5100</v>
      </c>
      <c r="F363" s="205"/>
      <c r="G363" s="111"/>
      <c r="H363" s="184">
        <f t="shared" si="37"/>
        <v>178500120</v>
      </c>
      <c r="I363" s="184">
        <f t="shared" si="38"/>
        <v>4495110</v>
      </c>
      <c r="J363" s="184">
        <f t="shared" si="39"/>
        <v>1108920</v>
      </c>
      <c r="K363" s="184">
        <f t="shared" si="40"/>
        <v>51000</v>
      </c>
      <c r="L363" s="184">
        <f t="shared" si="41"/>
        <v>0</v>
      </c>
      <c r="M363" s="217"/>
      <c r="N363" s="224">
        <f t="shared" si="42"/>
        <v>5655030</v>
      </c>
      <c r="O363" s="208">
        <f t="shared" si="36"/>
        <v>172845090</v>
      </c>
    </row>
    <row r="364" spans="1:15" x14ac:dyDescent="0.2">
      <c r="A364" s="83" t="s">
        <v>2090</v>
      </c>
      <c r="B364" s="205">
        <v>15624174</v>
      </c>
      <c r="C364" s="205">
        <v>759246</v>
      </c>
      <c r="D364" s="205">
        <v>485199</v>
      </c>
      <c r="E364" s="205">
        <v>1000</v>
      </c>
      <c r="F364" s="205"/>
      <c r="G364" s="111"/>
      <c r="H364" s="184">
        <f t="shared" si="37"/>
        <v>156241740</v>
      </c>
      <c r="I364" s="184">
        <f t="shared" si="38"/>
        <v>7592460</v>
      </c>
      <c r="J364" s="184">
        <f t="shared" si="39"/>
        <v>4851990</v>
      </c>
      <c r="K364" s="184">
        <f t="shared" si="40"/>
        <v>10000</v>
      </c>
      <c r="L364" s="184">
        <f t="shared" si="41"/>
        <v>0</v>
      </c>
      <c r="M364" s="217"/>
      <c r="N364" s="224">
        <f t="shared" si="42"/>
        <v>12454450</v>
      </c>
      <c r="O364" s="208">
        <f t="shared" si="36"/>
        <v>143787290</v>
      </c>
    </row>
    <row r="365" spans="1:15" x14ac:dyDescent="0.2">
      <c r="A365" s="83" t="s">
        <v>2091</v>
      </c>
      <c r="B365" s="205">
        <v>15628889</v>
      </c>
      <c r="C365" s="205">
        <v>801764</v>
      </c>
      <c r="D365" s="205">
        <v>517900</v>
      </c>
      <c r="E365" s="205">
        <v>3000</v>
      </c>
      <c r="F365" s="205"/>
      <c r="G365" s="111"/>
      <c r="H365" s="184">
        <f t="shared" si="37"/>
        <v>156288890</v>
      </c>
      <c r="I365" s="184">
        <f t="shared" si="38"/>
        <v>8017640</v>
      </c>
      <c r="J365" s="184">
        <f t="shared" si="39"/>
        <v>5179000</v>
      </c>
      <c r="K365" s="184">
        <f t="shared" si="40"/>
        <v>30000</v>
      </c>
      <c r="L365" s="184">
        <f t="shared" si="41"/>
        <v>0</v>
      </c>
      <c r="M365" s="217"/>
      <c r="N365" s="224">
        <f t="shared" si="42"/>
        <v>13226640</v>
      </c>
      <c r="O365" s="208">
        <f t="shared" si="36"/>
        <v>143062250</v>
      </c>
    </row>
    <row r="366" spans="1:15" x14ac:dyDescent="0.2">
      <c r="A366" s="83" t="s">
        <v>2092</v>
      </c>
      <c r="B366" s="205">
        <v>16076409</v>
      </c>
      <c r="C366" s="205">
        <v>775262</v>
      </c>
      <c r="D366" s="205">
        <v>1000307</v>
      </c>
      <c r="E366" s="205">
        <v>2000</v>
      </c>
      <c r="F366" s="205"/>
      <c r="G366" s="111"/>
      <c r="H366" s="184">
        <f t="shared" si="37"/>
        <v>160764090</v>
      </c>
      <c r="I366" s="184">
        <f t="shared" si="38"/>
        <v>7752620</v>
      </c>
      <c r="J366" s="184">
        <f t="shared" si="39"/>
        <v>10003070</v>
      </c>
      <c r="K366" s="184">
        <f t="shared" si="40"/>
        <v>20000</v>
      </c>
      <c r="L366" s="184">
        <f t="shared" si="41"/>
        <v>0</v>
      </c>
      <c r="M366" s="213"/>
      <c r="N366" s="224">
        <f t="shared" si="42"/>
        <v>17775690</v>
      </c>
      <c r="O366" s="208">
        <f t="shared" si="36"/>
        <v>142988400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ColWidth="15.7109375" defaultRowHeight="12.75" x14ac:dyDescent="0.2"/>
  <cols>
    <col min="1" max="1" width="60.7109375" style="104" customWidth="1"/>
    <col min="2" max="16384" width="15.7109375" style="102"/>
  </cols>
  <sheetData>
    <row r="1" spans="1:76" s="3" customFormat="1" ht="15.75" x14ac:dyDescent="0.25">
      <c r="A1" s="274" t="s">
        <v>2291</v>
      </c>
      <c r="BX1" s="109" t="s">
        <v>2149</v>
      </c>
    </row>
    <row r="2" spans="1:76" x14ac:dyDescent="0.2">
      <c r="A2" s="250" t="s">
        <v>2238</v>
      </c>
      <c r="BX2" s="153"/>
    </row>
    <row r="3" spans="1:76" x14ac:dyDescent="0.2">
      <c r="A3" s="250" t="s">
        <v>2237</v>
      </c>
      <c r="BX3" s="153"/>
    </row>
    <row r="4" spans="1:76" x14ac:dyDescent="0.2">
      <c r="A4" s="245" t="s">
        <v>2231</v>
      </c>
      <c r="B4" s="64">
        <v>1862</v>
      </c>
      <c r="C4" s="64">
        <v>1863</v>
      </c>
      <c r="D4" s="64">
        <v>1864</v>
      </c>
      <c r="E4" s="64">
        <v>1865</v>
      </c>
      <c r="F4" s="64">
        <v>1866</v>
      </c>
      <c r="G4" s="64">
        <v>1867</v>
      </c>
      <c r="H4" s="64">
        <v>1868</v>
      </c>
      <c r="I4" s="64">
        <v>1869</v>
      </c>
      <c r="J4" s="64">
        <v>1870</v>
      </c>
      <c r="K4" s="64">
        <v>1871</v>
      </c>
      <c r="L4" s="64">
        <v>1872</v>
      </c>
      <c r="M4" s="64">
        <v>1873</v>
      </c>
      <c r="N4" s="64">
        <v>1874</v>
      </c>
      <c r="O4" s="64">
        <v>1875</v>
      </c>
      <c r="P4" s="64">
        <v>1876</v>
      </c>
      <c r="Q4" s="64">
        <v>1877</v>
      </c>
      <c r="R4" s="64">
        <v>1878</v>
      </c>
      <c r="S4" s="64">
        <v>1879</v>
      </c>
      <c r="T4" s="64">
        <v>1880</v>
      </c>
      <c r="U4" s="64">
        <v>1881</v>
      </c>
      <c r="V4" s="64">
        <v>1882</v>
      </c>
      <c r="W4" s="64">
        <v>1883</v>
      </c>
      <c r="X4" s="64">
        <v>1884</v>
      </c>
      <c r="Y4" s="64">
        <v>1885</v>
      </c>
      <c r="Z4" s="64">
        <v>1886</v>
      </c>
      <c r="AA4" s="64">
        <v>1887</v>
      </c>
      <c r="AB4" s="64">
        <v>1888</v>
      </c>
      <c r="AC4" s="64">
        <v>1889</v>
      </c>
      <c r="AD4" s="64">
        <v>1890</v>
      </c>
      <c r="AE4" s="64">
        <v>1891</v>
      </c>
      <c r="AF4" s="64">
        <v>1892</v>
      </c>
      <c r="AG4" s="64">
        <v>1893</v>
      </c>
      <c r="AH4" s="64">
        <v>1894</v>
      </c>
      <c r="AI4" s="64">
        <v>1895</v>
      </c>
      <c r="AJ4" s="64">
        <v>1896</v>
      </c>
      <c r="AK4" s="64">
        <v>1897</v>
      </c>
      <c r="AL4" s="64">
        <v>1898</v>
      </c>
      <c r="AM4" s="64">
        <v>1899</v>
      </c>
      <c r="AN4" s="64">
        <v>1900</v>
      </c>
      <c r="AO4" s="64">
        <v>1901</v>
      </c>
      <c r="AP4" s="64">
        <v>1902</v>
      </c>
      <c r="AQ4" s="64">
        <v>1903</v>
      </c>
      <c r="AR4" s="64">
        <v>1904</v>
      </c>
      <c r="AS4" s="64">
        <v>1905</v>
      </c>
      <c r="AT4" s="64">
        <v>1906</v>
      </c>
      <c r="AU4" s="64">
        <v>1907</v>
      </c>
      <c r="AV4" s="64">
        <v>1908</v>
      </c>
      <c r="AW4" s="64">
        <v>1909</v>
      </c>
      <c r="AX4" s="64">
        <v>1910</v>
      </c>
      <c r="AY4" s="64">
        <v>1911</v>
      </c>
      <c r="AZ4" s="64">
        <v>1912</v>
      </c>
      <c r="BA4" s="64">
        <v>1913</v>
      </c>
      <c r="BB4" s="64">
        <v>1914</v>
      </c>
      <c r="BC4" s="64">
        <v>1915</v>
      </c>
      <c r="BD4" s="64">
        <v>1916</v>
      </c>
      <c r="BE4" s="64">
        <v>1917</v>
      </c>
      <c r="BF4" s="64">
        <v>1918</v>
      </c>
      <c r="BG4" s="64">
        <v>1919</v>
      </c>
      <c r="BH4" s="64">
        <v>1920</v>
      </c>
      <c r="BI4" s="64">
        <v>1921</v>
      </c>
      <c r="BJ4" s="64">
        <v>1922</v>
      </c>
      <c r="BK4" s="64">
        <v>1923</v>
      </c>
      <c r="BL4" s="64">
        <v>1924</v>
      </c>
      <c r="BM4" s="64">
        <v>1925</v>
      </c>
      <c r="BN4" s="64">
        <v>1926</v>
      </c>
      <c r="BO4" s="64">
        <v>1927</v>
      </c>
      <c r="BP4" s="64">
        <v>1928</v>
      </c>
      <c r="BQ4" s="64">
        <v>1929</v>
      </c>
      <c r="BR4" s="64">
        <v>1930</v>
      </c>
      <c r="BS4" s="64">
        <v>1931</v>
      </c>
      <c r="BT4" s="64">
        <v>1932</v>
      </c>
      <c r="BU4" s="64">
        <v>1933</v>
      </c>
      <c r="BV4" s="64">
        <v>1934</v>
      </c>
      <c r="BW4" s="64">
        <v>1935</v>
      </c>
      <c r="BX4" s="153"/>
    </row>
    <row r="5" spans="1:76" s="241" customFormat="1" x14ac:dyDescent="0.2">
      <c r="A5" s="246" t="s">
        <v>1723</v>
      </c>
      <c r="B5" s="241">
        <v>0</v>
      </c>
      <c r="C5" s="241">
        <v>152000</v>
      </c>
      <c r="D5" s="241">
        <v>328000</v>
      </c>
      <c r="E5" s="241">
        <v>1662000</v>
      </c>
      <c r="F5" s="241">
        <v>1681000</v>
      </c>
      <c r="G5" s="241">
        <v>1663000</v>
      </c>
      <c r="H5" s="241">
        <v>1346000</v>
      </c>
      <c r="I5" s="241">
        <v>1487000</v>
      </c>
      <c r="J5" s="241">
        <v>1668000</v>
      </c>
      <c r="K5" s="241">
        <v>1494000</v>
      </c>
      <c r="L5" s="241">
        <v>1426000</v>
      </c>
      <c r="M5" s="241">
        <v>2392000</v>
      </c>
      <c r="N5" s="241">
        <v>2372000</v>
      </c>
      <c r="O5" s="241">
        <v>2370000</v>
      </c>
      <c r="P5" s="241">
        <v>2368000</v>
      </c>
      <c r="Q5" s="241">
        <v>2369000</v>
      </c>
      <c r="R5" s="241">
        <v>2450000</v>
      </c>
      <c r="S5" s="241">
        <v>2395000</v>
      </c>
      <c r="T5" s="241">
        <v>2797000</v>
      </c>
      <c r="U5" s="241">
        <v>2515000</v>
      </c>
      <c r="V5" s="241">
        <v>2503000</v>
      </c>
      <c r="W5" s="241">
        <v>2503000</v>
      </c>
      <c r="X5" s="241">
        <v>2509000</v>
      </c>
      <c r="Y5" s="241">
        <v>2511000</v>
      </c>
      <c r="Z5" s="241">
        <v>2504000</v>
      </c>
      <c r="AA5" s="241">
        <v>2502000</v>
      </c>
      <c r="AB5" s="241">
        <v>2510000</v>
      </c>
      <c r="AC5" s="241">
        <v>2467000</v>
      </c>
      <c r="AD5" s="241">
        <v>2507000</v>
      </c>
      <c r="AE5" s="241">
        <v>2549000</v>
      </c>
      <c r="AF5" s="241">
        <v>2858000</v>
      </c>
      <c r="AG5" s="241">
        <v>3274000</v>
      </c>
      <c r="AH5" s="241">
        <v>3277000</v>
      </c>
      <c r="AI5" s="241">
        <v>3463000</v>
      </c>
      <c r="AJ5" s="241">
        <v>2880000</v>
      </c>
      <c r="AK5" s="241">
        <v>2871000</v>
      </c>
      <c r="AL5" s="241">
        <v>2997000</v>
      </c>
      <c r="AM5" s="241">
        <v>3483000</v>
      </c>
      <c r="AN5" s="241">
        <v>3486000</v>
      </c>
      <c r="AO5" s="241">
        <v>3487000</v>
      </c>
      <c r="AP5" s="241">
        <v>3485000</v>
      </c>
      <c r="AQ5" s="241">
        <v>3494000</v>
      </c>
      <c r="AR5" s="241">
        <v>3504000</v>
      </c>
      <c r="AS5" s="241">
        <v>3493000</v>
      </c>
      <c r="AT5" s="241">
        <v>3789000</v>
      </c>
      <c r="AU5" s="241">
        <v>4178000</v>
      </c>
      <c r="AV5" s="241">
        <v>4100000</v>
      </c>
      <c r="AW5" s="241">
        <v>4164000</v>
      </c>
      <c r="AX5" s="241">
        <v>4092000</v>
      </c>
      <c r="AY5" s="241">
        <v>4104000</v>
      </c>
      <c r="AZ5" s="241">
        <v>4571000</v>
      </c>
      <c r="BA5" s="241">
        <v>4728000</v>
      </c>
      <c r="BB5" s="241">
        <v>4743000</v>
      </c>
      <c r="BC5" s="241">
        <v>4748000</v>
      </c>
      <c r="BD5" s="241">
        <v>4743000</v>
      </c>
      <c r="BE5" s="241">
        <v>9613000</v>
      </c>
      <c r="BF5" s="241">
        <v>18271000</v>
      </c>
      <c r="BG5" s="241">
        <v>29282000</v>
      </c>
      <c r="BH5" s="241">
        <v>41422000</v>
      </c>
      <c r="BI5" s="241">
        <v>21096000</v>
      </c>
      <c r="BJ5" s="241">
        <v>40113000</v>
      </c>
      <c r="BK5" s="241">
        <v>33509000</v>
      </c>
      <c r="BL5" s="241">
        <v>29540000</v>
      </c>
      <c r="BM5" s="241">
        <v>35755000</v>
      </c>
      <c r="BN5" s="241">
        <v>42996000</v>
      </c>
      <c r="BO5" s="241">
        <v>40680000</v>
      </c>
      <c r="BP5" s="241">
        <v>24372000</v>
      </c>
      <c r="BQ5" s="241">
        <v>24462000</v>
      </c>
      <c r="BR5" s="241">
        <v>24762000</v>
      </c>
      <c r="BS5" s="241">
        <v>11942000</v>
      </c>
      <c r="BT5" s="241">
        <v>16877000</v>
      </c>
      <c r="BU5" s="241">
        <v>20099000</v>
      </c>
      <c r="BV5" s="241">
        <v>8072000</v>
      </c>
      <c r="BW5" s="241">
        <v>7576000</v>
      </c>
      <c r="BX5" s="157"/>
    </row>
    <row r="6" spans="1:76" s="106" customFormat="1" x14ac:dyDescent="0.2">
      <c r="A6" s="247" t="s">
        <v>1724</v>
      </c>
      <c r="B6" s="106">
        <v>0</v>
      </c>
      <c r="C6" s="106">
        <v>152000</v>
      </c>
      <c r="D6" s="106">
        <v>327000</v>
      </c>
      <c r="E6" s="106">
        <v>1655000</v>
      </c>
      <c r="F6" s="106">
        <v>1678000</v>
      </c>
      <c r="G6" s="106">
        <v>1633000</v>
      </c>
      <c r="H6" s="106">
        <v>1345000</v>
      </c>
      <c r="I6" s="106">
        <v>1487000</v>
      </c>
      <c r="J6" s="106">
        <v>1664000</v>
      </c>
      <c r="K6" s="106">
        <v>1490000</v>
      </c>
      <c r="L6" s="106">
        <v>1419000</v>
      </c>
      <c r="M6" s="106">
        <v>2388000</v>
      </c>
      <c r="N6" s="106">
        <v>2365000</v>
      </c>
      <c r="O6" s="106">
        <v>2365000</v>
      </c>
      <c r="P6" s="106">
        <v>2365000</v>
      </c>
      <c r="Q6" s="106">
        <v>2367000</v>
      </c>
      <c r="R6" s="106">
        <v>2449000</v>
      </c>
      <c r="S6" s="106">
        <v>2378000</v>
      </c>
      <c r="T6" s="106">
        <v>2784000</v>
      </c>
      <c r="U6" s="106">
        <v>2506000</v>
      </c>
      <c r="V6" s="106">
        <v>2499000</v>
      </c>
      <c r="W6" s="106">
        <v>2502000</v>
      </c>
      <c r="X6" s="106">
        <v>2503000</v>
      </c>
      <c r="Y6" s="106">
        <v>2501000</v>
      </c>
      <c r="Z6" s="106">
        <v>2501000</v>
      </c>
      <c r="AA6" s="106">
        <v>2501000</v>
      </c>
      <c r="AB6" s="106">
        <v>2501000</v>
      </c>
      <c r="AC6" s="106">
        <v>2458000</v>
      </c>
      <c r="AD6" s="106">
        <v>2500000</v>
      </c>
      <c r="AE6" s="106">
        <v>2537000</v>
      </c>
      <c r="AF6" s="106">
        <v>2848000</v>
      </c>
      <c r="AG6" s="106">
        <v>3264000</v>
      </c>
      <c r="AH6" s="106">
        <v>3264000</v>
      </c>
      <c r="AI6" s="106">
        <v>3452000</v>
      </c>
      <c r="AJ6" s="106">
        <v>2871000</v>
      </c>
      <c r="AK6" s="106">
        <v>2856000</v>
      </c>
      <c r="AL6" s="106">
        <v>2984000</v>
      </c>
      <c r="AM6" s="106">
        <v>3470000</v>
      </c>
      <c r="AN6" s="106">
        <v>3470000</v>
      </c>
      <c r="AO6" s="106">
        <v>3470000</v>
      </c>
      <c r="AP6" s="106">
        <v>3470000</v>
      </c>
      <c r="AQ6" s="106">
        <v>3470000</v>
      </c>
      <c r="AR6" s="106">
        <v>3470000</v>
      </c>
      <c r="AS6" s="106">
        <v>3470000</v>
      </c>
      <c r="AT6" s="106">
        <v>3748000</v>
      </c>
      <c r="AU6" s="106">
        <v>4027000</v>
      </c>
      <c r="AV6" s="106">
        <v>4032000</v>
      </c>
      <c r="AW6" s="106">
        <v>4100000</v>
      </c>
      <c r="AX6" s="106">
        <v>4031000</v>
      </c>
      <c r="AY6" s="106">
        <v>4031000</v>
      </c>
      <c r="AZ6" s="106">
        <v>4490000</v>
      </c>
      <c r="BA6" s="106">
        <v>4644000</v>
      </c>
      <c r="BB6" s="106">
        <v>4644000</v>
      </c>
      <c r="BC6" s="106">
        <v>4644000</v>
      </c>
      <c r="BD6" s="106">
        <v>4644000</v>
      </c>
      <c r="BE6" s="106">
        <v>9458000</v>
      </c>
      <c r="BF6" s="106">
        <v>18161000</v>
      </c>
      <c r="BG6" s="106">
        <v>29133000</v>
      </c>
      <c r="BH6" s="106">
        <v>41266000</v>
      </c>
      <c r="BI6" s="106">
        <v>19560000</v>
      </c>
      <c r="BJ6" s="106">
        <v>39887000</v>
      </c>
      <c r="BK6" s="106">
        <v>32460000</v>
      </c>
      <c r="BL6" s="106">
        <v>28437000</v>
      </c>
      <c r="BM6" s="106">
        <v>24695000</v>
      </c>
      <c r="BN6" s="106">
        <v>28707000</v>
      </c>
      <c r="BO6" s="106">
        <v>37860000</v>
      </c>
      <c r="BP6" s="106">
        <v>23575000</v>
      </c>
      <c r="BQ6" s="106">
        <v>18532000</v>
      </c>
      <c r="BR6" s="106">
        <v>24270000</v>
      </c>
      <c r="BS6" s="106">
        <v>11439000</v>
      </c>
      <c r="BT6" s="106">
        <v>16538000</v>
      </c>
      <c r="BU6" s="106">
        <v>17948000</v>
      </c>
      <c r="BV6" s="106">
        <v>6857000</v>
      </c>
      <c r="BW6" s="106">
        <v>6073000</v>
      </c>
      <c r="BX6" s="158"/>
    </row>
    <row r="7" spans="1:76" s="106" customFormat="1" x14ac:dyDescent="0.2">
      <c r="A7" s="248" t="s">
        <v>2219</v>
      </c>
      <c r="B7" s="106">
        <v>0</v>
      </c>
      <c r="C7" s="106">
        <v>0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1000</v>
      </c>
      <c r="Y7" s="106">
        <v>2000</v>
      </c>
      <c r="Z7" s="106">
        <v>1000</v>
      </c>
      <c r="AA7" s="106">
        <v>1000</v>
      </c>
      <c r="AB7" s="106">
        <v>7000</v>
      </c>
      <c r="AC7" s="106">
        <v>6000</v>
      </c>
      <c r="AD7" s="106">
        <v>4000</v>
      </c>
      <c r="AE7" s="106">
        <v>10000</v>
      </c>
      <c r="AF7" s="106">
        <v>7000</v>
      </c>
      <c r="AG7" s="106">
        <v>8000</v>
      </c>
      <c r="AH7" s="106">
        <v>12000</v>
      </c>
      <c r="AI7" s="106">
        <v>9000</v>
      </c>
      <c r="AJ7" s="106">
        <v>7000</v>
      </c>
      <c r="AK7" s="106">
        <v>12000</v>
      </c>
      <c r="AL7" s="106">
        <v>11000</v>
      </c>
      <c r="AM7" s="106">
        <v>10000</v>
      </c>
      <c r="AN7" s="106">
        <v>13000</v>
      </c>
      <c r="AO7" s="106">
        <v>14000</v>
      </c>
      <c r="AP7" s="106">
        <v>12000</v>
      </c>
      <c r="AQ7" s="106">
        <v>22000</v>
      </c>
      <c r="AR7" s="106">
        <v>31000</v>
      </c>
      <c r="AS7" s="106">
        <v>20000</v>
      </c>
      <c r="AT7" s="106">
        <v>25000</v>
      </c>
      <c r="AU7" s="106">
        <v>148000</v>
      </c>
      <c r="AV7" s="106">
        <v>25000</v>
      </c>
      <c r="AW7" s="106">
        <v>59000</v>
      </c>
      <c r="AX7" s="106">
        <v>56000</v>
      </c>
      <c r="AY7" s="106">
        <v>61000</v>
      </c>
      <c r="AZ7" s="106">
        <v>32000</v>
      </c>
      <c r="BA7" s="106">
        <v>24000</v>
      </c>
      <c r="BB7" s="106">
        <v>34000</v>
      </c>
      <c r="BC7" s="106">
        <v>29000</v>
      </c>
      <c r="BD7" s="106">
        <v>26000</v>
      </c>
      <c r="BE7" s="106">
        <v>68000</v>
      </c>
      <c r="BF7" s="106">
        <v>27000</v>
      </c>
      <c r="BG7" s="106">
        <v>29000</v>
      </c>
      <c r="BH7" s="106">
        <v>47000</v>
      </c>
      <c r="BI7" s="106">
        <v>64000</v>
      </c>
      <c r="BJ7" s="106">
        <v>156000</v>
      </c>
      <c r="BK7" s="106">
        <v>116000</v>
      </c>
      <c r="BL7" s="106">
        <v>98000</v>
      </c>
      <c r="BM7" s="106">
        <v>97000</v>
      </c>
      <c r="BN7" s="106">
        <v>101000</v>
      </c>
      <c r="BO7" s="106">
        <v>87000</v>
      </c>
      <c r="BP7" s="106">
        <v>153000</v>
      </c>
      <c r="BQ7" s="106">
        <v>138000</v>
      </c>
      <c r="BR7" s="106">
        <v>136000</v>
      </c>
      <c r="BS7" s="106">
        <v>80000</v>
      </c>
      <c r="BT7" s="106">
        <v>70000</v>
      </c>
      <c r="BU7" s="106">
        <v>137000</v>
      </c>
      <c r="BV7" s="106">
        <v>100000</v>
      </c>
      <c r="BW7" s="106">
        <v>41000</v>
      </c>
      <c r="BX7" s="158"/>
    </row>
    <row r="8" spans="1:76" s="106" customFormat="1" x14ac:dyDescent="0.2">
      <c r="A8" s="248" t="s">
        <v>2229</v>
      </c>
      <c r="B8" s="106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  <c r="AC8" s="106">
        <v>0</v>
      </c>
      <c r="AD8" s="106">
        <v>0</v>
      </c>
      <c r="AE8" s="106">
        <v>0</v>
      </c>
      <c r="AF8" s="106">
        <v>0</v>
      </c>
      <c r="AG8" s="106">
        <v>0</v>
      </c>
      <c r="AH8" s="106">
        <v>0</v>
      </c>
      <c r="AI8" s="106">
        <v>0</v>
      </c>
      <c r="AJ8" s="106">
        <v>0</v>
      </c>
      <c r="AK8" s="106">
        <v>0</v>
      </c>
      <c r="AL8" s="106">
        <v>0</v>
      </c>
      <c r="AM8" s="106">
        <v>0</v>
      </c>
      <c r="AN8" s="106">
        <v>0</v>
      </c>
      <c r="AO8" s="106">
        <v>0</v>
      </c>
      <c r="AP8" s="106">
        <v>0</v>
      </c>
      <c r="AQ8" s="106">
        <v>0</v>
      </c>
      <c r="AR8" s="106">
        <v>0</v>
      </c>
      <c r="AS8" s="106">
        <v>0</v>
      </c>
      <c r="AT8" s="106">
        <v>0</v>
      </c>
      <c r="AU8" s="106">
        <v>0</v>
      </c>
      <c r="AV8" s="106">
        <v>0</v>
      </c>
      <c r="AW8" s="106">
        <v>0</v>
      </c>
      <c r="AX8" s="106">
        <v>0</v>
      </c>
      <c r="AY8" s="106">
        <v>0</v>
      </c>
      <c r="AZ8" s="106">
        <v>45000</v>
      </c>
      <c r="BA8" s="106">
        <v>50000</v>
      </c>
      <c r="BB8" s="106">
        <v>51000</v>
      </c>
      <c r="BC8" s="106">
        <v>68000</v>
      </c>
      <c r="BD8" s="106">
        <v>67000</v>
      </c>
      <c r="BE8" s="106">
        <v>79000</v>
      </c>
      <c r="BF8" s="106">
        <v>71000</v>
      </c>
      <c r="BG8" s="106">
        <v>82000</v>
      </c>
      <c r="BH8" s="106">
        <v>66000</v>
      </c>
      <c r="BI8" s="106">
        <v>44000</v>
      </c>
      <c r="BJ8" s="106">
        <v>46000</v>
      </c>
      <c r="BK8" s="106">
        <v>37000</v>
      </c>
      <c r="BL8" s="106">
        <v>13000</v>
      </c>
      <c r="BM8" s="106">
        <v>34000</v>
      </c>
      <c r="BN8" s="106">
        <v>36000</v>
      </c>
      <c r="BO8" s="106">
        <v>34000</v>
      </c>
      <c r="BP8" s="106">
        <v>38000</v>
      </c>
      <c r="BQ8" s="106">
        <v>44000</v>
      </c>
      <c r="BR8" s="106">
        <v>40000</v>
      </c>
      <c r="BS8" s="106">
        <v>31000</v>
      </c>
      <c r="BT8" s="106">
        <v>21000</v>
      </c>
      <c r="BU8" s="106">
        <v>38000</v>
      </c>
      <c r="BV8" s="106">
        <v>48000</v>
      </c>
      <c r="BW8" s="106">
        <v>41000</v>
      </c>
      <c r="BX8" s="158"/>
    </row>
    <row r="9" spans="1:76" s="106" customFormat="1" x14ac:dyDescent="0.2">
      <c r="A9" s="248" t="s">
        <v>2220</v>
      </c>
      <c r="B9" s="106">
        <v>0</v>
      </c>
      <c r="C9" s="106">
        <v>0</v>
      </c>
      <c r="D9" s="106">
        <v>1000</v>
      </c>
      <c r="E9" s="106">
        <v>7000</v>
      </c>
      <c r="F9" s="106">
        <v>2000</v>
      </c>
      <c r="G9" s="106">
        <v>0</v>
      </c>
      <c r="H9" s="106">
        <v>1000</v>
      </c>
      <c r="I9" s="106">
        <v>0</v>
      </c>
      <c r="J9" s="106">
        <v>4000</v>
      </c>
      <c r="K9" s="106">
        <v>3000</v>
      </c>
      <c r="L9" s="106">
        <v>7000</v>
      </c>
      <c r="M9" s="106">
        <v>4000</v>
      </c>
      <c r="N9" s="106">
        <v>7000</v>
      </c>
      <c r="O9" s="106">
        <v>5000</v>
      </c>
      <c r="P9" s="106">
        <v>3000</v>
      </c>
      <c r="Q9" s="106">
        <v>2000</v>
      </c>
      <c r="R9" s="106">
        <v>1000</v>
      </c>
      <c r="S9" s="106">
        <v>18000</v>
      </c>
      <c r="T9" s="106">
        <v>12000</v>
      </c>
      <c r="U9" s="106">
        <v>8000</v>
      </c>
      <c r="V9" s="106">
        <v>4000</v>
      </c>
      <c r="W9" s="106">
        <v>1000</v>
      </c>
      <c r="X9" s="106">
        <v>5000</v>
      </c>
      <c r="Y9" s="106">
        <v>3000</v>
      </c>
      <c r="Z9" s="106">
        <v>2000</v>
      </c>
      <c r="AA9" s="106">
        <v>1000</v>
      </c>
      <c r="AB9" s="106">
        <v>3000</v>
      </c>
      <c r="AC9" s="106">
        <v>3000</v>
      </c>
      <c r="AD9" s="106">
        <v>3000</v>
      </c>
      <c r="AE9" s="106">
        <v>2000</v>
      </c>
      <c r="AF9" s="106">
        <v>2000</v>
      </c>
      <c r="AG9" s="106">
        <v>2000</v>
      </c>
      <c r="AH9" s="106">
        <v>2000</v>
      </c>
      <c r="AI9" s="106">
        <v>1000</v>
      </c>
      <c r="AJ9" s="106">
        <v>3000</v>
      </c>
      <c r="AK9" s="106">
        <v>3000</v>
      </c>
      <c r="AL9" s="106">
        <v>2000</v>
      </c>
      <c r="AM9" s="106">
        <v>2000</v>
      </c>
      <c r="AN9" s="106">
        <v>2000</v>
      </c>
      <c r="AO9" s="106">
        <v>3000</v>
      </c>
      <c r="AP9" s="106">
        <v>2000</v>
      </c>
      <c r="AQ9" s="106">
        <v>2000</v>
      </c>
      <c r="AR9" s="106">
        <v>3000</v>
      </c>
      <c r="AS9" s="106">
        <v>3000</v>
      </c>
      <c r="AT9" s="106">
        <v>16000</v>
      </c>
      <c r="AU9" s="106">
        <v>3000</v>
      </c>
      <c r="AV9" s="106">
        <v>43000</v>
      </c>
      <c r="AW9" s="106">
        <v>4000</v>
      </c>
      <c r="AX9" s="106">
        <v>4000</v>
      </c>
      <c r="AY9" s="106">
        <v>10000</v>
      </c>
      <c r="AZ9" s="106">
        <v>5000</v>
      </c>
      <c r="BA9" s="106">
        <v>11000</v>
      </c>
      <c r="BB9" s="106">
        <v>15000</v>
      </c>
      <c r="BC9" s="106">
        <v>8000</v>
      </c>
      <c r="BD9" s="106">
        <v>7000</v>
      </c>
      <c r="BE9" s="106">
        <v>10000</v>
      </c>
      <c r="BF9" s="106">
        <v>14000</v>
      </c>
      <c r="BG9" s="106">
        <v>40000</v>
      </c>
      <c r="BH9" s="106">
        <v>44000</v>
      </c>
      <c r="BI9" s="106">
        <v>52000</v>
      </c>
      <c r="BJ9" s="106">
        <v>70000</v>
      </c>
      <c r="BK9" s="106">
        <v>101000</v>
      </c>
      <c r="BL9" s="106">
        <v>1025000</v>
      </c>
      <c r="BM9" s="106">
        <v>5779000</v>
      </c>
      <c r="BN9" s="106">
        <v>4857000</v>
      </c>
      <c r="BO9" s="106">
        <v>2757000</v>
      </c>
      <c r="BP9" s="106">
        <v>655000</v>
      </c>
      <c r="BQ9" s="106">
        <v>3815000</v>
      </c>
      <c r="BR9" s="106">
        <v>368000</v>
      </c>
      <c r="BS9" s="106">
        <v>211000</v>
      </c>
      <c r="BT9" s="106">
        <v>629000</v>
      </c>
      <c r="BU9" s="106">
        <v>1183000</v>
      </c>
      <c r="BV9" s="106">
        <v>1089000</v>
      </c>
      <c r="BW9" s="106">
        <v>1437000</v>
      </c>
      <c r="BX9" s="158"/>
    </row>
    <row r="10" spans="1:76" s="106" customFormat="1" x14ac:dyDescent="0.2">
      <c r="A10" s="248" t="s">
        <v>2230</v>
      </c>
      <c r="B10" s="106">
        <v>0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6">
        <v>0</v>
      </c>
      <c r="AG10" s="106">
        <v>0</v>
      </c>
      <c r="AH10" s="106">
        <v>0</v>
      </c>
      <c r="AI10" s="106">
        <v>0</v>
      </c>
      <c r="AJ10" s="106">
        <v>0</v>
      </c>
      <c r="AK10" s="106">
        <v>0</v>
      </c>
      <c r="AL10" s="106">
        <v>0</v>
      </c>
      <c r="AM10" s="106">
        <v>0</v>
      </c>
      <c r="AN10" s="106">
        <v>0</v>
      </c>
      <c r="AO10" s="106">
        <v>0</v>
      </c>
      <c r="AP10" s="106">
        <v>0</v>
      </c>
      <c r="AQ10" s="106">
        <v>0</v>
      </c>
      <c r="AR10" s="106">
        <v>0</v>
      </c>
      <c r="AS10" s="106">
        <v>0</v>
      </c>
      <c r="AT10" s="106">
        <v>0</v>
      </c>
      <c r="AU10" s="106">
        <v>0</v>
      </c>
      <c r="AV10" s="106">
        <v>0</v>
      </c>
      <c r="AW10" s="106">
        <v>0</v>
      </c>
      <c r="AX10" s="106">
        <v>0</v>
      </c>
      <c r="AY10" s="106">
        <v>0</v>
      </c>
      <c r="AZ10" s="106">
        <v>-1000</v>
      </c>
      <c r="BA10" s="106">
        <v>0</v>
      </c>
      <c r="BB10" s="106">
        <v>-1000</v>
      </c>
      <c r="BC10" s="106">
        <v>-1000</v>
      </c>
      <c r="BD10" s="106">
        <v>-1000</v>
      </c>
      <c r="BE10" s="106">
        <v>-2000</v>
      </c>
      <c r="BF10" s="106">
        <v>-1000</v>
      </c>
      <c r="BG10" s="106">
        <v>-2000</v>
      </c>
      <c r="BH10" s="106">
        <v>-1000</v>
      </c>
      <c r="BI10" s="106">
        <v>0</v>
      </c>
      <c r="BJ10" s="106">
        <v>-46000</v>
      </c>
      <c r="BK10" s="106">
        <v>-61000</v>
      </c>
      <c r="BL10" s="106">
        <v>-70000</v>
      </c>
      <c r="BM10" s="106">
        <v>-57000</v>
      </c>
      <c r="BN10" s="106">
        <v>-80000</v>
      </c>
      <c r="BO10" s="106">
        <v>-65000</v>
      </c>
      <c r="BP10" s="106">
        <v>-59000</v>
      </c>
      <c r="BQ10" s="106">
        <v>-83000</v>
      </c>
      <c r="BR10" s="106">
        <v>-62000</v>
      </c>
      <c r="BS10" s="106">
        <v>-61000</v>
      </c>
      <c r="BT10" s="106">
        <v>-37000</v>
      </c>
      <c r="BU10" s="106">
        <v>-48000</v>
      </c>
      <c r="BV10" s="106">
        <v>-35000</v>
      </c>
      <c r="BW10" s="106">
        <v>-16000</v>
      </c>
      <c r="BX10" s="158"/>
    </row>
    <row r="11" spans="1:76" s="243" customFormat="1" x14ac:dyDescent="0.2">
      <c r="A11" s="249" t="s">
        <v>2235</v>
      </c>
      <c r="B11" s="242">
        <f>B5-SUM(B6:B10)</f>
        <v>0</v>
      </c>
      <c r="C11" s="242">
        <f t="shared" ref="C11:BN11" si="0">C5-SUM(C6:C10)</f>
        <v>0</v>
      </c>
      <c r="D11" s="242">
        <f t="shared" si="0"/>
        <v>0</v>
      </c>
      <c r="E11" s="242">
        <f t="shared" si="0"/>
        <v>0</v>
      </c>
      <c r="F11" s="242">
        <f t="shared" si="0"/>
        <v>1000</v>
      </c>
      <c r="G11" s="242">
        <f t="shared" si="0"/>
        <v>30000</v>
      </c>
      <c r="H11" s="242">
        <f t="shared" si="0"/>
        <v>0</v>
      </c>
      <c r="I11" s="242">
        <f t="shared" si="0"/>
        <v>0</v>
      </c>
      <c r="J11" s="242">
        <f t="shared" si="0"/>
        <v>0</v>
      </c>
      <c r="K11" s="242">
        <f t="shared" si="0"/>
        <v>1000</v>
      </c>
      <c r="L11" s="242">
        <f t="shared" si="0"/>
        <v>0</v>
      </c>
      <c r="M11" s="242">
        <f t="shared" si="0"/>
        <v>0</v>
      </c>
      <c r="N11" s="242">
        <f t="shared" si="0"/>
        <v>0</v>
      </c>
      <c r="O11" s="242">
        <f t="shared" si="0"/>
        <v>0</v>
      </c>
      <c r="P11" s="242">
        <f t="shared" si="0"/>
        <v>0</v>
      </c>
      <c r="Q11" s="242">
        <f t="shared" si="0"/>
        <v>0</v>
      </c>
      <c r="R11" s="242">
        <f t="shared" si="0"/>
        <v>0</v>
      </c>
      <c r="S11" s="242">
        <f t="shared" si="0"/>
        <v>-1000</v>
      </c>
      <c r="T11" s="242">
        <f t="shared" si="0"/>
        <v>1000</v>
      </c>
      <c r="U11" s="242">
        <f t="shared" si="0"/>
        <v>1000</v>
      </c>
      <c r="V11" s="242">
        <f t="shared" si="0"/>
        <v>0</v>
      </c>
      <c r="W11" s="242">
        <f t="shared" si="0"/>
        <v>0</v>
      </c>
      <c r="X11" s="242">
        <f t="shared" si="0"/>
        <v>0</v>
      </c>
      <c r="Y11" s="242">
        <f t="shared" si="0"/>
        <v>5000</v>
      </c>
      <c r="Z11" s="242">
        <f t="shared" si="0"/>
        <v>0</v>
      </c>
      <c r="AA11" s="242">
        <f t="shared" si="0"/>
        <v>-1000</v>
      </c>
      <c r="AB11" s="242">
        <f t="shared" si="0"/>
        <v>-1000</v>
      </c>
      <c r="AC11" s="242">
        <f t="shared" si="0"/>
        <v>0</v>
      </c>
      <c r="AD11" s="242">
        <f t="shared" si="0"/>
        <v>0</v>
      </c>
      <c r="AE11" s="242">
        <f t="shared" si="0"/>
        <v>0</v>
      </c>
      <c r="AF11" s="242">
        <f t="shared" si="0"/>
        <v>1000</v>
      </c>
      <c r="AG11" s="242">
        <f t="shared" si="0"/>
        <v>0</v>
      </c>
      <c r="AH11" s="242">
        <f t="shared" si="0"/>
        <v>-1000</v>
      </c>
      <c r="AI11" s="242">
        <f t="shared" si="0"/>
        <v>1000</v>
      </c>
      <c r="AJ11" s="242">
        <f t="shared" si="0"/>
        <v>-1000</v>
      </c>
      <c r="AK11" s="242">
        <f t="shared" si="0"/>
        <v>0</v>
      </c>
      <c r="AL11" s="242">
        <f t="shared" si="0"/>
        <v>0</v>
      </c>
      <c r="AM11" s="242">
        <f t="shared" si="0"/>
        <v>1000</v>
      </c>
      <c r="AN11" s="242">
        <f t="shared" si="0"/>
        <v>1000</v>
      </c>
      <c r="AO11" s="242">
        <f t="shared" si="0"/>
        <v>0</v>
      </c>
      <c r="AP11" s="242">
        <f t="shared" si="0"/>
        <v>1000</v>
      </c>
      <c r="AQ11" s="242">
        <f t="shared" si="0"/>
        <v>0</v>
      </c>
      <c r="AR11" s="242">
        <f t="shared" si="0"/>
        <v>0</v>
      </c>
      <c r="AS11" s="242">
        <f t="shared" si="0"/>
        <v>0</v>
      </c>
      <c r="AT11" s="242">
        <f t="shared" si="0"/>
        <v>0</v>
      </c>
      <c r="AU11" s="242">
        <f t="shared" si="0"/>
        <v>0</v>
      </c>
      <c r="AV11" s="242">
        <f t="shared" si="0"/>
        <v>0</v>
      </c>
      <c r="AW11" s="242">
        <f t="shared" si="0"/>
        <v>1000</v>
      </c>
      <c r="AX11" s="242">
        <f t="shared" si="0"/>
        <v>1000</v>
      </c>
      <c r="AY11" s="242">
        <f t="shared" si="0"/>
        <v>2000</v>
      </c>
      <c r="AZ11" s="242">
        <f t="shared" si="0"/>
        <v>0</v>
      </c>
      <c r="BA11" s="242">
        <f t="shared" si="0"/>
        <v>-1000</v>
      </c>
      <c r="BB11" s="242">
        <f t="shared" si="0"/>
        <v>0</v>
      </c>
      <c r="BC11" s="242">
        <f t="shared" si="0"/>
        <v>0</v>
      </c>
      <c r="BD11" s="242">
        <f t="shared" si="0"/>
        <v>0</v>
      </c>
      <c r="BE11" s="242">
        <f t="shared" si="0"/>
        <v>0</v>
      </c>
      <c r="BF11" s="242">
        <f t="shared" si="0"/>
        <v>-1000</v>
      </c>
      <c r="BG11" s="242">
        <f t="shared" si="0"/>
        <v>0</v>
      </c>
      <c r="BH11" s="242">
        <f t="shared" si="0"/>
        <v>0</v>
      </c>
      <c r="BI11" s="242">
        <f t="shared" si="0"/>
        <v>1376000</v>
      </c>
      <c r="BJ11" s="242">
        <f t="shared" si="0"/>
        <v>0</v>
      </c>
      <c r="BK11" s="242">
        <f t="shared" si="0"/>
        <v>856000</v>
      </c>
      <c r="BL11" s="242">
        <f t="shared" si="0"/>
        <v>37000</v>
      </c>
      <c r="BM11" s="242">
        <f t="shared" si="0"/>
        <v>5207000</v>
      </c>
      <c r="BN11" s="242">
        <f t="shared" si="0"/>
        <v>9375000</v>
      </c>
      <c r="BO11" s="242">
        <f t="shared" ref="BO11:BW11" si="1">BO5-SUM(BO6:BO10)</f>
        <v>7000</v>
      </c>
      <c r="BP11" s="242">
        <f t="shared" si="1"/>
        <v>10000</v>
      </c>
      <c r="BQ11" s="242">
        <f t="shared" si="1"/>
        <v>2016000</v>
      </c>
      <c r="BR11" s="242">
        <f t="shared" si="1"/>
        <v>10000</v>
      </c>
      <c r="BS11" s="242">
        <f t="shared" si="1"/>
        <v>242000</v>
      </c>
      <c r="BT11" s="242">
        <f t="shared" si="1"/>
        <v>-344000</v>
      </c>
      <c r="BU11" s="242">
        <f t="shared" si="1"/>
        <v>841000</v>
      </c>
      <c r="BV11" s="242">
        <f t="shared" si="1"/>
        <v>13000</v>
      </c>
      <c r="BW11" s="242">
        <f t="shared" si="1"/>
        <v>0</v>
      </c>
      <c r="BX11" s="239"/>
    </row>
    <row r="12" spans="1:76" s="106" customFormat="1" x14ac:dyDescent="0.2">
      <c r="A12" s="247"/>
      <c r="BX12" s="158"/>
    </row>
    <row r="13" spans="1:76" s="241" customFormat="1" x14ac:dyDescent="0.2">
      <c r="A13" s="246" t="s">
        <v>1725</v>
      </c>
      <c r="B13" s="241">
        <v>6000</v>
      </c>
      <c r="C13" s="241">
        <v>531000</v>
      </c>
      <c r="D13" s="241">
        <v>355000</v>
      </c>
      <c r="E13" s="241">
        <v>401000</v>
      </c>
      <c r="F13" s="241">
        <v>841000</v>
      </c>
      <c r="G13" s="241">
        <v>992000</v>
      </c>
      <c r="H13" s="241">
        <v>309000</v>
      </c>
      <c r="I13" s="241">
        <v>761000</v>
      </c>
      <c r="J13" s="241">
        <v>290000</v>
      </c>
      <c r="K13" s="241">
        <v>336000</v>
      </c>
      <c r="L13" s="241">
        <v>285000</v>
      </c>
      <c r="M13" s="241">
        <v>314000</v>
      </c>
      <c r="N13" s="241">
        <v>456000</v>
      </c>
      <c r="O13" s="241">
        <v>390000</v>
      </c>
      <c r="P13" s="241">
        <v>335000</v>
      </c>
      <c r="Q13" s="241">
        <v>314000</v>
      </c>
      <c r="R13" s="241">
        <v>485000</v>
      </c>
      <c r="S13" s="241">
        <v>519000</v>
      </c>
      <c r="T13" s="241">
        <v>324000</v>
      </c>
      <c r="U13" s="241">
        <v>278000</v>
      </c>
      <c r="V13" s="241">
        <v>325000</v>
      </c>
      <c r="W13" s="241">
        <v>493000</v>
      </c>
      <c r="X13" s="241">
        <v>474000</v>
      </c>
      <c r="Y13" s="241">
        <v>336000</v>
      </c>
      <c r="Z13" s="241">
        <v>514000</v>
      </c>
      <c r="AA13" s="241">
        <v>436000</v>
      </c>
      <c r="AB13" s="241">
        <v>455000</v>
      </c>
      <c r="AC13" s="241">
        <v>426000</v>
      </c>
      <c r="AD13" s="241">
        <v>455000</v>
      </c>
      <c r="AE13" s="241">
        <v>488000</v>
      </c>
      <c r="AF13" s="241">
        <v>501000</v>
      </c>
      <c r="AG13" s="241">
        <v>523000</v>
      </c>
      <c r="AH13" s="241">
        <v>590000</v>
      </c>
      <c r="AI13" s="241">
        <v>625000</v>
      </c>
      <c r="AJ13" s="241">
        <v>490000</v>
      </c>
      <c r="AK13" s="241">
        <v>656000</v>
      </c>
      <c r="AL13" s="241">
        <v>568000</v>
      </c>
      <c r="AM13" s="241">
        <v>706000</v>
      </c>
      <c r="AN13" s="241">
        <v>563000</v>
      </c>
      <c r="AO13" s="241">
        <v>604000</v>
      </c>
      <c r="AP13" s="241">
        <v>1080000</v>
      </c>
      <c r="AQ13" s="241">
        <v>746000</v>
      </c>
      <c r="AR13" s="241">
        <v>813000</v>
      </c>
      <c r="AS13" s="241">
        <v>961000</v>
      </c>
      <c r="AT13" s="241">
        <v>1054000</v>
      </c>
      <c r="AU13" s="241">
        <v>899000</v>
      </c>
      <c r="AV13" s="241">
        <v>1646000</v>
      </c>
      <c r="AW13" s="241">
        <v>1582000</v>
      </c>
      <c r="AX13" s="241">
        <v>1391000</v>
      </c>
      <c r="AY13" s="241">
        <v>2339000</v>
      </c>
      <c r="AZ13" s="241">
        <v>2327000</v>
      </c>
      <c r="BA13" s="241">
        <v>2488000</v>
      </c>
      <c r="BB13" s="241">
        <v>2726000</v>
      </c>
      <c r="BC13" s="241">
        <v>1884000</v>
      </c>
      <c r="BD13" s="241">
        <v>2339000</v>
      </c>
      <c r="BE13" s="241">
        <v>2542000</v>
      </c>
      <c r="BF13" s="241">
        <v>2987000</v>
      </c>
      <c r="BG13" s="241">
        <v>5246000</v>
      </c>
      <c r="BH13" s="241">
        <v>6466000</v>
      </c>
      <c r="BI13" s="241">
        <v>6744000</v>
      </c>
      <c r="BJ13" s="241">
        <v>6998000</v>
      </c>
      <c r="BK13" s="241">
        <v>8896000</v>
      </c>
      <c r="BL13" s="241">
        <v>8490000</v>
      </c>
      <c r="BM13" s="241">
        <v>5863000</v>
      </c>
      <c r="BN13" s="241">
        <v>5718000</v>
      </c>
      <c r="BO13" s="241">
        <v>6382000</v>
      </c>
      <c r="BP13" s="241">
        <v>7383000</v>
      </c>
      <c r="BQ13" s="241">
        <v>4553000</v>
      </c>
      <c r="BR13" s="241">
        <v>4547000</v>
      </c>
      <c r="BS13" s="241">
        <v>4850000</v>
      </c>
      <c r="BT13" s="241">
        <v>4675000</v>
      </c>
      <c r="BU13" s="241">
        <v>4635000</v>
      </c>
      <c r="BV13" s="241">
        <v>4477000</v>
      </c>
      <c r="BW13" s="241">
        <v>5102000</v>
      </c>
      <c r="BX13" s="157"/>
    </row>
    <row r="14" spans="1:76" s="106" customFormat="1" x14ac:dyDescent="0.2">
      <c r="A14" s="248" t="s">
        <v>2226</v>
      </c>
      <c r="B14" s="106">
        <v>0</v>
      </c>
      <c r="C14" s="106">
        <v>54000</v>
      </c>
      <c r="D14" s="106">
        <v>45000</v>
      </c>
      <c r="E14" s="106">
        <v>91000</v>
      </c>
      <c r="F14" s="106">
        <v>133000</v>
      </c>
      <c r="G14" s="106">
        <v>159000</v>
      </c>
      <c r="H14" s="106">
        <v>273000</v>
      </c>
      <c r="I14" s="106">
        <v>196000</v>
      </c>
      <c r="J14" s="106">
        <v>212000</v>
      </c>
      <c r="K14" s="106">
        <v>200000</v>
      </c>
      <c r="L14" s="106">
        <v>201000</v>
      </c>
      <c r="M14" s="106">
        <v>199000</v>
      </c>
      <c r="N14" s="106">
        <v>205000</v>
      </c>
      <c r="O14" s="106">
        <v>213000</v>
      </c>
      <c r="P14" s="106">
        <v>216000</v>
      </c>
      <c r="Q14" s="106">
        <v>202000</v>
      </c>
      <c r="R14" s="106">
        <v>210000</v>
      </c>
      <c r="S14" s="106">
        <v>217000</v>
      </c>
      <c r="T14" s="106">
        <v>249000</v>
      </c>
      <c r="U14" s="106">
        <v>220000</v>
      </c>
      <c r="V14" s="106">
        <v>245000</v>
      </c>
      <c r="W14" s="106">
        <v>206000</v>
      </c>
      <c r="X14" s="106">
        <v>226000</v>
      </c>
      <c r="Y14" s="106">
        <v>236000</v>
      </c>
      <c r="Z14" s="106">
        <v>249000</v>
      </c>
      <c r="AA14" s="106">
        <v>242000</v>
      </c>
      <c r="AB14" s="106">
        <v>247000</v>
      </c>
      <c r="AC14" s="106">
        <v>253000</v>
      </c>
      <c r="AD14" s="106">
        <v>250000</v>
      </c>
      <c r="AE14" s="106">
        <v>254000</v>
      </c>
      <c r="AF14" s="106">
        <v>253000</v>
      </c>
      <c r="AG14" s="106">
        <v>256000</v>
      </c>
      <c r="AH14" s="106">
        <v>258000</v>
      </c>
      <c r="AI14" s="106">
        <v>269000</v>
      </c>
      <c r="AJ14" s="106">
        <v>265000</v>
      </c>
      <c r="AK14" s="106">
        <v>276000</v>
      </c>
      <c r="AL14" s="106">
        <v>293000</v>
      </c>
      <c r="AM14" s="106">
        <v>283000</v>
      </c>
      <c r="AN14" s="106">
        <v>277000</v>
      </c>
      <c r="AO14" s="106">
        <v>279000</v>
      </c>
      <c r="AP14" s="106">
        <v>292000</v>
      </c>
      <c r="AQ14" s="106">
        <v>303000</v>
      </c>
      <c r="AR14" s="106">
        <v>315000</v>
      </c>
      <c r="AS14" s="106">
        <v>323000</v>
      </c>
      <c r="AT14" s="106">
        <v>343000</v>
      </c>
      <c r="AU14" s="106">
        <v>378000</v>
      </c>
      <c r="AV14" s="106">
        <v>428000</v>
      </c>
      <c r="AW14" s="106">
        <v>498000</v>
      </c>
      <c r="AX14" s="106">
        <v>521000</v>
      </c>
      <c r="AY14" s="106">
        <v>558000</v>
      </c>
      <c r="AZ14" s="106">
        <v>598000</v>
      </c>
      <c r="BA14" s="106">
        <v>620000</v>
      </c>
      <c r="BB14" s="106">
        <v>736000</v>
      </c>
      <c r="BC14" s="106">
        <v>776000</v>
      </c>
      <c r="BD14" s="106">
        <v>875000</v>
      </c>
      <c r="BE14" s="106">
        <v>966000</v>
      </c>
      <c r="BF14" s="106">
        <v>1030000</v>
      </c>
      <c r="BG14" s="106">
        <v>1118000</v>
      </c>
      <c r="BH14" s="106">
        <v>1184000</v>
      </c>
      <c r="BI14" s="106">
        <v>1533000</v>
      </c>
      <c r="BJ14" s="106">
        <v>1617000</v>
      </c>
      <c r="BK14" s="106">
        <v>1680000</v>
      </c>
      <c r="BL14" s="106">
        <v>1764000</v>
      </c>
      <c r="BM14" s="106">
        <v>1714000</v>
      </c>
      <c r="BN14" s="106">
        <v>1750000</v>
      </c>
      <c r="BO14" s="106">
        <v>1823000</v>
      </c>
      <c r="BP14" s="106">
        <v>1820000</v>
      </c>
      <c r="BQ14" s="106">
        <v>1955000</v>
      </c>
      <c r="BR14" s="106">
        <v>2035000</v>
      </c>
      <c r="BS14" s="106">
        <v>1917000</v>
      </c>
      <c r="BT14" s="106">
        <v>1822000</v>
      </c>
      <c r="BU14" s="106">
        <v>1562000</v>
      </c>
      <c r="BV14" s="106">
        <v>1725000</v>
      </c>
      <c r="BW14" s="106">
        <v>1796000</v>
      </c>
      <c r="BX14" s="158"/>
    </row>
    <row r="15" spans="1:76" s="106" customFormat="1" x14ac:dyDescent="0.2">
      <c r="A15" s="248" t="s">
        <v>2221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15000</v>
      </c>
      <c r="M15" s="106">
        <v>6000</v>
      </c>
      <c r="N15" s="106">
        <v>63000</v>
      </c>
      <c r="O15" s="106">
        <v>23000</v>
      </c>
      <c r="P15" s="106">
        <v>5000</v>
      </c>
      <c r="Q15" s="106">
        <v>10000</v>
      </c>
      <c r="R15" s="106">
        <v>141000</v>
      </c>
      <c r="S15" s="106">
        <v>105000</v>
      </c>
      <c r="T15" s="106">
        <v>0</v>
      </c>
      <c r="U15" s="106">
        <v>12000</v>
      </c>
      <c r="V15" s="106">
        <v>0</v>
      </c>
      <c r="W15" s="106">
        <v>25000</v>
      </c>
      <c r="X15" s="106">
        <v>36000</v>
      </c>
      <c r="Y15" s="106">
        <v>33000</v>
      </c>
      <c r="Z15" s="106">
        <v>15000</v>
      </c>
      <c r="AA15" s="106">
        <v>9000</v>
      </c>
      <c r="AB15" s="106">
        <v>1000</v>
      </c>
      <c r="AC15" s="106">
        <v>1000</v>
      </c>
      <c r="AD15" s="106">
        <v>1000</v>
      </c>
      <c r="AE15" s="106">
        <v>0</v>
      </c>
      <c r="AF15" s="106">
        <v>0</v>
      </c>
      <c r="AG15" s="106">
        <v>0</v>
      </c>
      <c r="AH15" s="106">
        <v>0</v>
      </c>
      <c r="AI15" s="106">
        <v>0</v>
      </c>
      <c r="AJ15" s="106">
        <v>5000</v>
      </c>
      <c r="AK15" s="106">
        <v>42000</v>
      </c>
      <c r="AL15" s="106">
        <v>1000</v>
      </c>
      <c r="AM15" s="106">
        <v>1000</v>
      </c>
      <c r="AN15" s="106">
        <v>0</v>
      </c>
      <c r="AO15" s="106">
        <v>0</v>
      </c>
      <c r="AP15" s="106">
        <v>1000</v>
      </c>
      <c r="AQ15" s="106">
        <v>1000</v>
      </c>
      <c r="AR15" s="106">
        <v>1000</v>
      </c>
      <c r="AS15" s="106">
        <v>1000</v>
      </c>
      <c r="AT15" s="106">
        <v>14000</v>
      </c>
      <c r="AU15" s="106">
        <v>1000</v>
      </c>
      <c r="AV15" s="106">
        <v>2000</v>
      </c>
      <c r="AW15" s="106">
        <v>2000</v>
      </c>
      <c r="AX15" s="106">
        <v>2000</v>
      </c>
      <c r="AY15" s="106">
        <v>5000</v>
      </c>
      <c r="AZ15" s="106">
        <v>3000</v>
      </c>
      <c r="BA15" s="106">
        <v>2000</v>
      </c>
      <c r="BB15" s="106">
        <v>7000</v>
      </c>
      <c r="BC15" s="106">
        <v>1000</v>
      </c>
      <c r="BD15" s="106">
        <v>1000</v>
      </c>
      <c r="BE15" s="106">
        <v>5000</v>
      </c>
      <c r="BF15" s="106">
        <v>8000</v>
      </c>
      <c r="BG15" s="106">
        <v>47000</v>
      </c>
      <c r="BH15" s="106">
        <v>55000</v>
      </c>
      <c r="BI15" s="106">
        <v>70000</v>
      </c>
      <c r="BJ15" s="106">
        <v>683000</v>
      </c>
      <c r="BK15" s="106">
        <v>761000</v>
      </c>
      <c r="BL15" s="106">
        <v>806000</v>
      </c>
      <c r="BM15" s="106">
        <v>759000</v>
      </c>
      <c r="BN15" s="106">
        <v>744000</v>
      </c>
      <c r="BO15" s="106">
        <v>822000</v>
      </c>
      <c r="BP15" s="106">
        <v>812000</v>
      </c>
      <c r="BQ15" s="106">
        <v>856000</v>
      </c>
      <c r="BR15" s="106">
        <v>862000</v>
      </c>
      <c r="BS15" s="106">
        <v>841000</v>
      </c>
      <c r="BT15" s="106">
        <v>799000</v>
      </c>
      <c r="BU15" s="106">
        <v>671000</v>
      </c>
      <c r="BV15" s="106">
        <v>737000</v>
      </c>
      <c r="BW15" s="106">
        <v>916000</v>
      </c>
      <c r="BX15" s="158"/>
    </row>
    <row r="16" spans="1:76" s="106" customFormat="1" x14ac:dyDescent="0.2">
      <c r="A16" s="248" t="s">
        <v>2227</v>
      </c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1000</v>
      </c>
      <c r="J16" s="106">
        <v>1000</v>
      </c>
      <c r="K16" s="106">
        <v>1000</v>
      </c>
      <c r="L16" s="106">
        <v>1000</v>
      </c>
      <c r="M16" s="106">
        <v>2000</v>
      </c>
      <c r="N16" s="106">
        <v>2000</v>
      </c>
      <c r="O16" s="106">
        <v>2000</v>
      </c>
      <c r="P16" s="106">
        <v>2000</v>
      </c>
      <c r="Q16" s="106">
        <v>3000</v>
      </c>
      <c r="R16" s="106">
        <v>3000</v>
      </c>
      <c r="S16" s="106">
        <v>3000</v>
      </c>
      <c r="T16" s="106">
        <v>0</v>
      </c>
      <c r="U16" s="106">
        <v>1000</v>
      </c>
      <c r="V16" s="106">
        <v>0</v>
      </c>
      <c r="W16" s="106">
        <v>3000</v>
      </c>
      <c r="X16" s="106">
        <v>3000</v>
      </c>
      <c r="Y16" s="106">
        <v>3000</v>
      </c>
      <c r="Z16" s="106">
        <v>3000</v>
      </c>
      <c r="AA16" s="106">
        <v>2000</v>
      </c>
      <c r="AB16" s="106">
        <v>3000</v>
      </c>
      <c r="AC16" s="106">
        <v>2000</v>
      </c>
      <c r="AD16" s="106">
        <v>2000</v>
      </c>
      <c r="AE16" s="106">
        <v>3000</v>
      </c>
      <c r="AF16" s="106">
        <v>2000</v>
      </c>
      <c r="AG16" s="106">
        <v>2000</v>
      </c>
      <c r="AH16" s="106">
        <v>3000</v>
      </c>
      <c r="AI16" s="106">
        <v>3000</v>
      </c>
      <c r="AJ16" s="106">
        <v>3000</v>
      </c>
      <c r="AK16" s="106">
        <v>4000</v>
      </c>
      <c r="AL16" s="106">
        <v>5000</v>
      </c>
      <c r="AM16" s="106">
        <v>4000</v>
      </c>
      <c r="AN16" s="106">
        <v>5000</v>
      </c>
      <c r="AO16" s="106">
        <v>5000</v>
      </c>
      <c r="AP16" s="106">
        <v>5000</v>
      </c>
      <c r="AQ16" s="106">
        <v>5000</v>
      </c>
      <c r="AR16" s="106">
        <v>5000</v>
      </c>
      <c r="AS16" s="106">
        <v>5000</v>
      </c>
      <c r="AT16" s="106">
        <v>5000</v>
      </c>
      <c r="AU16" s="106">
        <v>7000</v>
      </c>
      <c r="AV16" s="106">
        <v>7000</v>
      </c>
      <c r="AW16" s="106">
        <v>10000</v>
      </c>
      <c r="AX16" s="106">
        <v>8000</v>
      </c>
      <c r="AY16" s="106">
        <v>9000</v>
      </c>
      <c r="AZ16" s="106">
        <v>7000</v>
      </c>
      <c r="BA16" s="106">
        <v>8000</v>
      </c>
      <c r="BB16" s="106">
        <v>5000</v>
      </c>
      <c r="BC16" s="106">
        <v>7000</v>
      </c>
      <c r="BD16" s="106">
        <v>5000</v>
      </c>
      <c r="BE16" s="106">
        <v>7000</v>
      </c>
      <c r="BF16" s="106">
        <v>7000</v>
      </c>
      <c r="BG16" s="106">
        <v>16000</v>
      </c>
      <c r="BH16" s="106">
        <v>12000</v>
      </c>
      <c r="BI16" s="106">
        <v>9000</v>
      </c>
      <c r="BJ16" s="106">
        <v>7000</v>
      </c>
      <c r="BK16" s="106">
        <v>4000</v>
      </c>
      <c r="BL16" s="106">
        <v>5000</v>
      </c>
      <c r="BM16" s="106">
        <v>6000</v>
      </c>
      <c r="BN16" s="106">
        <v>4000</v>
      </c>
      <c r="BO16" s="106">
        <v>4000</v>
      </c>
      <c r="BP16" s="106">
        <v>5000</v>
      </c>
      <c r="BQ16" s="106">
        <v>6000</v>
      </c>
      <c r="BR16" s="106">
        <v>4000</v>
      </c>
      <c r="BS16" s="106">
        <v>4000</v>
      </c>
      <c r="BT16" s="106">
        <v>4000</v>
      </c>
      <c r="BU16" s="106">
        <v>6000</v>
      </c>
      <c r="BV16" s="106">
        <v>5000</v>
      </c>
      <c r="BW16" s="106">
        <v>16000</v>
      </c>
      <c r="BX16" s="158"/>
    </row>
    <row r="17" spans="1:76" s="106" customFormat="1" x14ac:dyDescent="0.2">
      <c r="A17" s="248" t="s">
        <v>2216</v>
      </c>
      <c r="B17" s="106">
        <v>0</v>
      </c>
      <c r="C17" s="106">
        <v>165000</v>
      </c>
      <c r="D17" s="106">
        <v>2000</v>
      </c>
      <c r="E17" s="106">
        <v>8000</v>
      </c>
      <c r="F17" s="106">
        <v>17000</v>
      </c>
      <c r="G17" s="106">
        <v>16000</v>
      </c>
      <c r="H17" s="106">
        <v>37000</v>
      </c>
      <c r="I17" s="106">
        <v>50000</v>
      </c>
      <c r="J17" s="106">
        <v>34000</v>
      </c>
      <c r="K17" s="106">
        <v>93000</v>
      </c>
      <c r="L17" s="106">
        <v>38000</v>
      </c>
      <c r="M17" s="106">
        <v>80000</v>
      </c>
      <c r="N17" s="106">
        <v>160000</v>
      </c>
      <c r="O17" s="106">
        <v>113000</v>
      </c>
      <c r="P17" s="106">
        <v>87000</v>
      </c>
      <c r="Q17" s="106">
        <v>73000</v>
      </c>
      <c r="R17" s="106">
        <v>111000</v>
      </c>
      <c r="S17" s="106">
        <v>162000</v>
      </c>
      <c r="T17" s="106">
        <v>70000</v>
      </c>
      <c r="U17" s="106">
        <v>25000</v>
      </c>
      <c r="V17" s="106">
        <v>58000</v>
      </c>
      <c r="W17" s="106">
        <v>164000</v>
      </c>
      <c r="X17" s="106">
        <v>136000</v>
      </c>
      <c r="Y17" s="106">
        <v>26000</v>
      </c>
      <c r="Z17" s="106">
        <v>182000</v>
      </c>
      <c r="AA17" s="106">
        <v>95000</v>
      </c>
      <c r="AB17" s="106">
        <v>135000</v>
      </c>
      <c r="AC17" s="106">
        <v>86000</v>
      </c>
      <c r="AD17" s="106">
        <v>114000</v>
      </c>
      <c r="AE17" s="106">
        <v>127000</v>
      </c>
      <c r="AF17" s="106">
        <v>122000</v>
      </c>
      <c r="AG17" s="106">
        <v>127000</v>
      </c>
      <c r="AH17" s="106">
        <v>273000</v>
      </c>
      <c r="AI17" s="106">
        <v>318000</v>
      </c>
      <c r="AJ17" s="106">
        <v>184000</v>
      </c>
      <c r="AK17" s="106">
        <v>296000</v>
      </c>
      <c r="AL17" s="106">
        <v>236000</v>
      </c>
      <c r="AM17" s="106">
        <v>386000</v>
      </c>
      <c r="AN17" s="106">
        <v>245000</v>
      </c>
      <c r="AO17" s="106">
        <v>291000</v>
      </c>
      <c r="AP17" s="106">
        <v>452000</v>
      </c>
      <c r="AQ17" s="106">
        <v>378000</v>
      </c>
      <c r="AR17" s="106">
        <v>446000</v>
      </c>
      <c r="AS17" s="106">
        <v>547000</v>
      </c>
      <c r="AT17" s="106">
        <v>655000</v>
      </c>
      <c r="AU17" s="106">
        <v>457000</v>
      </c>
      <c r="AV17" s="106">
        <v>1126000</v>
      </c>
      <c r="AW17" s="106">
        <v>920000</v>
      </c>
      <c r="AX17" s="106">
        <v>707000</v>
      </c>
      <c r="AY17" s="106">
        <v>1628000</v>
      </c>
      <c r="AZ17" s="106">
        <v>1636000</v>
      </c>
      <c r="BA17" s="106">
        <v>1533000</v>
      </c>
      <c r="BB17" s="106">
        <v>1906000</v>
      </c>
      <c r="BC17" s="106">
        <v>992000</v>
      </c>
      <c r="BD17" s="106">
        <v>1168000</v>
      </c>
      <c r="BE17" s="106">
        <v>1401000</v>
      </c>
      <c r="BF17" s="106">
        <v>2092000</v>
      </c>
      <c r="BG17" s="106">
        <v>3146000</v>
      </c>
      <c r="BH17" s="106">
        <v>4742000</v>
      </c>
      <c r="BI17" s="106">
        <v>4754000</v>
      </c>
      <c r="BJ17" s="106">
        <v>4200000</v>
      </c>
      <c r="BK17" s="106">
        <v>3950000</v>
      </c>
      <c r="BL17" s="106">
        <v>3664000</v>
      </c>
      <c r="BM17" s="106">
        <v>2154000</v>
      </c>
      <c r="BN17" s="106">
        <v>1873000</v>
      </c>
      <c r="BO17" s="106">
        <v>2299000</v>
      </c>
      <c r="BP17" s="106">
        <v>3348000</v>
      </c>
      <c r="BQ17" s="106">
        <v>864000</v>
      </c>
      <c r="BR17" s="106">
        <v>887000</v>
      </c>
      <c r="BS17" s="106">
        <v>1713000</v>
      </c>
      <c r="BT17" s="106">
        <v>1368000</v>
      </c>
      <c r="BU17" s="106">
        <v>1437000</v>
      </c>
      <c r="BV17" s="106">
        <v>958000</v>
      </c>
      <c r="BW17" s="106">
        <v>1267000</v>
      </c>
      <c r="BX17" s="158"/>
    </row>
    <row r="18" spans="1:76" s="106" customFormat="1" x14ac:dyDescent="0.2">
      <c r="A18" s="248" t="s">
        <v>2222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1000</v>
      </c>
      <c r="J18" s="106">
        <v>1000</v>
      </c>
      <c r="K18" s="106">
        <v>0</v>
      </c>
      <c r="L18" s="106">
        <v>4000</v>
      </c>
      <c r="M18" s="106">
        <v>2000</v>
      </c>
      <c r="N18" s="106">
        <v>4000</v>
      </c>
      <c r="O18" s="106">
        <v>3000</v>
      </c>
      <c r="P18" s="106">
        <v>4000</v>
      </c>
      <c r="Q18" s="106">
        <v>4000</v>
      </c>
      <c r="R18" s="106">
        <v>4000</v>
      </c>
      <c r="S18" s="106">
        <v>3000</v>
      </c>
      <c r="T18" s="106">
        <v>3000</v>
      </c>
      <c r="U18" s="106">
        <v>3000</v>
      </c>
      <c r="V18" s="106">
        <v>0</v>
      </c>
      <c r="W18" s="106">
        <v>3000</v>
      </c>
      <c r="X18" s="106">
        <v>3000</v>
      </c>
      <c r="Y18" s="106">
        <v>3000</v>
      </c>
      <c r="Z18" s="106">
        <v>4000</v>
      </c>
      <c r="AA18" s="106">
        <v>3000</v>
      </c>
      <c r="AB18" s="106">
        <v>4000</v>
      </c>
      <c r="AC18" s="106">
        <v>4000</v>
      </c>
      <c r="AD18" s="106">
        <v>4000</v>
      </c>
      <c r="AE18" s="106">
        <v>4000</v>
      </c>
      <c r="AF18" s="106">
        <v>4000</v>
      </c>
      <c r="AG18" s="106">
        <v>4000</v>
      </c>
      <c r="AH18" s="106">
        <v>4000</v>
      </c>
      <c r="AI18" s="106">
        <v>4000</v>
      </c>
      <c r="AJ18" s="106">
        <v>4000</v>
      </c>
      <c r="AK18" s="106">
        <v>5000</v>
      </c>
      <c r="AL18" s="106">
        <v>5000</v>
      </c>
      <c r="AM18" s="106">
        <v>5000</v>
      </c>
      <c r="AN18" s="106">
        <v>5000</v>
      </c>
      <c r="AO18" s="106">
        <v>7000</v>
      </c>
      <c r="AP18" s="106">
        <v>6000</v>
      </c>
      <c r="AQ18" s="106">
        <v>5000</v>
      </c>
      <c r="AR18" s="106">
        <v>6000</v>
      </c>
      <c r="AS18" s="106">
        <v>6000</v>
      </c>
      <c r="AT18" s="106">
        <v>7000</v>
      </c>
      <c r="AU18" s="106">
        <v>7000</v>
      </c>
      <c r="AV18" s="106">
        <v>8000</v>
      </c>
      <c r="AW18" s="106">
        <v>9000</v>
      </c>
      <c r="AX18" s="106">
        <v>8000</v>
      </c>
      <c r="AY18" s="106">
        <v>8000</v>
      </c>
      <c r="AZ18" s="106">
        <v>10000</v>
      </c>
      <c r="BA18" s="106">
        <v>13000</v>
      </c>
      <c r="BB18" s="106">
        <v>14000</v>
      </c>
      <c r="BC18" s="106">
        <v>23000</v>
      </c>
      <c r="BD18" s="106">
        <v>20000</v>
      </c>
      <c r="BE18" s="106">
        <v>23000</v>
      </c>
      <c r="BF18" s="106">
        <v>29000</v>
      </c>
      <c r="BG18" s="106">
        <v>51000</v>
      </c>
      <c r="BH18" s="106">
        <v>55000</v>
      </c>
      <c r="BI18" s="106">
        <v>62000</v>
      </c>
      <c r="BJ18" s="106">
        <v>61000</v>
      </c>
      <c r="BK18" s="106">
        <v>52000</v>
      </c>
      <c r="BL18" s="106">
        <v>45000</v>
      </c>
      <c r="BM18" s="106">
        <v>40000</v>
      </c>
      <c r="BN18" s="106">
        <v>41000</v>
      </c>
      <c r="BO18" s="106">
        <v>36000</v>
      </c>
      <c r="BP18" s="106">
        <v>49000</v>
      </c>
      <c r="BQ18" s="106">
        <v>48000</v>
      </c>
      <c r="BR18" s="106">
        <v>55000</v>
      </c>
      <c r="BS18" s="106">
        <v>54000</v>
      </c>
      <c r="BT18" s="106">
        <v>67000</v>
      </c>
      <c r="BU18" s="106">
        <v>60000</v>
      </c>
      <c r="BV18" s="106">
        <v>58000</v>
      </c>
      <c r="BW18" s="106">
        <v>61000</v>
      </c>
      <c r="BX18" s="158"/>
    </row>
    <row r="19" spans="1:76" s="106" customFormat="1" x14ac:dyDescent="0.2">
      <c r="A19" s="248" t="s">
        <v>2223</v>
      </c>
      <c r="B19" s="106">
        <v>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2000</v>
      </c>
      <c r="J19" s="106">
        <v>5000</v>
      </c>
      <c r="K19" s="106">
        <v>3000</v>
      </c>
      <c r="L19" s="106">
        <v>3000</v>
      </c>
      <c r="M19" s="106">
        <v>3000</v>
      </c>
      <c r="N19" s="106">
        <v>5000</v>
      </c>
      <c r="O19" s="106">
        <v>5000</v>
      </c>
      <c r="P19" s="106">
        <v>3000</v>
      </c>
      <c r="Q19" s="106">
        <v>3000</v>
      </c>
      <c r="R19" s="106">
        <v>5000</v>
      </c>
      <c r="S19" s="106">
        <v>5000</v>
      </c>
      <c r="T19" s="106">
        <v>0</v>
      </c>
      <c r="U19" s="106">
        <v>5000</v>
      </c>
      <c r="V19" s="106">
        <v>0</v>
      </c>
      <c r="W19" s="106">
        <v>5000</v>
      </c>
      <c r="X19" s="106">
        <v>5000</v>
      </c>
      <c r="Y19" s="106">
        <v>5000</v>
      </c>
      <c r="Z19" s="106">
        <v>5000</v>
      </c>
      <c r="AA19" s="106">
        <v>6000</v>
      </c>
      <c r="AB19" s="106">
        <v>6000</v>
      </c>
      <c r="AC19" s="106">
        <v>7000</v>
      </c>
      <c r="AD19" s="106">
        <v>7000</v>
      </c>
      <c r="AE19" s="106">
        <v>7000</v>
      </c>
      <c r="AF19" s="106">
        <v>7000</v>
      </c>
      <c r="AG19" s="106">
        <v>7000</v>
      </c>
      <c r="AH19" s="106">
        <v>7000</v>
      </c>
      <c r="AI19" s="106">
        <v>7000</v>
      </c>
      <c r="AJ19" s="106">
        <v>6000</v>
      </c>
      <c r="AK19" s="106">
        <v>5000</v>
      </c>
      <c r="AL19" s="106">
        <v>1000</v>
      </c>
      <c r="AM19" s="106">
        <v>4000</v>
      </c>
      <c r="AN19" s="106">
        <v>4000</v>
      </c>
      <c r="AO19" s="106">
        <v>4000</v>
      </c>
      <c r="AP19" s="106">
        <v>5000</v>
      </c>
      <c r="AQ19" s="106">
        <v>6000</v>
      </c>
      <c r="AR19" s="106">
        <v>6000</v>
      </c>
      <c r="AS19" s="106">
        <v>6000</v>
      </c>
      <c r="AT19" s="106">
        <v>6000</v>
      </c>
      <c r="AU19" s="106">
        <v>6000</v>
      </c>
      <c r="AV19" s="106">
        <v>8000</v>
      </c>
      <c r="AW19" s="106">
        <v>8000</v>
      </c>
      <c r="AX19" s="106">
        <v>9000</v>
      </c>
      <c r="AY19" s="106">
        <v>9000</v>
      </c>
      <c r="AZ19" s="106">
        <v>10000</v>
      </c>
      <c r="BA19" s="106">
        <v>12000</v>
      </c>
      <c r="BB19" s="106">
        <v>14000</v>
      </c>
      <c r="BC19" s="106">
        <v>13000</v>
      </c>
      <c r="BD19" s="106">
        <v>16000</v>
      </c>
      <c r="BE19" s="106">
        <v>21000</v>
      </c>
      <c r="BF19" s="106">
        <v>25000</v>
      </c>
      <c r="BG19" s="106">
        <v>27000</v>
      </c>
      <c r="BH19" s="106">
        <v>30000</v>
      </c>
      <c r="BI19" s="106">
        <v>35000</v>
      </c>
      <c r="BJ19" s="106">
        <v>24000</v>
      </c>
      <c r="BK19" s="106">
        <v>24000</v>
      </c>
      <c r="BL19" s="106">
        <v>24000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58"/>
    </row>
    <row r="20" spans="1:76" s="106" customFormat="1" x14ac:dyDescent="0.2">
      <c r="A20" s="248" t="s">
        <v>2224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2000</v>
      </c>
      <c r="K20" s="106">
        <v>4000</v>
      </c>
      <c r="L20" s="106">
        <v>6000</v>
      </c>
      <c r="M20" s="106">
        <v>2000</v>
      </c>
      <c r="N20" s="106">
        <v>2000</v>
      </c>
      <c r="O20" s="106">
        <v>4000</v>
      </c>
      <c r="P20" s="106">
        <v>4000</v>
      </c>
      <c r="Q20" s="106">
        <v>6000</v>
      </c>
      <c r="R20" s="106">
        <v>3000</v>
      </c>
      <c r="S20" s="106">
        <v>8000</v>
      </c>
      <c r="T20" s="106">
        <v>0</v>
      </c>
      <c r="U20" s="106">
        <v>1000</v>
      </c>
      <c r="V20" s="106">
        <v>0</v>
      </c>
      <c r="W20" s="106">
        <v>5000</v>
      </c>
      <c r="X20" s="106">
        <v>1000</v>
      </c>
      <c r="Y20" s="106">
        <v>2000</v>
      </c>
      <c r="Z20" s="106">
        <v>3000</v>
      </c>
      <c r="AA20" s="106">
        <v>5000</v>
      </c>
      <c r="AB20" s="106">
        <v>2000</v>
      </c>
      <c r="AC20" s="106">
        <v>6000</v>
      </c>
      <c r="AD20" s="106">
        <v>8000</v>
      </c>
      <c r="AE20" s="106">
        <v>11000</v>
      </c>
      <c r="AF20" s="106">
        <v>7000</v>
      </c>
      <c r="AG20" s="106">
        <v>10000</v>
      </c>
      <c r="AH20" s="106">
        <v>8000</v>
      </c>
      <c r="AI20" s="106">
        <v>5000</v>
      </c>
      <c r="AJ20" s="106">
        <v>7000</v>
      </c>
      <c r="AK20" s="106">
        <v>7000</v>
      </c>
      <c r="AL20" s="106">
        <v>3000</v>
      </c>
      <c r="AM20" s="106">
        <v>7000</v>
      </c>
      <c r="AN20" s="106">
        <v>11000</v>
      </c>
      <c r="AO20" s="106">
        <v>2000</v>
      </c>
      <c r="AP20" s="106">
        <v>303000</v>
      </c>
      <c r="AQ20" s="106">
        <v>17000</v>
      </c>
      <c r="AR20" s="106">
        <v>12000</v>
      </c>
      <c r="AS20" s="106">
        <v>4000</v>
      </c>
      <c r="AT20" s="106">
        <v>4000</v>
      </c>
      <c r="AU20" s="106">
        <v>11000</v>
      </c>
      <c r="AV20" s="106">
        <v>27000</v>
      </c>
      <c r="AW20" s="106">
        <v>82000</v>
      </c>
      <c r="AX20" s="106">
        <v>95000</v>
      </c>
      <c r="AY20" s="106">
        <v>85000</v>
      </c>
      <c r="AZ20" s="106">
        <v>24000</v>
      </c>
      <c r="BA20" s="106">
        <v>248000</v>
      </c>
      <c r="BB20" s="106">
        <v>-6000</v>
      </c>
      <c r="BC20" s="106">
        <v>21000</v>
      </c>
      <c r="BD20" s="106">
        <v>195000</v>
      </c>
      <c r="BE20" s="106">
        <v>63000</v>
      </c>
      <c r="BF20" s="106">
        <v>-385000</v>
      </c>
      <c r="BG20" s="106">
        <v>25000</v>
      </c>
      <c r="BH20" s="106">
        <v>21000</v>
      </c>
      <c r="BI20" s="106">
        <v>35000</v>
      </c>
      <c r="BJ20" s="106">
        <v>250000</v>
      </c>
      <c r="BK20" s="106">
        <v>50000</v>
      </c>
      <c r="BL20" s="106">
        <v>29000</v>
      </c>
      <c r="BM20" s="106">
        <v>22000</v>
      </c>
      <c r="BN20" s="106">
        <v>53000</v>
      </c>
      <c r="BO20" s="106">
        <v>55000</v>
      </c>
      <c r="BP20" s="106">
        <v>42000</v>
      </c>
      <c r="BQ20" s="106">
        <v>48000</v>
      </c>
      <c r="BR20" s="106">
        <v>54000</v>
      </c>
      <c r="BS20" s="106">
        <v>71000</v>
      </c>
      <c r="BT20" s="106">
        <v>38000</v>
      </c>
      <c r="BU20" s="106">
        <v>47000</v>
      </c>
      <c r="BV20" s="106">
        <v>51000</v>
      </c>
      <c r="BW20" s="106">
        <v>156000</v>
      </c>
      <c r="BX20" s="158"/>
    </row>
    <row r="21" spans="1:76" s="106" customFormat="1" x14ac:dyDescent="0.2">
      <c r="A21" s="248" t="s">
        <v>2225</v>
      </c>
      <c r="B21" s="106">
        <v>0</v>
      </c>
      <c r="C21" s="106">
        <v>0</v>
      </c>
      <c r="D21" s="106">
        <v>2000</v>
      </c>
      <c r="E21" s="106">
        <v>18000</v>
      </c>
      <c r="F21" s="106">
        <v>23000</v>
      </c>
      <c r="G21" s="106">
        <v>0</v>
      </c>
      <c r="H21" s="106">
        <v>0</v>
      </c>
      <c r="I21" s="106">
        <v>35000</v>
      </c>
      <c r="J21" s="106">
        <v>25000</v>
      </c>
      <c r="K21" s="106">
        <v>17000</v>
      </c>
      <c r="L21" s="106">
        <v>10000</v>
      </c>
      <c r="M21" s="106">
        <v>7000</v>
      </c>
      <c r="N21" s="106">
        <v>7000</v>
      </c>
      <c r="O21" s="106">
        <v>5000</v>
      </c>
      <c r="P21" s="106">
        <v>7000</v>
      </c>
      <c r="Q21" s="106">
        <v>7000</v>
      </c>
      <c r="R21" s="106">
        <v>6000</v>
      </c>
      <c r="S21" s="106">
        <v>8000</v>
      </c>
      <c r="T21" s="106">
        <v>0</v>
      </c>
      <c r="U21" s="106">
        <v>8000</v>
      </c>
      <c r="V21" s="106">
        <v>0</v>
      </c>
      <c r="W21" s="106">
        <v>12000</v>
      </c>
      <c r="X21" s="106">
        <v>11000</v>
      </c>
      <c r="Y21" s="106">
        <v>9000</v>
      </c>
      <c r="Z21" s="106">
        <v>11000</v>
      </c>
      <c r="AA21" s="106">
        <v>8000</v>
      </c>
      <c r="AB21" s="106">
        <v>10000</v>
      </c>
      <c r="AC21" s="106">
        <v>13000</v>
      </c>
      <c r="AD21" s="106">
        <v>14000</v>
      </c>
      <c r="AE21" s="106">
        <v>15000</v>
      </c>
      <c r="AF21" s="106">
        <v>11000</v>
      </c>
      <c r="AG21" s="106">
        <v>14000</v>
      </c>
      <c r="AH21" s="106">
        <v>14000</v>
      </c>
      <c r="AI21" s="106">
        <v>13000</v>
      </c>
      <c r="AJ21" s="106">
        <v>13000</v>
      </c>
      <c r="AK21" s="106">
        <v>18000</v>
      </c>
      <c r="AL21" s="106">
        <v>20000</v>
      </c>
      <c r="AM21" s="106">
        <v>12000</v>
      </c>
      <c r="AN21" s="106">
        <v>14000</v>
      </c>
      <c r="AO21" s="106">
        <v>13000</v>
      </c>
      <c r="AP21" s="106">
        <v>14000</v>
      </c>
      <c r="AQ21" s="106">
        <v>20000</v>
      </c>
      <c r="AR21" s="106">
        <v>18000</v>
      </c>
      <c r="AS21" s="106">
        <v>18000</v>
      </c>
      <c r="AT21" s="106">
        <v>17000</v>
      </c>
      <c r="AU21" s="106">
        <v>25000</v>
      </c>
      <c r="AV21" s="106">
        <v>30000</v>
      </c>
      <c r="AW21" s="106">
        <v>28000</v>
      </c>
      <c r="AX21" s="106">
        <v>29000</v>
      </c>
      <c r="AY21" s="106">
        <v>31000</v>
      </c>
      <c r="AZ21" s="106">
        <v>31000</v>
      </c>
      <c r="BA21" s="106">
        <v>40000</v>
      </c>
      <c r="BB21" s="106">
        <v>40000</v>
      </c>
      <c r="BC21" s="106">
        <v>39000</v>
      </c>
      <c r="BD21" s="106">
        <v>45000</v>
      </c>
      <c r="BE21" s="106">
        <v>44000</v>
      </c>
      <c r="BF21" s="106">
        <v>54000</v>
      </c>
      <c r="BG21" s="106">
        <v>119000</v>
      </c>
      <c r="BH21" s="106">
        <v>177000</v>
      </c>
      <c r="BI21" s="106">
        <v>161000</v>
      </c>
      <c r="BJ21" s="106">
        <v>131000</v>
      </c>
      <c r="BK21" s="106">
        <v>98000</v>
      </c>
      <c r="BL21" s="106">
        <v>84000</v>
      </c>
      <c r="BM21" s="106">
        <v>126000</v>
      </c>
      <c r="BN21" s="106">
        <v>146000</v>
      </c>
      <c r="BO21" s="106">
        <v>143000</v>
      </c>
      <c r="BP21" s="106">
        <v>165000</v>
      </c>
      <c r="BQ21" s="106">
        <v>280000</v>
      </c>
      <c r="BR21" s="106">
        <v>404000</v>
      </c>
      <c r="BS21" s="106">
        <v>144000</v>
      </c>
      <c r="BT21" s="106">
        <v>138000</v>
      </c>
      <c r="BU21" s="106">
        <v>123000</v>
      </c>
      <c r="BV21" s="106">
        <v>610000</v>
      </c>
      <c r="BW21" s="106">
        <v>872000</v>
      </c>
      <c r="BX21" s="158"/>
    </row>
    <row r="22" spans="1:76" s="106" customFormat="1" x14ac:dyDescent="0.2">
      <c r="A22" s="248" t="s">
        <v>2217</v>
      </c>
      <c r="B22" s="106">
        <v>0</v>
      </c>
      <c r="C22" s="106">
        <v>312000</v>
      </c>
      <c r="D22" s="106">
        <v>306000</v>
      </c>
      <c r="E22" s="106">
        <v>284000</v>
      </c>
      <c r="F22" s="106">
        <v>668000</v>
      </c>
      <c r="G22" s="106">
        <v>817000</v>
      </c>
      <c r="H22" s="106">
        <v>0</v>
      </c>
      <c r="I22" s="106">
        <v>478000</v>
      </c>
      <c r="J22" s="106">
        <v>10000</v>
      </c>
      <c r="K22" s="106">
        <v>14000</v>
      </c>
      <c r="L22" s="106">
        <v>4000</v>
      </c>
      <c r="M22" s="106">
        <v>7000</v>
      </c>
      <c r="N22" s="106">
        <v>8000</v>
      </c>
      <c r="O22" s="106">
        <v>21000</v>
      </c>
      <c r="P22" s="106">
        <v>5000</v>
      </c>
      <c r="Q22" s="106">
        <v>3000</v>
      </c>
      <c r="R22" s="106">
        <v>2000</v>
      </c>
      <c r="S22" s="106">
        <v>7000</v>
      </c>
      <c r="T22" s="106">
        <v>5000</v>
      </c>
      <c r="U22" s="106">
        <v>3000</v>
      </c>
      <c r="V22" s="106">
        <v>22000</v>
      </c>
      <c r="W22" s="106">
        <v>3000</v>
      </c>
      <c r="X22" s="106">
        <v>6000</v>
      </c>
      <c r="Y22" s="106">
        <v>1000</v>
      </c>
      <c r="Z22" s="106">
        <v>4000</v>
      </c>
      <c r="AA22" s="106">
        <v>2000</v>
      </c>
      <c r="AB22" s="106">
        <v>4000</v>
      </c>
      <c r="AC22" s="106">
        <v>6000</v>
      </c>
      <c r="AD22" s="106">
        <v>3000</v>
      </c>
      <c r="AE22" s="106">
        <v>3000</v>
      </c>
      <c r="AF22" s="106">
        <v>3000</v>
      </c>
      <c r="AG22" s="106">
        <v>2000</v>
      </c>
      <c r="AH22" s="106">
        <v>7000</v>
      </c>
      <c r="AI22" s="106">
        <v>3000</v>
      </c>
      <c r="AJ22" s="106">
        <v>2000</v>
      </c>
      <c r="AK22" s="106">
        <v>4000</v>
      </c>
      <c r="AL22" s="106">
        <v>4000</v>
      </c>
      <c r="AM22" s="106">
        <v>3000</v>
      </c>
      <c r="AN22" s="106">
        <v>3000</v>
      </c>
      <c r="AO22" s="106">
        <v>4000</v>
      </c>
      <c r="AP22" s="106">
        <v>2000</v>
      </c>
      <c r="AQ22" s="106">
        <v>10000</v>
      </c>
      <c r="AR22" s="106">
        <v>3000</v>
      </c>
      <c r="AS22" s="106">
        <v>51000</v>
      </c>
      <c r="AT22" s="106">
        <v>5000</v>
      </c>
      <c r="AU22" s="106">
        <v>6000</v>
      </c>
      <c r="AV22" s="106">
        <v>10000</v>
      </c>
      <c r="AW22" s="106">
        <v>25000</v>
      </c>
      <c r="AX22" s="106">
        <v>12000</v>
      </c>
      <c r="AY22" s="106">
        <v>7000</v>
      </c>
      <c r="AZ22" s="106">
        <v>8000</v>
      </c>
      <c r="BA22" s="106">
        <v>12000</v>
      </c>
      <c r="BB22" s="106">
        <v>9000</v>
      </c>
      <c r="BC22" s="106">
        <v>12000</v>
      </c>
      <c r="BD22" s="106">
        <v>15000</v>
      </c>
      <c r="BE22" s="106">
        <v>13000</v>
      </c>
      <c r="BF22" s="106">
        <v>127000</v>
      </c>
      <c r="BG22" s="106">
        <v>698000</v>
      </c>
      <c r="BH22" s="106">
        <v>191000</v>
      </c>
      <c r="BI22" s="106">
        <v>17000</v>
      </c>
      <c r="BJ22" s="106">
        <v>26000</v>
      </c>
      <c r="BK22" s="106">
        <v>11000</v>
      </c>
      <c r="BL22" s="106">
        <v>1872000</v>
      </c>
      <c r="BM22" s="106">
        <v>836000</v>
      </c>
      <c r="BN22" s="106">
        <v>626000</v>
      </c>
      <c r="BO22" s="106">
        <v>790000</v>
      </c>
      <c r="BP22" s="106">
        <v>118000</v>
      </c>
      <c r="BQ22" s="106">
        <v>58000</v>
      </c>
      <c r="BR22" s="106">
        <v>8000</v>
      </c>
      <c r="BS22" s="106">
        <v>7000</v>
      </c>
      <c r="BT22" s="106">
        <v>26000</v>
      </c>
      <c r="BU22" s="106">
        <v>59000</v>
      </c>
      <c r="BV22" s="106">
        <v>116000</v>
      </c>
      <c r="BW22" s="106">
        <v>9000</v>
      </c>
      <c r="BX22" s="158"/>
    </row>
    <row r="23" spans="1:76" s="243" customFormat="1" x14ac:dyDescent="0.2">
      <c r="A23" s="249" t="s">
        <v>2235</v>
      </c>
      <c r="B23" s="242">
        <f>B13-SUM(B14:B22)</f>
        <v>6000</v>
      </c>
      <c r="C23" s="242">
        <f t="shared" ref="C23:BN23" si="2">C13-SUM(C14:C22)</f>
        <v>0</v>
      </c>
      <c r="D23" s="242">
        <f t="shared" si="2"/>
        <v>0</v>
      </c>
      <c r="E23" s="242">
        <f t="shared" si="2"/>
        <v>0</v>
      </c>
      <c r="F23" s="242">
        <f t="shared" si="2"/>
        <v>0</v>
      </c>
      <c r="G23" s="242">
        <f t="shared" si="2"/>
        <v>0</v>
      </c>
      <c r="H23" s="242">
        <f t="shared" si="2"/>
        <v>-1000</v>
      </c>
      <c r="I23" s="242">
        <f t="shared" si="2"/>
        <v>-2000</v>
      </c>
      <c r="J23" s="242">
        <f t="shared" si="2"/>
        <v>0</v>
      </c>
      <c r="K23" s="242">
        <f t="shared" si="2"/>
        <v>4000</v>
      </c>
      <c r="L23" s="242">
        <f t="shared" si="2"/>
        <v>3000</v>
      </c>
      <c r="M23" s="242">
        <f t="shared" si="2"/>
        <v>6000</v>
      </c>
      <c r="N23" s="242">
        <f t="shared" si="2"/>
        <v>0</v>
      </c>
      <c r="O23" s="242">
        <f t="shared" si="2"/>
        <v>1000</v>
      </c>
      <c r="P23" s="242">
        <f t="shared" si="2"/>
        <v>2000</v>
      </c>
      <c r="Q23" s="242">
        <f t="shared" si="2"/>
        <v>3000</v>
      </c>
      <c r="R23" s="242">
        <f t="shared" si="2"/>
        <v>0</v>
      </c>
      <c r="S23" s="242">
        <f t="shared" si="2"/>
        <v>1000</v>
      </c>
      <c r="T23" s="242">
        <f t="shared" si="2"/>
        <v>-3000</v>
      </c>
      <c r="U23" s="242">
        <f t="shared" si="2"/>
        <v>0</v>
      </c>
      <c r="V23" s="242">
        <f t="shared" si="2"/>
        <v>0</v>
      </c>
      <c r="W23" s="242">
        <f t="shared" si="2"/>
        <v>67000</v>
      </c>
      <c r="X23" s="242">
        <f t="shared" si="2"/>
        <v>47000</v>
      </c>
      <c r="Y23" s="242">
        <f t="shared" si="2"/>
        <v>18000</v>
      </c>
      <c r="Z23" s="242">
        <f t="shared" si="2"/>
        <v>38000</v>
      </c>
      <c r="AA23" s="242">
        <f t="shared" si="2"/>
        <v>64000</v>
      </c>
      <c r="AB23" s="242">
        <f t="shared" si="2"/>
        <v>43000</v>
      </c>
      <c r="AC23" s="242">
        <f t="shared" si="2"/>
        <v>48000</v>
      </c>
      <c r="AD23" s="242">
        <f t="shared" si="2"/>
        <v>52000</v>
      </c>
      <c r="AE23" s="242">
        <f t="shared" si="2"/>
        <v>64000</v>
      </c>
      <c r="AF23" s="242">
        <f t="shared" si="2"/>
        <v>92000</v>
      </c>
      <c r="AG23" s="242">
        <f t="shared" si="2"/>
        <v>101000</v>
      </c>
      <c r="AH23" s="242">
        <f t="shared" si="2"/>
        <v>16000</v>
      </c>
      <c r="AI23" s="242">
        <f t="shared" si="2"/>
        <v>3000</v>
      </c>
      <c r="AJ23" s="242">
        <f t="shared" si="2"/>
        <v>1000</v>
      </c>
      <c r="AK23" s="242">
        <f t="shared" si="2"/>
        <v>-1000</v>
      </c>
      <c r="AL23" s="242">
        <f t="shared" si="2"/>
        <v>0</v>
      </c>
      <c r="AM23" s="242">
        <f t="shared" si="2"/>
        <v>1000</v>
      </c>
      <c r="AN23" s="242">
        <f t="shared" si="2"/>
        <v>-1000</v>
      </c>
      <c r="AO23" s="242">
        <f t="shared" si="2"/>
        <v>-1000</v>
      </c>
      <c r="AP23" s="242">
        <f t="shared" si="2"/>
        <v>0</v>
      </c>
      <c r="AQ23" s="242">
        <f t="shared" si="2"/>
        <v>1000</v>
      </c>
      <c r="AR23" s="242">
        <f t="shared" si="2"/>
        <v>1000</v>
      </c>
      <c r="AS23" s="242">
        <f t="shared" si="2"/>
        <v>0</v>
      </c>
      <c r="AT23" s="242">
        <f t="shared" si="2"/>
        <v>-2000</v>
      </c>
      <c r="AU23" s="242">
        <f t="shared" si="2"/>
        <v>1000</v>
      </c>
      <c r="AV23" s="242">
        <f t="shared" si="2"/>
        <v>0</v>
      </c>
      <c r="AW23" s="242">
        <f t="shared" si="2"/>
        <v>0</v>
      </c>
      <c r="AX23" s="242">
        <f t="shared" si="2"/>
        <v>0</v>
      </c>
      <c r="AY23" s="242">
        <f t="shared" si="2"/>
        <v>-1000</v>
      </c>
      <c r="AZ23" s="242">
        <f t="shared" si="2"/>
        <v>0</v>
      </c>
      <c r="BA23" s="242">
        <f t="shared" si="2"/>
        <v>0</v>
      </c>
      <c r="BB23" s="242">
        <f t="shared" si="2"/>
        <v>1000</v>
      </c>
      <c r="BC23" s="242">
        <f t="shared" si="2"/>
        <v>0</v>
      </c>
      <c r="BD23" s="242">
        <f t="shared" si="2"/>
        <v>-1000</v>
      </c>
      <c r="BE23" s="242">
        <f t="shared" si="2"/>
        <v>-1000</v>
      </c>
      <c r="BF23" s="242">
        <f t="shared" si="2"/>
        <v>0</v>
      </c>
      <c r="BG23" s="242">
        <f t="shared" si="2"/>
        <v>-1000</v>
      </c>
      <c r="BH23" s="242">
        <f t="shared" si="2"/>
        <v>-1000</v>
      </c>
      <c r="BI23" s="242">
        <f t="shared" si="2"/>
        <v>68000</v>
      </c>
      <c r="BJ23" s="242">
        <f t="shared" si="2"/>
        <v>-1000</v>
      </c>
      <c r="BK23" s="242">
        <f t="shared" si="2"/>
        <v>2266000</v>
      </c>
      <c r="BL23" s="242">
        <f t="shared" si="2"/>
        <v>197000</v>
      </c>
      <c r="BM23" s="242">
        <f t="shared" si="2"/>
        <v>206000</v>
      </c>
      <c r="BN23" s="242">
        <f t="shared" si="2"/>
        <v>481000</v>
      </c>
      <c r="BO23" s="242">
        <f t="shared" ref="BO23:BW23" si="3">BO13-SUM(BO14:BO22)</f>
        <v>410000</v>
      </c>
      <c r="BP23" s="242">
        <f t="shared" si="3"/>
        <v>1024000</v>
      </c>
      <c r="BQ23" s="242">
        <f t="shared" si="3"/>
        <v>438000</v>
      </c>
      <c r="BR23" s="242">
        <f t="shared" si="3"/>
        <v>238000</v>
      </c>
      <c r="BS23" s="242">
        <f t="shared" si="3"/>
        <v>99000</v>
      </c>
      <c r="BT23" s="242">
        <f t="shared" si="3"/>
        <v>413000</v>
      </c>
      <c r="BU23" s="242">
        <f t="shared" si="3"/>
        <v>670000</v>
      </c>
      <c r="BV23" s="242">
        <f t="shared" si="3"/>
        <v>217000</v>
      </c>
      <c r="BW23" s="242">
        <f t="shared" si="3"/>
        <v>9000</v>
      </c>
      <c r="BX23" s="239"/>
    </row>
    <row r="24" spans="1:76" s="243" customFormat="1" x14ac:dyDescent="0.2">
      <c r="A24" s="249" t="s">
        <v>2236</v>
      </c>
      <c r="B24" s="242">
        <f>B5-B13-B25</f>
        <v>0</v>
      </c>
      <c r="C24" s="242">
        <f t="shared" ref="C24:BN24" si="4">C5-C13-C25</f>
        <v>0</v>
      </c>
      <c r="D24" s="242">
        <f t="shared" si="4"/>
        <v>0</v>
      </c>
      <c r="E24" s="242">
        <f t="shared" si="4"/>
        <v>0</v>
      </c>
      <c r="F24" s="242">
        <f t="shared" si="4"/>
        <v>0</v>
      </c>
      <c r="G24" s="242">
        <f t="shared" si="4"/>
        <v>0</v>
      </c>
      <c r="H24" s="242">
        <f t="shared" si="4"/>
        <v>0</v>
      </c>
      <c r="I24" s="242">
        <f t="shared" si="4"/>
        <v>0</v>
      </c>
      <c r="J24" s="242">
        <f t="shared" si="4"/>
        <v>0</v>
      </c>
      <c r="K24" s="242">
        <f t="shared" si="4"/>
        <v>0</v>
      </c>
      <c r="L24" s="242">
        <f t="shared" si="4"/>
        <v>0</v>
      </c>
      <c r="M24" s="242">
        <f t="shared" si="4"/>
        <v>-1000</v>
      </c>
      <c r="N24" s="242">
        <f t="shared" si="4"/>
        <v>0</v>
      </c>
      <c r="O24" s="242">
        <f t="shared" si="4"/>
        <v>0</v>
      </c>
      <c r="P24" s="242">
        <f t="shared" si="4"/>
        <v>1000</v>
      </c>
      <c r="Q24" s="242">
        <f t="shared" si="4"/>
        <v>0</v>
      </c>
      <c r="R24" s="242">
        <f t="shared" si="4"/>
        <v>0</v>
      </c>
      <c r="S24" s="242">
        <f t="shared" si="4"/>
        <v>-1000</v>
      </c>
      <c r="T24" s="242">
        <f t="shared" si="4"/>
        <v>0</v>
      </c>
      <c r="U24" s="242">
        <f t="shared" si="4"/>
        <v>0</v>
      </c>
      <c r="V24" s="242">
        <f t="shared" si="4"/>
        <v>0</v>
      </c>
      <c r="W24" s="242">
        <f t="shared" si="4"/>
        <v>0</v>
      </c>
      <c r="X24" s="242">
        <f t="shared" si="4"/>
        <v>0</v>
      </c>
      <c r="Y24" s="242">
        <f t="shared" si="4"/>
        <v>0</v>
      </c>
      <c r="Z24" s="242">
        <f t="shared" si="4"/>
        <v>0</v>
      </c>
      <c r="AA24" s="242">
        <f t="shared" si="4"/>
        <v>0</v>
      </c>
      <c r="AB24" s="242">
        <f t="shared" si="4"/>
        <v>0</v>
      </c>
      <c r="AC24" s="242">
        <f t="shared" si="4"/>
        <v>0</v>
      </c>
      <c r="AD24" s="242">
        <f t="shared" si="4"/>
        <v>0</v>
      </c>
      <c r="AE24" s="242">
        <f t="shared" si="4"/>
        <v>0</v>
      </c>
      <c r="AF24" s="242">
        <f t="shared" si="4"/>
        <v>0</v>
      </c>
      <c r="AG24" s="242">
        <f t="shared" si="4"/>
        <v>0</v>
      </c>
      <c r="AH24" s="242">
        <f t="shared" si="4"/>
        <v>0</v>
      </c>
      <c r="AI24" s="242">
        <f t="shared" si="4"/>
        <v>0</v>
      </c>
      <c r="AJ24" s="242">
        <f t="shared" si="4"/>
        <v>0</v>
      </c>
      <c r="AK24" s="242">
        <f t="shared" si="4"/>
        <v>1000</v>
      </c>
      <c r="AL24" s="242">
        <f t="shared" si="4"/>
        <v>0</v>
      </c>
      <c r="AM24" s="242">
        <f t="shared" si="4"/>
        <v>0</v>
      </c>
      <c r="AN24" s="242">
        <f t="shared" si="4"/>
        <v>0</v>
      </c>
      <c r="AO24" s="242">
        <f t="shared" si="4"/>
        <v>0</v>
      </c>
      <c r="AP24" s="242">
        <f t="shared" si="4"/>
        <v>0</v>
      </c>
      <c r="AQ24" s="242">
        <f t="shared" si="4"/>
        <v>0</v>
      </c>
      <c r="AR24" s="242">
        <f t="shared" si="4"/>
        <v>1000</v>
      </c>
      <c r="AS24" s="242">
        <f t="shared" si="4"/>
        <v>0</v>
      </c>
      <c r="AT24" s="242">
        <f t="shared" si="4"/>
        <v>0</v>
      </c>
      <c r="AU24" s="242">
        <f t="shared" si="4"/>
        <v>0</v>
      </c>
      <c r="AV24" s="242">
        <f t="shared" si="4"/>
        <v>0</v>
      </c>
      <c r="AW24" s="242">
        <f t="shared" si="4"/>
        <v>0</v>
      </c>
      <c r="AX24" s="242">
        <f t="shared" si="4"/>
        <v>0</v>
      </c>
      <c r="AY24" s="242">
        <f t="shared" si="4"/>
        <v>2000</v>
      </c>
      <c r="AZ24" s="242">
        <f t="shared" si="4"/>
        <v>0</v>
      </c>
      <c r="BA24" s="242">
        <f t="shared" si="4"/>
        <v>-1000</v>
      </c>
      <c r="BB24" s="242">
        <f t="shared" si="4"/>
        <v>0</v>
      </c>
      <c r="BC24" s="242">
        <f t="shared" si="4"/>
        <v>1000</v>
      </c>
      <c r="BD24" s="242">
        <f t="shared" si="4"/>
        <v>1000</v>
      </c>
      <c r="BE24" s="242">
        <f t="shared" si="4"/>
        <v>0</v>
      </c>
      <c r="BF24" s="242">
        <f t="shared" si="4"/>
        <v>0</v>
      </c>
      <c r="BG24" s="242">
        <f t="shared" si="4"/>
        <v>0</v>
      </c>
      <c r="BH24" s="242">
        <f t="shared" si="4"/>
        <v>0</v>
      </c>
      <c r="BI24" s="242">
        <f t="shared" si="4"/>
        <v>0</v>
      </c>
      <c r="BJ24" s="242">
        <f t="shared" si="4"/>
        <v>1000</v>
      </c>
      <c r="BK24" s="242">
        <f t="shared" si="4"/>
        <v>0</v>
      </c>
      <c r="BL24" s="242">
        <f t="shared" si="4"/>
        <v>0</v>
      </c>
      <c r="BM24" s="242">
        <f t="shared" si="4"/>
        <v>0</v>
      </c>
      <c r="BN24" s="242">
        <f t="shared" si="4"/>
        <v>0</v>
      </c>
      <c r="BO24" s="242">
        <f t="shared" ref="BO24:BW24" si="5">BO5-BO13-BO25</f>
        <v>0</v>
      </c>
      <c r="BP24" s="242">
        <f t="shared" si="5"/>
        <v>0</v>
      </c>
      <c r="BQ24" s="242">
        <f t="shared" si="5"/>
        <v>0</v>
      </c>
      <c r="BR24" s="242">
        <f t="shared" si="5"/>
        <v>0</v>
      </c>
      <c r="BS24" s="242">
        <f t="shared" si="5"/>
        <v>0</v>
      </c>
      <c r="BT24" s="242">
        <f t="shared" si="5"/>
        <v>0</v>
      </c>
      <c r="BU24" s="242">
        <f t="shared" si="5"/>
        <v>0</v>
      </c>
      <c r="BV24" s="242">
        <f t="shared" si="5"/>
        <v>0</v>
      </c>
      <c r="BW24" s="242">
        <f t="shared" si="5"/>
        <v>0</v>
      </c>
      <c r="BX24" s="239"/>
    </row>
    <row r="25" spans="1:76" s="241" customFormat="1" x14ac:dyDescent="0.2">
      <c r="A25" s="246" t="s">
        <v>2228</v>
      </c>
      <c r="B25" s="241">
        <v>-6000</v>
      </c>
      <c r="C25" s="241">
        <v>-379000</v>
      </c>
      <c r="D25" s="241">
        <v>-27000</v>
      </c>
      <c r="E25" s="241">
        <v>1261000</v>
      </c>
      <c r="F25" s="241">
        <v>840000</v>
      </c>
      <c r="G25" s="241">
        <v>671000</v>
      </c>
      <c r="H25" s="241">
        <v>1037000</v>
      </c>
      <c r="I25" s="241">
        <v>726000</v>
      </c>
      <c r="J25" s="241">
        <v>1378000</v>
      </c>
      <c r="K25" s="241">
        <v>1158000</v>
      </c>
      <c r="L25" s="241">
        <v>1141000</v>
      </c>
      <c r="M25" s="241">
        <v>2079000</v>
      </c>
      <c r="N25" s="241">
        <v>1916000</v>
      </c>
      <c r="O25" s="241">
        <v>1980000</v>
      </c>
      <c r="P25" s="241">
        <v>2032000</v>
      </c>
      <c r="Q25" s="241">
        <v>2055000</v>
      </c>
      <c r="R25" s="241">
        <v>1965000</v>
      </c>
      <c r="S25" s="241">
        <v>1877000</v>
      </c>
      <c r="T25" s="241">
        <v>2473000</v>
      </c>
      <c r="U25" s="241">
        <v>2237000</v>
      </c>
      <c r="V25" s="241">
        <v>2178000</v>
      </c>
      <c r="W25" s="241">
        <v>2010000</v>
      </c>
      <c r="X25" s="241">
        <v>2035000</v>
      </c>
      <c r="Y25" s="241">
        <v>2175000</v>
      </c>
      <c r="Z25" s="241">
        <v>1990000</v>
      </c>
      <c r="AA25" s="241">
        <v>2066000</v>
      </c>
      <c r="AB25" s="241">
        <v>2055000</v>
      </c>
      <c r="AC25" s="241">
        <v>2041000</v>
      </c>
      <c r="AD25" s="241">
        <v>2052000</v>
      </c>
      <c r="AE25" s="241">
        <v>2061000</v>
      </c>
      <c r="AF25" s="241">
        <v>2357000</v>
      </c>
      <c r="AG25" s="241">
        <v>2751000</v>
      </c>
      <c r="AH25" s="241">
        <v>2687000</v>
      </c>
      <c r="AI25" s="241">
        <v>2838000</v>
      </c>
      <c r="AJ25" s="241">
        <v>2390000</v>
      </c>
      <c r="AK25" s="241">
        <v>2214000</v>
      </c>
      <c r="AL25" s="241">
        <v>2429000</v>
      </c>
      <c r="AM25" s="241">
        <v>2777000</v>
      </c>
      <c r="AN25" s="241">
        <v>2923000</v>
      </c>
      <c r="AO25" s="241">
        <v>2883000</v>
      </c>
      <c r="AP25" s="241">
        <v>2405000</v>
      </c>
      <c r="AQ25" s="241">
        <v>2748000</v>
      </c>
      <c r="AR25" s="241">
        <v>2690000</v>
      </c>
      <c r="AS25" s="241">
        <v>2532000</v>
      </c>
      <c r="AT25" s="241">
        <v>2735000</v>
      </c>
      <c r="AU25" s="241">
        <v>3279000</v>
      </c>
      <c r="AV25" s="241">
        <v>2454000</v>
      </c>
      <c r="AW25" s="241">
        <v>2582000</v>
      </c>
      <c r="AX25" s="241">
        <v>2701000</v>
      </c>
      <c r="AY25" s="241">
        <v>1763000</v>
      </c>
      <c r="AZ25" s="241">
        <v>2244000</v>
      </c>
      <c r="BA25" s="241">
        <v>2241000</v>
      </c>
      <c r="BB25" s="241">
        <v>2017000</v>
      </c>
      <c r="BC25" s="241">
        <v>2863000</v>
      </c>
      <c r="BD25" s="241">
        <v>2403000</v>
      </c>
      <c r="BE25" s="241">
        <v>7071000</v>
      </c>
      <c r="BF25" s="241">
        <v>15284000</v>
      </c>
      <c r="BG25" s="241">
        <v>24036000</v>
      </c>
      <c r="BH25" s="241">
        <v>34956000</v>
      </c>
      <c r="BI25" s="241">
        <v>14352000</v>
      </c>
      <c r="BJ25" s="241">
        <v>33114000</v>
      </c>
      <c r="BK25" s="241">
        <v>24613000</v>
      </c>
      <c r="BL25" s="241">
        <v>21050000</v>
      </c>
      <c r="BM25" s="241">
        <v>29892000</v>
      </c>
      <c r="BN25" s="241">
        <v>37278000</v>
      </c>
      <c r="BO25" s="241">
        <v>34298000</v>
      </c>
      <c r="BP25" s="241">
        <v>16989000</v>
      </c>
      <c r="BQ25" s="241">
        <v>19909000</v>
      </c>
      <c r="BR25" s="241">
        <v>20215000</v>
      </c>
      <c r="BS25" s="241">
        <v>7092000</v>
      </c>
      <c r="BT25" s="241">
        <v>12202000</v>
      </c>
      <c r="BU25" s="241">
        <v>15464000</v>
      </c>
      <c r="BV25" s="241">
        <v>3595000</v>
      </c>
      <c r="BW25" s="241">
        <v>2474000</v>
      </c>
      <c r="BX25" s="157"/>
    </row>
    <row r="26" spans="1:76" s="106" customFormat="1" x14ac:dyDescent="0.2">
      <c r="A26" s="247"/>
      <c r="BX26" s="158"/>
    </row>
    <row r="27" spans="1:76" s="241" customFormat="1" x14ac:dyDescent="0.2">
      <c r="A27" s="246" t="s">
        <v>1726</v>
      </c>
      <c r="B27" s="240">
        <f>B5-B13-B24-B25</f>
        <v>0</v>
      </c>
      <c r="C27" s="240">
        <f t="shared" ref="C27:BN27" si="6">C5-C13-C24-C25</f>
        <v>0</v>
      </c>
      <c r="D27" s="240">
        <f t="shared" si="6"/>
        <v>0</v>
      </c>
      <c r="E27" s="240">
        <f t="shared" si="6"/>
        <v>0</v>
      </c>
      <c r="F27" s="240">
        <f t="shared" si="6"/>
        <v>0</v>
      </c>
      <c r="G27" s="240">
        <f t="shared" si="6"/>
        <v>0</v>
      </c>
      <c r="H27" s="240">
        <f t="shared" si="6"/>
        <v>0</v>
      </c>
      <c r="I27" s="240">
        <f t="shared" si="6"/>
        <v>0</v>
      </c>
      <c r="J27" s="240">
        <f t="shared" si="6"/>
        <v>0</v>
      </c>
      <c r="K27" s="240">
        <f t="shared" si="6"/>
        <v>0</v>
      </c>
      <c r="L27" s="240">
        <f t="shared" si="6"/>
        <v>0</v>
      </c>
      <c r="M27" s="240">
        <f t="shared" si="6"/>
        <v>0</v>
      </c>
      <c r="N27" s="240">
        <f t="shared" si="6"/>
        <v>0</v>
      </c>
      <c r="O27" s="240">
        <f t="shared" si="6"/>
        <v>0</v>
      </c>
      <c r="P27" s="240">
        <f t="shared" si="6"/>
        <v>0</v>
      </c>
      <c r="Q27" s="240">
        <f t="shared" si="6"/>
        <v>0</v>
      </c>
      <c r="R27" s="240">
        <f t="shared" si="6"/>
        <v>0</v>
      </c>
      <c r="S27" s="240">
        <f t="shared" si="6"/>
        <v>0</v>
      </c>
      <c r="T27" s="240">
        <f t="shared" si="6"/>
        <v>0</v>
      </c>
      <c r="U27" s="240">
        <f t="shared" si="6"/>
        <v>0</v>
      </c>
      <c r="V27" s="240">
        <f t="shared" si="6"/>
        <v>0</v>
      </c>
      <c r="W27" s="240">
        <f t="shared" si="6"/>
        <v>0</v>
      </c>
      <c r="X27" s="240">
        <f t="shared" si="6"/>
        <v>0</v>
      </c>
      <c r="Y27" s="240">
        <f t="shared" si="6"/>
        <v>0</v>
      </c>
      <c r="Z27" s="240">
        <f t="shared" si="6"/>
        <v>0</v>
      </c>
      <c r="AA27" s="240">
        <f t="shared" si="6"/>
        <v>0</v>
      </c>
      <c r="AB27" s="240">
        <f t="shared" si="6"/>
        <v>0</v>
      </c>
      <c r="AC27" s="240">
        <f t="shared" si="6"/>
        <v>0</v>
      </c>
      <c r="AD27" s="240">
        <f t="shared" si="6"/>
        <v>0</v>
      </c>
      <c r="AE27" s="240">
        <f t="shared" si="6"/>
        <v>0</v>
      </c>
      <c r="AF27" s="240">
        <f t="shared" si="6"/>
        <v>0</v>
      </c>
      <c r="AG27" s="240">
        <f t="shared" si="6"/>
        <v>0</v>
      </c>
      <c r="AH27" s="240">
        <f t="shared" si="6"/>
        <v>0</v>
      </c>
      <c r="AI27" s="240">
        <f t="shared" si="6"/>
        <v>0</v>
      </c>
      <c r="AJ27" s="240">
        <f t="shared" si="6"/>
        <v>0</v>
      </c>
      <c r="AK27" s="240">
        <f t="shared" si="6"/>
        <v>0</v>
      </c>
      <c r="AL27" s="240">
        <f t="shared" si="6"/>
        <v>0</v>
      </c>
      <c r="AM27" s="240">
        <f t="shared" si="6"/>
        <v>0</v>
      </c>
      <c r="AN27" s="240">
        <f t="shared" si="6"/>
        <v>0</v>
      </c>
      <c r="AO27" s="240">
        <f t="shared" si="6"/>
        <v>0</v>
      </c>
      <c r="AP27" s="240">
        <f t="shared" si="6"/>
        <v>0</v>
      </c>
      <c r="AQ27" s="240">
        <f t="shared" si="6"/>
        <v>0</v>
      </c>
      <c r="AR27" s="240">
        <f t="shared" si="6"/>
        <v>0</v>
      </c>
      <c r="AS27" s="240">
        <f t="shared" si="6"/>
        <v>0</v>
      </c>
      <c r="AT27" s="240">
        <f t="shared" si="6"/>
        <v>0</v>
      </c>
      <c r="AU27" s="240">
        <f t="shared" si="6"/>
        <v>0</v>
      </c>
      <c r="AV27" s="240">
        <f t="shared" si="6"/>
        <v>0</v>
      </c>
      <c r="AW27" s="240">
        <f t="shared" si="6"/>
        <v>0</v>
      </c>
      <c r="AX27" s="240">
        <f t="shared" si="6"/>
        <v>0</v>
      </c>
      <c r="AY27" s="240">
        <f t="shared" si="6"/>
        <v>0</v>
      </c>
      <c r="AZ27" s="240">
        <f t="shared" si="6"/>
        <v>0</v>
      </c>
      <c r="BA27" s="240">
        <f t="shared" si="6"/>
        <v>0</v>
      </c>
      <c r="BB27" s="240">
        <f t="shared" si="6"/>
        <v>0</v>
      </c>
      <c r="BC27" s="240">
        <f t="shared" si="6"/>
        <v>0</v>
      </c>
      <c r="BD27" s="240">
        <f t="shared" si="6"/>
        <v>0</v>
      </c>
      <c r="BE27" s="240">
        <f t="shared" si="6"/>
        <v>0</v>
      </c>
      <c r="BF27" s="240">
        <f t="shared" si="6"/>
        <v>0</v>
      </c>
      <c r="BG27" s="240">
        <f t="shared" si="6"/>
        <v>0</v>
      </c>
      <c r="BH27" s="240">
        <f t="shared" si="6"/>
        <v>0</v>
      </c>
      <c r="BI27" s="240">
        <f t="shared" si="6"/>
        <v>0</v>
      </c>
      <c r="BJ27" s="240">
        <f t="shared" si="6"/>
        <v>0</v>
      </c>
      <c r="BK27" s="240">
        <f t="shared" si="6"/>
        <v>0</v>
      </c>
      <c r="BL27" s="240">
        <f t="shared" si="6"/>
        <v>0</v>
      </c>
      <c r="BM27" s="240">
        <f t="shared" si="6"/>
        <v>0</v>
      </c>
      <c r="BN27" s="240">
        <f t="shared" si="6"/>
        <v>0</v>
      </c>
      <c r="BO27" s="240">
        <f t="shared" ref="BO27:BW27" si="7">BO5-BO13-BO24-BO25</f>
        <v>0</v>
      </c>
      <c r="BP27" s="240">
        <f t="shared" si="7"/>
        <v>0</v>
      </c>
      <c r="BQ27" s="240">
        <f t="shared" si="7"/>
        <v>0</v>
      </c>
      <c r="BR27" s="240">
        <f t="shared" si="7"/>
        <v>0</v>
      </c>
      <c r="BS27" s="240">
        <f t="shared" si="7"/>
        <v>0</v>
      </c>
      <c r="BT27" s="240">
        <f t="shared" si="7"/>
        <v>0</v>
      </c>
      <c r="BU27" s="240">
        <f t="shared" si="7"/>
        <v>0</v>
      </c>
      <c r="BV27" s="240">
        <f t="shared" si="7"/>
        <v>0</v>
      </c>
      <c r="BW27" s="240">
        <f t="shared" si="7"/>
        <v>0</v>
      </c>
      <c r="BX27" s="157">
        <f>SUM(B27:BW27)</f>
        <v>0</v>
      </c>
    </row>
    <row r="28" spans="1:76" x14ac:dyDescent="0.2">
      <c r="BX28" s="157"/>
    </row>
    <row r="29" spans="1:76" x14ac:dyDescent="0.2">
      <c r="BX29" s="157"/>
    </row>
    <row r="30" spans="1:76" x14ac:dyDescent="0.2">
      <c r="A30" s="244" t="s">
        <v>2173</v>
      </c>
      <c r="BX30" s="157"/>
    </row>
    <row r="31" spans="1:76" x14ac:dyDescent="0.2">
      <c r="A31" s="250" t="s">
        <v>2243</v>
      </c>
      <c r="B31" s="251" t="s">
        <v>744</v>
      </c>
      <c r="C31" s="251" t="s">
        <v>744</v>
      </c>
      <c r="D31" s="251" t="s">
        <v>744</v>
      </c>
      <c r="E31" s="251" t="s">
        <v>744</v>
      </c>
      <c r="F31" s="251" t="s">
        <v>744</v>
      </c>
      <c r="G31" s="251" t="s">
        <v>744</v>
      </c>
      <c r="H31" s="251" t="s">
        <v>744</v>
      </c>
      <c r="I31" s="251" t="s">
        <v>744</v>
      </c>
      <c r="J31" s="251" t="s">
        <v>2107</v>
      </c>
      <c r="K31" s="251" t="s">
        <v>2107</v>
      </c>
      <c r="BX31" s="157"/>
    </row>
    <row r="32" spans="1:76" x14ac:dyDescent="0.2">
      <c r="A32" s="250" t="s">
        <v>2240</v>
      </c>
      <c r="B32" s="107">
        <v>0</v>
      </c>
      <c r="C32" s="107">
        <v>152316.63541666666</v>
      </c>
      <c r="D32" s="107">
        <v>327731.33333333331</v>
      </c>
      <c r="E32" s="107">
        <v>1654979.0416666667</v>
      </c>
      <c r="F32" s="107">
        <v>1678391.65625</v>
      </c>
      <c r="G32" s="107">
        <v>1662849.6822916667</v>
      </c>
      <c r="H32" s="107">
        <v>1345815.2916666667</v>
      </c>
      <c r="I32" s="107">
        <v>1486972.7291666667</v>
      </c>
      <c r="J32" s="107">
        <v>1667871.5625</v>
      </c>
      <c r="K32" s="107">
        <v>1493867.671875</v>
      </c>
      <c r="BX32" s="157"/>
    </row>
    <row r="33" spans="1:76" x14ac:dyDescent="0.2">
      <c r="A33" s="250" t="s">
        <v>2241</v>
      </c>
      <c r="B33" s="107">
        <v>5885.364583333333</v>
      </c>
      <c r="C33" s="107">
        <v>530812.55208333337</v>
      </c>
      <c r="D33" s="107">
        <v>365408.64583333331</v>
      </c>
      <c r="E33" s="107">
        <v>396594.43229166669</v>
      </c>
      <c r="F33" s="107">
        <v>845092.359375</v>
      </c>
      <c r="G33" s="107">
        <v>992303.171875</v>
      </c>
      <c r="H33" s="107">
        <v>309306.41145833331</v>
      </c>
      <c r="I33" s="107">
        <v>760.6875</v>
      </c>
      <c r="J33" s="107">
        <v>289860.20833333331</v>
      </c>
      <c r="K33" s="107">
        <v>336231.09895833331</v>
      </c>
      <c r="BX33" s="157"/>
    </row>
    <row r="34" spans="1:76" x14ac:dyDescent="0.2">
      <c r="A34" s="250" t="s">
        <v>2242</v>
      </c>
      <c r="B34" s="107">
        <v>-5885.364583333333</v>
      </c>
      <c r="C34" s="107">
        <v>-378495.91666666674</v>
      </c>
      <c r="D34" s="107">
        <v>-37677.3125</v>
      </c>
      <c r="E34" s="107">
        <v>1258384.609375</v>
      </c>
      <c r="F34" s="107">
        <v>833299.296875</v>
      </c>
      <c r="G34" s="107">
        <v>670546.51041666674</v>
      </c>
      <c r="H34" s="107">
        <v>1036508.8802083335</v>
      </c>
      <c r="I34" s="107">
        <v>1486212.0416666667</v>
      </c>
      <c r="J34" s="107">
        <v>1378011.3541666667</v>
      </c>
      <c r="K34" s="107">
        <v>1157636.5729166667</v>
      </c>
      <c r="BX34" s="157"/>
    </row>
    <row r="35" spans="1:76" x14ac:dyDescent="0.2"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BX35" s="157"/>
    </row>
    <row r="36" spans="1:76" x14ac:dyDescent="0.2">
      <c r="A36" s="244" t="s">
        <v>794</v>
      </c>
      <c r="BX36" s="157"/>
    </row>
    <row r="37" spans="1:76" x14ac:dyDescent="0.2">
      <c r="A37" s="250" t="s">
        <v>2239</v>
      </c>
      <c r="BX37" s="157"/>
    </row>
    <row r="38" spans="1:76" x14ac:dyDescent="0.2">
      <c r="A38" s="250" t="s">
        <v>2244</v>
      </c>
      <c r="BX38" s="157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2.75" x14ac:dyDescent="0.2"/>
  <cols>
    <col min="1" max="1" width="75.7109375" style="19" customWidth="1"/>
    <col min="2" max="2" width="13" style="6" bestFit="1" customWidth="1"/>
    <col min="3" max="6" width="12.7109375" style="6" bestFit="1" customWidth="1"/>
    <col min="7" max="7" width="13" style="6" bestFit="1" customWidth="1"/>
    <col min="8" max="8" width="12.7109375" style="6" bestFit="1" customWidth="1"/>
    <col min="9" max="10" width="13" style="6" bestFit="1" customWidth="1"/>
    <col min="11" max="11" width="13.85546875" style="6" bestFit="1" customWidth="1"/>
    <col min="12" max="14" width="12.7109375" style="6" bestFit="1" customWidth="1"/>
    <col min="15" max="15" width="13.85546875" style="6" bestFit="1" customWidth="1"/>
    <col min="16" max="18" width="13" style="6" bestFit="1" customWidth="1"/>
    <col min="19" max="19" width="13.85546875" style="6" bestFit="1" customWidth="1"/>
    <col min="20" max="22" width="13" style="6" bestFit="1" customWidth="1"/>
    <col min="23" max="23" width="13.85546875" style="6" bestFit="1" customWidth="1"/>
    <col min="24" max="24" width="13" style="6" bestFit="1" customWidth="1"/>
    <col min="25" max="29" width="12.7109375" style="6" bestFit="1" customWidth="1"/>
    <col min="30" max="30" width="13" style="6" bestFit="1" customWidth="1"/>
    <col min="31" max="31" width="13.85546875" style="6" bestFit="1" customWidth="1"/>
    <col min="32" max="32" width="13" style="6" bestFit="1" customWidth="1"/>
    <col min="33" max="33" width="12.7109375" style="6" bestFit="1" customWidth="1"/>
    <col min="34" max="34" width="13" style="6" bestFit="1" customWidth="1"/>
    <col min="35" max="35" width="13.85546875" style="6" bestFit="1" customWidth="1"/>
    <col min="36" max="36" width="12.7109375" style="6" bestFit="1" customWidth="1"/>
    <col min="37" max="37" width="13" style="6" bestFit="1" customWidth="1"/>
    <col min="38" max="38" width="12.7109375" style="6" bestFit="1" customWidth="1"/>
    <col min="39" max="39" width="13.85546875" style="6" bestFit="1" customWidth="1"/>
    <col min="40" max="40" width="12.7109375" style="6" bestFit="1" customWidth="1"/>
    <col min="41" max="42" width="13" style="6" bestFit="1" customWidth="1"/>
    <col min="43" max="43" width="13.85546875" style="6" bestFit="1" customWidth="1"/>
    <col min="44" max="44" width="12.7109375" style="6" bestFit="1" customWidth="1"/>
    <col min="45" max="45" width="13" style="6" bestFit="1" customWidth="1"/>
    <col min="46" max="46" width="12.7109375" style="6" bestFit="1" customWidth="1"/>
    <col min="47" max="47" width="13.85546875" style="6" bestFit="1" customWidth="1"/>
    <col min="48" max="51" width="13" style="6" bestFit="1" customWidth="1"/>
    <col min="52" max="16384" width="9.140625" style="7"/>
  </cols>
  <sheetData>
    <row r="1" spans="1:51" ht="15.75" x14ac:dyDescent="0.25">
      <c r="A1" s="275" t="s">
        <v>1611</v>
      </c>
    </row>
    <row r="2" spans="1:51" x14ac:dyDescent="0.2">
      <c r="A2" s="6" t="s">
        <v>814</v>
      </c>
    </row>
    <row r="3" spans="1:51" s="54" customFormat="1" x14ac:dyDescent="0.25">
      <c r="A3" s="15" t="s">
        <v>2172</v>
      </c>
      <c r="B3" s="113" t="s">
        <v>71</v>
      </c>
      <c r="C3" s="113" t="s">
        <v>83</v>
      </c>
      <c r="D3" s="113" t="s">
        <v>83</v>
      </c>
      <c r="E3" s="113" t="s">
        <v>83</v>
      </c>
      <c r="F3" s="113" t="s">
        <v>83</v>
      </c>
      <c r="G3" s="113" t="s">
        <v>73</v>
      </c>
      <c r="H3" s="113" t="s">
        <v>83</v>
      </c>
      <c r="I3" s="113" t="s">
        <v>744</v>
      </c>
      <c r="J3" s="113" t="s">
        <v>744</v>
      </c>
      <c r="K3" s="113" t="s">
        <v>75</v>
      </c>
      <c r="L3" s="113" t="s">
        <v>744</v>
      </c>
      <c r="M3" s="113" t="s">
        <v>744</v>
      </c>
      <c r="N3" s="113" t="s">
        <v>744</v>
      </c>
      <c r="O3" s="113" t="s">
        <v>77</v>
      </c>
      <c r="P3" s="113" t="s">
        <v>744</v>
      </c>
      <c r="Q3" s="113" t="s">
        <v>744</v>
      </c>
      <c r="R3" s="113" t="s">
        <v>744</v>
      </c>
      <c r="S3" s="113" t="s">
        <v>79</v>
      </c>
      <c r="T3" s="113" t="s">
        <v>744</v>
      </c>
      <c r="U3" s="113" t="s">
        <v>744</v>
      </c>
      <c r="V3" s="113" t="s">
        <v>744</v>
      </c>
      <c r="W3" s="113" t="s">
        <v>81</v>
      </c>
      <c r="X3" s="114" t="s">
        <v>744</v>
      </c>
      <c r="Y3" s="114" t="s">
        <v>744</v>
      </c>
      <c r="Z3" s="114" t="s">
        <v>744</v>
      </c>
      <c r="AA3" s="114" t="s">
        <v>83</v>
      </c>
      <c r="AB3" s="114" t="s">
        <v>744</v>
      </c>
      <c r="AC3" s="114" t="s">
        <v>744</v>
      </c>
      <c r="AD3" s="114" t="s">
        <v>744</v>
      </c>
      <c r="AE3" s="113" t="s">
        <v>85</v>
      </c>
      <c r="AF3" s="114" t="s">
        <v>744</v>
      </c>
      <c r="AG3" s="114" t="s">
        <v>744</v>
      </c>
      <c r="AH3" s="114" t="s">
        <v>744</v>
      </c>
      <c r="AI3" s="113" t="s">
        <v>87</v>
      </c>
      <c r="AJ3" s="114" t="s">
        <v>744</v>
      </c>
      <c r="AK3" s="114" t="s">
        <v>744</v>
      </c>
      <c r="AL3" s="114" t="s">
        <v>744</v>
      </c>
      <c r="AM3" s="113" t="s">
        <v>89</v>
      </c>
      <c r="AN3" s="114" t="s">
        <v>744</v>
      </c>
      <c r="AO3" s="114" t="s">
        <v>744</v>
      </c>
      <c r="AP3" s="114" t="s">
        <v>744</v>
      </c>
      <c r="AQ3" s="113" t="s">
        <v>91</v>
      </c>
      <c r="AR3" s="114" t="s">
        <v>744</v>
      </c>
      <c r="AS3" s="114" t="s">
        <v>744</v>
      </c>
      <c r="AT3" s="114" t="s">
        <v>744</v>
      </c>
      <c r="AU3" s="113" t="s">
        <v>93</v>
      </c>
      <c r="AV3" s="114" t="s">
        <v>744</v>
      </c>
      <c r="AW3" s="114" t="s">
        <v>744</v>
      </c>
      <c r="AX3" s="114" t="s">
        <v>744</v>
      </c>
      <c r="AY3" s="113" t="s">
        <v>95</v>
      </c>
    </row>
    <row r="4" spans="1:51" s="54" customFormat="1" x14ac:dyDescent="0.25">
      <c r="A4" s="16" t="s">
        <v>813</v>
      </c>
      <c r="B4" s="113" t="s">
        <v>72</v>
      </c>
      <c r="C4" s="113" t="s">
        <v>748</v>
      </c>
      <c r="D4" s="113" t="s">
        <v>749</v>
      </c>
      <c r="E4" s="113" t="s">
        <v>750</v>
      </c>
      <c r="F4" s="113" t="s">
        <v>751</v>
      </c>
      <c r="G4" s="113" t="s">
        <v>74</v>
      </c>
      <c r="H4" s="113" t="s">
        <v>752</v>
      </c>
      <c r="I4" s="113" t="s">
        <v>753</v>
      </c>
      <c r="J4" s="113" t="s">
        <v>754</v>
      </c>
      <c r="K4" s="113" t="s">
        <v>76</v>
      </c>
      <c r="L4" s="113" t="s">
        <v>755</v>
      </c>
      <c r="M4" s="113" t="s">
        <v>756</v>
      </c>
      <c r="N4" s="113" t="s">
        <v>757</v>
      </c>
      <c r="O4" s="113" t="s">
        <v>78</v>
      </c>
      <c r="P4" s="113" t="s">
        <v>758</v>
      </c>
      <c r="Q4" s="113" t="s">
        <v>759</v>
      </c>
      <c r="R4" s="113" t="s">
        <v>760</v>
      </c>
      <c r="S4" s="113" t="s">
        <v>80</v>
      </c>
      <c r="T4" s="113" t="s">
        <v>761</v>
      </c>
      <c r="U4" s="113" t="s">
        <v>79</v>
      </c>
      <c r="V4" s="113" t="s">
        <v>762</v>
      </c>
      <c r="W4" s="113" t="s">
        <v>82</v>
      </c>
      <c r="X4" s="114" t="s">
        <v>763</v>
      </c>
      <c r="Y4" s="114" t="s">
        <v>764</v>
      </c>
      <c r="Z4" s="114" t="s">
        <v>765</v>
      </c>
      <c r="AA4" s="114" t="s">
        <v>84</v>
      </c>
      <c r="AB4" s="114" t="s">
        <v>745</v>
      </c>
      <c r="AC4" s="114" t="s">
        <v>746</v>
      </c>
      <c r="AD4" s="114" t="s">
        <v>747</v>
      </c>
      <c r="AE4" s="113" t="s">
        <v>86</v>
      </c>
      <c r="AF4" s="114" t="s">
        <v>766</v>
      </c>
      <c r="AG4" s="114" t="s">
        <v>767</v>
      </c>
      <c r="AH4" s="114" t="s">
        <v>768</v>
      </c>
      <c r="AI4" s="113" t="s">
        <v>88</v>
      </c>
      <c r="AJ4" s="114" t="s">
        <v>769</v>
      </c>
      <c r="AK4" s="114" t="s">
        <v>770</v>
      </c>
      <c r="AL4" s="114" t="s">
        <v>771</v>
      </c>
      <c r="AM4" s="113" t="s">
        <v>90</v>
      </c>
      <c r="AN4" s="114" t="s">
        <v>772</v>
      </c>
      <c r="AO4" s="114" t="s">
        <v>773</v>
      </c>
      <c r="AP4" s="114" t="s">
        <v>774</v>
      </c>
      <c r="AQ4" s="113" t="s">
        <v>92</v>
      </c>
      <c r="AR4" s="114" t="s">
        <v>775</v>
      </c>
      <c r="AS4" s="114" t="s">
        <v>776</v>
      </c>
      <c r="AT4" s="114" t="s">
        <v>777</v>
      </c>
      <c r="AU4" s="113" t="s">
        <v>94</v>
      </c>
      <c r="AV4" s="114" t="s">
        <v>778</v>
      </c>
      <c r="AW4" s="114" t="s">
        <v>779</v>
      </c>
      <c r="AX4" s="114" t="s">
        <v>780</v>
      </c>
      <c r="AY4" s="113" t="s">
        <v>96</v>
      </c>
    </row>
    <row r="5" spans="1:51" s="54" customFormat="1" x14ac:dyDescent="0.2">
      <c r="A5" s="4" t="s">
        <v>782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7"/>
      <c r="Z5" s="17"/>
      <c r="AA5" s="17"/>
      <c r="AB5" s="17"/>
      <c r="AC5" s="17"/>
      <c r="AD5" s="17"/>
      <c r="AE5" s="16"/>
      <c r="AF5" s="17"/>
      <c r="AG5" s="17"/>
      <c r="AH5" s="17"/>
      <c r="AI5" s="16"/>
      <c r="AJ5" s="17"/>
      <c r="AK5" s="17"/>
      <c r="AL5" s="17"/>
      <c r="AM5" s="16"/>
      <c r="AN5" s="17"/>
      <c r="AO5" s="17"/>
      <c r="AP5" s="17"/>
      <c r="AQ5" s="16"/>
      <c r="AR5" s="17"/>
      <c r="AS5" s="17"/>
      <c r="AT5" s="17"/>
      <c r="AU5" s="16"/>
      <c r="AV5" s="17"/>
      <c r="AW5" s="17"/>
      <c r="AX5" s="17"/>
      <c r="AY5" s="16"/>
    </row>
    <row r="6" spans="1:51" x14ac:dyDescent="0.2">
      <c r="A6" s="18" t="s">
        <v>743</v>
      </c>
      <c r="B6" s="51">
        <v>90695690</v>
      </c>
      <c r="C6" s="51"/>
      <c r="D6" s="51"/>
      <c r="E6" s="51"/>
      <c r="F6" s="51"/>
      <c r="G6" s="51">
        <v>89163970</v>
      </c>
      <c r="H6" s="51"/>
      <c r="I6" s="51"/>
      <c r="J6" s="51"/>
      <c r="K6" s="51">
        <v>100366350</v>
      </c>
      <c r="L6" s="51"/>
      <c r="M6" s="51"/>
      <c r="N6" s="51"/>
      <c r="O6" s="51">
        <v>100365050</v>
      </c>
      <c r="P6" s="51"/>
      <c r="Q6" s="51"/>
      <c r="R6" s="51"/>
      <c r="S6" s="51">
        <v>100580330</v>
      </c>
      <c r="T6" s="51"/>
      <c r="U6" s="51"/>
      <c r="V6" s="51"/>
      <c r="W6" s="51">
        <v>101250810</v>
      </c>
      <c r="X6" s="51"/>
      <c r="Y6" s="51"/>
      <c r="Z6" s="51"/>
      <c r="AA6" s="51"/>
      <c r="AB6" s="51"/>
      <c r="AC6" s="51"/>
      <c r="AD6" s="51"/>
      <c r="AE6" s="51">
        <v>106115070</v>
      </c>
      <c r="AF6" s="51"/>
      <c r="AG6" s="51"/>
      <c r="AH6" s="51"/>
      <c r="AI6" s="51">
        <v>104089290</v>
      </c>
      <c r="AJ6" s="51"/>
      <c r="AK6" s="51"/>
      <c r="AL6" s="51"/>
      <c r="AM6" s="51">
        <v>102998460</v>
      </c>
      <c r="AN6" s="51"/>
      <c r="AO6" s="51"/>
      <c r="AP6" s="51"/>
      <c r="AQ6" s="51">
        <v>102020250</v>
      </c>
      <c r="AR6" s="51"/>
      <c r="AS6" s="51"/>
      <c r="AT6" s="51"/>
      <c r="AU6" s="51">
        <v>106266840</v>
      </c>
      <c r="AV6" s="51"/>
      <c r="AW6" s="51"/>
      <c r="AX6" s="51"/>
      <c r="AY6" s="51">
        <v>99592960</v>
      </c>
    </row>
    <row r="7" spans="1:51" x14ac:dyDescent="0.2">
      <c r="A7" s="18" t="s">
        <v>0</v>
      </c>
      <c r="B7" s="52">
        <v>52765909</v>
      </c>
      <c r="C7" s="52">
        <v>51305159</v>
      </c>
      <c r="D7" s="52">
        <v>50201779</v>
      </c>
      <c r="E7" s="52">
        <v>48271449</v>
      </c>
      <c r="F7" s="52">
        <v>51234209</v>
      </c>
      <c r="G7" s="52">
        <v>51234209</v>
      </c>
      <c r="H7" s="52">
        <v>51989269</v>
      </c>
      <c r="I7" s="52">
        <v>54726279</v>
      </c>
      <c r="J7" s="52">
        <v>52942459</v>
      </c>
      <c r="K7" s="52">
        <v>54536589</v>
      </c>
      <c r="L7" s="52">
        <v>54128289</v>
      </c>
      <c r="M7" s="52">
        <v>55504119</v>
      </c>
      <c r="N7" s="52">
        <v>56173961</v>
      </c>
      <c r="O7" s="52">
        <v>56690881</v>
      </c>
      <c r="P7" s="52">
        <v>56915591</v>
      </c>
      <c r="Q7" s="52">
        <v>57746761</v>
      </c>
      <c r="R7" s="52">
        <v>59148391</v>
      </c>
      <c r="S7" s="52">
        <v>59706161</v>
      </c>
      <c r="T7" s="52">
        <v>59760171</v>
      </c>
      <c r="U7" s="52">
        <v>61274271</v>
      </c>
      <c r="V7" s="52">
        <v>62099061</v>
      </c>
      <c r="W7" s="52">
        <v>62876641</v>
      </c>
      <c r="X7" s="52">
        <v>64199041</v>
      </c>
      <c r="Y7" s="52">
        <v>67612411</v>
      </c>
      <c r="Z7" s="52">
        <v>67927561</v>
      </c>
      <c r="AA7" s="52">
        <v>67544861</v>
      </c>
      <c r="AB7" s="51">
        <v>67652041</v>
      </c>
      <c r="AC7" s="51">
        <v>66634911</v>
      </c>
      <c r="AD7" s="51">
        <v>71371751</v>
      </c>
      <c r="AE7" s="52">
        <v>69595171</v>
      </c>
      <c r="AF7" s="52">
        <v>69047731</v>
      </c>
      <c r="AG7" s="52">
        <v>66935951</v>
      </c>
      <c r="AH7" s="52">
        <v>56293856</v>
      </c>
      <c r="AI7" s="52">
        <v>63300006</v>
      </c>
      <c r="AJ7" s="52">
        <v>61852096</v>
      </c>
      <c r="AK7" s="52">
        <v>58574046</v>
      </c>
      <c r="AL7" s="52">
        <v>56932179</v>
      </c>
      <c r="AM7" s="52">
        <v>53716019</v>
      </c>
      <c r="AN7" s="52">
        <v>54017079</v>
      </c>
      <c r="AO7" s="52">
        <v>52383000</v>
      </c>
      <c r="AP7" s="52">
        <v>49356576</v>
      </c>
      <c r="AQ7" s="52">
        <v>47837138</v>
      </c>
      <c r="AR7" s="52">
        <v>46113099</v>
      </c>
      <c r="AS7" s="52">
        <v>44422929</v>
      </c>
      <c r="AT7" s="52">
        <v>44848619</v>
      </c>
      <c r="AU7" s="52">
        <v>46519919</v>
      </c>
      <c r="AV7" s="52">
        <v>46052460</v>
      </c>
      <c r="AW7" s="52">
        <v>45453409</v>
      </c>
      <c r="AX7" s="52">
        <v>43475779</v>
      </c>
      <c r="AY7" s="52">
        <v>39236686</v>
      </c>
    </row>
    <row r="8" spans="1:51" x14ac:dyDescent="0.2">
      <c r="A8" s="18" t="s">
        <v>1</v>
      </c>
      <c r="B8" s="52">
        <v>147515</v>
      </c>
      <c r="C8" s="52">
        <v>147495</v>
      </c>
      <c r="D8" s="52">
        <v>147495</v>
      </c>
      <c r="E8" s="52">
        <v>147495</v>
      </c>
      <c r="F8" s="52">
        <v>147495</v>
      </c>
      <c r="G8" s="52">
        <v>147495</v>
      </c>
      <c r="H8" s="52">
        <v>147495</v>
      </c>
      <c r="I8" s="52">
        <v>147495</v>
      </c>
      <c r="J8" s="52">
        <v>147495</v>
      </c>
      <c r="K8" s="52">
        <v>147495</v>
      </c>
      <c r="L8" s="52">
        <v>147495</v>
      </c>
      <c r="M8" s="52">
        <v>147495</v>
      </c>
      <c r="N8" s="52">
        <v>147495</v>
      </c>
      <c r="O8" s="52">
        <v>147495</v>
      </c>
      <c r="P8" s="52">
        <v>147495</v>
      </c>
      <c r="Q8" s="52">
        <v>147495</v>
      </c>
      <c r="R8" s="52">
        <v>147495</v>
      </c>
      <c r="S8" s="52">
        <v>147495</v>
      </c>
      <c r="T8" s="51">
        <v>147495</v>
      </c>
      <c r="U8" s="51">
        <v>147495</v>
      </c>
      <c r="V8" s="51">
        <v>147495</v>
      </c>
      <c r="W8" s="51">
        <v>147495</v>
      </c>
      <c r="X8" s="51">
        <v>147495</v>
      </c>
      <c r="Y8" s="51">
        <v>147495</v>
      </c>
      <c r="Z8" s="51">
        <v>147495</v>
      </c>
      <c r="AA8" s="51">
        <v>147495</v>
      </c>
      <c r="AB8" s="51">
        <v>147495</v>
      </c>
      <c r="AC8" s="51">
        <v>147495</v>
      </c>
      <c r="AD8" s="51">
        <v>147495</v>
      </c>
      <c r="AE8" s="52">
        <v>147495</v>
      </c>
      <c r="AF8" s="52">
        <v>147495</v>
      </c>
      <c r="AG8" s="52">
        <v>147495</v>
      </c>
      <c r="AH8" s="52">
        <v>147505</v>
      </c>
      <c r="AI8" s="52">
        <v>147505</v>
      </c>
      <c r="AJ8" s="52">
        <v>147495</v>
      </c>
      <c r="AK8" s="52">
        <v>147495</v>
      </c>
      <c r="AL8" s="52">
        <v>147495</v>
      </c>
      <c r="AM8" s="52">
        <v>147495</v>
      </c>
      <c r="AN8" s="52">
        <v>147495</v>
      </c>
      <c r="AO8" s="52">
        <v>148063</v>
      </c>
      <c r="AP8" s="52">
        <v>148017</v>
      </c>
      <c r="AQ8" s="52">
        <v>148166</v>
      </c>
      <c r="AR8" s="52">
        <v>147495</v>
      </c>
      <c r="AS8" s="52">
        <v>147495</v>
      </c>
      <c r="AT8" s="52">
        <v>147495</v>
      </c>
      <c r="AU8" s="52">
        <v>147495</v>
      </c>
      <c r="AV8" s="52">
        <v>312843</v>
      </c>
      <c r="AW8" s="52">
        <v>312495</v>
      </c>
      <c r="AX8" s="52">
        <v>312495</v>
      </c>
      <c r="AY8" s="52">
        <v>312495</v>
      </c>
    </row>
    <row r="9" spans="1:51" x14ac:dyDescent="0.2">
      <c r="A9" s="18" t="s">
        <v>781</v>
      </c>
      <c r="B9" s="53">
        <v>5261718</v>
      </c>
      <c r="C9" s="53">
        <v>5261717</v>
      </c>
      <c r="D9" s="53">
        <v>5261717</v>
      </c>
      <c r="E9" s="53">
        <v>5261717</v>
      </c>
      <c r="F9" s="53">
        <v>5261717</v>
      </c>
      <c r="G9" s="53">
        <v>5261718</v>
      </c>
      <c r="H9" s="53">
        <v>8161717</v>
      </c>
      <c r="I9" s="53">
        <v>10261717</v>
      </c>
      <c r="J9" s="53">
        <v>11561717</v>
      </c>
      <c r="K9" s="53">
        <v>13161718</v>
      </c>
      <c r="L9" s="53">
        <v>14561717</v>
      </c>
      <c r="M9" s="53">
        <v>13161717</v>
      </c>
      <c r="N9" s="53">
        <v>11961717</v>
      </c>
      <c r="O9" s="53">
        <v>10961718</v>
      </c>
      <c r="P9" s="53">
        <v>10361717</v>
      </c>
      <c r="Q9" s="53">
        <v>9561717</v>
      </c>
      <c r="R9" s="53">
        <v>8961717</v>
      </c>
      <c r="S9" s="53">
        <v>8161718</v>
      </c>
      <c r="T9" s="53">
        <v>7561717</v>
      </c>
      <c r="U9" s="53">
        <v>6361717</v>
      </c>
      <c r="V9" s="53">
        <v>5661717</v>
      </c>
      <c r="W9" s="53">
        <v>5661718</v>
      </c>
      <c r="X9" s="53">
        <v>4961717</v>
      </c>
      <c r="Y9" s="53">
        <v>4261717</v>
      </c>
      <c r="Z9" s="53">
        <v>4061717</v>
      </c>
      <c r="AA9" s="53">
        <v>3861717</v>
      </c>
      <c r="AB9" s="51">
        <v>3861717</v>
      </c>
      <c r="AC9" s="51">
        <v>3361717</v>
      </c>
      <c r="AD9" s="51">
        <v>3361717</v>
      </c>
      <c r="AE9" s="53">
        <v>3361718</v>
      </c>
      <c r="AF9" s="53">
        <v>3361717</v>
      </c>
      <c r="AG9" s="53">
        <v>3361717</v>
      </c>
      <c r="AH9" s="53">
        <v>3361717</v>
      </c>
      <c r="AI9" s="53">
        <v>3361717</v>
      </c>
      <c r="AJ9" s="53">
        <v>3361717</v>
      </c>
      <c r="AK9" s="53">
        <v>4761717</v>
      </c>
      <c r="AL9" s="53">
        <v>7761717</v>
      </c>
      <c r="AM9" s="53">
        <v>7961717</v>
      </c>
      <c r="AN9" s="53">
        <v>8761717</v>
      </c>
      <c r="AO9" s="53">
        <v>8361717</v>
      </c>
      <c r="AP9" s="53">
        <v>11361717</v>
      </c>
      <c r="AQ9" s="53">
        <v>14861717</v>
      </c>
      <c r="AR9" s="53">
        <v>17661717</v>
      </c>
      <c r="AS9" s="53">
        <v>20561717</v>
      </c>
      <c r="AT9" s="53">
        <v>22361717</v>
      </c>
      <c r="AU9" s="53">
        <v>20961717</v>
      </c>
      <c r="AV9" s="53">
        <v>20561717</v>
      </c>
      <c r="AW9" s="53">
        <v>20013717</v>
      </c>
      <c r="AX9" s="53">
        <v>19913717</v>
      </c>
      <c r="AY9" s="53">
        <v>20913717</v>
      </c>
    </row>
    <row r="10" spans="1:51" x14ac:dyDescent="0.2">
      <c r="A10" s="18" t="s">
        <v>1715</v>
      </c>
      <c r="B10" s="53">
        <v>32520548</v>
      </c>
      <c r="C10" s="53"/>
      <c r="D10" s="53"/>
      <c r="E10" s="53"/>
      <c r="F10" s="53"/>
      <c r="G10" s="53">
        <v>32520548</v>
      </c>
      <c r="H10" s="53"/>
      <c r="I10" s="53"/>
      <c r="J10" s="53"/>
      <c r="K10" s="53">
        <v>32520548</v>
      </c>
      <c r="L10" s="53"/>
      <c r="M10" s="53"/>
      <c r="N10" s="53"/>
      <c r="O10" s="53">
        <v>32564936</v>
      </c>
      <c r="P10" s="53"/>
      <c r="Q10" s="53"/>
      <c r="R10" s="53"/>
      <c r="S10" s="53">
        <v>32564956</v>
      </c>
      <c r="T10" s="53"/>
      <c r="U10" s="53"/>
      <c r="V10" s="53"/>
      <c r="W10" s="53">
        <v>32564956</v>
      </c>
      <c r="X10" s="53"/>
      <c r="Y10" s="53"/>
      <c r="Z10" s="53"/>
      <c r="AA10" s="53"/>
      <c r="AB10" s="51"/>
      <c r="AC10" s="51"/>
      <c r="AD10" s="51"/>
      <c r="AE10" s="53">
        <v>33010686</v>
      </c>
      <c r="AF10" s="53"/>
      <c r="AG10" s="53"/>
      <c r="AH10" s="53"/>
      <c r="AI10" s="53">
        <v>37280061</v>
      </c>
      <c r="AJ10" s="53"/>
      <c r="AK10" s="53"/>
      <c r="AL10" s="53"/>
      <c r="AM10" s="53">
        <v>39173228</v>
      </c>
      <c r="AN10" s="53"/>
      <c r="AO10" s="53"/>
      <c r="AP10" s="53"/>
      <c r="AQ10" s="53">
        <v>39173223</v>
      </c>
      <c r="AR10" s="53"/>
      <c r="AS10" s="53"/>
      <c r="AT10" s="53"/>
      <c r="AU10" s="53">
        <v>39173228</v>
      </c>
      <c r="AV10" s="53"/>
      <c r="AW10" s="53"/>
      <c r="AX10" s="53"/>
      <c r="AY10" s="53">
        <v>39130061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ColWidth="12.7109375" defaultRowHeight="12.75" x14ac:dyDescent="0.2"/>
  <cols>
    <col min="1" max="1" width="60.140625" style="278" customWidth="1"/>
    <col min="2" max="16384" width="12.7109375" style="278"/>
  </cols>
  <sheetData>
    <row r="1" spans="1:36" ht="15.75" x14ac:dyDescent="0.25">
      <c r="A1" s="275" t="s">
        <v>2316</v>
      </c>
    </row>
    <row r="2" spans="1:36" x14ac:dyDescent="0.2">
      <c r="A2" s="279" t="s">
        <v>2344</v>
      </c>
    </row>
    <row r="3" spans="1:36" s="281" customFormat="1" x14ac:dyDescent="0.2">
      <c r="A3" s="282" t="s">
        <v>2356</v>
      </c>
      <c r="B3" s="284" t="s">
        <v>2357</v>
      </c>
      <c r="C3" s="281" t="s">
        <v>2358</v>
      </c>
      <c r="D3" s="281" t="s">
        <v>2345</v>
      </c>
      <c r="E3" s="284" t="s">
        <v>2355</v>
      </c>
      <c r="F3" s="284" t="s">
        <v>2354</v>
      </c>
      <c r="G3" s="284" t="s">
        <v>2353</v>
      </c>
      <c r="H3" s="284" t="s">
        <v>2352</v>
      </c>
      <c r="I3" s="281" t="s">
        <v>2343</v>
      </c>
      <c r="J3" s="281" t="s">
        <v>2343</v>
      </c>
      <c r="K3" s="281" t="s">
        <v>2351</v>
      </c>
      <c r="L3" s="286" t="s">
        <v>2360</v>
      </c>
      <c r="M3" s="281" t="s">
        <v>2341</v>
      </c>
      <c r="N3" s="281" t="s">
        <v>2342</v>
      </c>
      <c r="O3" s="281" t="s">
        <v>2339</v>
      </c>
      <c r="P3" s="281" t="s">
        <v>2338</v>
      </c>
      <c r="Q3" s="281" t="s">
        <v>2335</v>
      </c>
      <c r="R3" s="281" t="s">
        <v>2333</v>
      </c>
      <c r="S3" s="281" t="s">
        <v>2332</v>
      </c>
      <c r="T3" s="281" t="s">
        <v>2325</v>
      </c>
      <c r="U3" s="281" t="s">
        <v>2330</v>
      </c>
      <c r="V3" s="281" t="s">
        <v>2319</v>
      </c>
      <c r="W3" s="281" t="s">
        <v>2323</v>
      </c>
      <c r="X3" s="281" t="s">
        <v>2324</v>
      </c>
      <c r="Y3" s="281" t="s">
        <v>2324</v>
      </c>
      <c r="Z3" s="281" t="s">
        <v>2321</v>
      </c>
      <c r="AA3" s="281" t="s">
        <v>2321</v>
      </c>
      <c r="AB3" s="281" t="s">
        <v>2325</v>
      </c>
      <c r="AC3" s="281" t="s">
        <v>2326</v>
      </c>
      <c r="AD3" s="281" t="s">
        <v>2327</v>
      </c>
      <c r="AE3" s="281" t="s">
        <v>2328</v>
      </c>
      <c r="AF3" s="281" t="s">
        <v>2321</v>
      </c>
      <c r="AG3" s="281" t="s">
        <v>2329</v>
      </c>
      <c r="AH3" s="281" t="s">
        <v>2321</v>
      </c>
      <c r="AI3" s="281" t="s">
        <v>2321</v>
      </c>
      <c r="AJ3" s="281" t="s">
        <v>2320</v>
      </c>
    </row>
    <row r="4" spans="1:36" x14ac:dyDescent="0.2">
      <c r="A4" s="285"/>
      <c r="B4" s="64">
        <v>1901</v>
      </c>
      <c r="C4" s="64">
        <v>1902</v>
      </c>
      <c r="D4" s="64">
        <v>1903</v>
      </c>
      <c r="E4" s="64">
        <v>1904</v>
      </c>
      <c r="F4" s="64">
        <v>1905</v>
      </c>
      <c r="G4" s="64">
        <v>1906</v>
      </c>
      <c r="H4" s="64">
        <v>1907</v>
      </c>
      <c r="I4" s="64">
        <v>1908</v>
      </c>
      <c r="J4" s="64">
        <v>1909</v>
      </c>
      <c r="K4" s="64">
        <v>1910</v>
      </c>
      <c r="L4" s="64">
        <v>1911</v>
      </c>
      <c r="M4" s="64">
        <v>1912</v>
      </c>
      <c r="N4" s="64">
        <v>1913</v>
      </c>
      <c r="O4" s="64">
        <v>1914</v>
      </c>
      <c r="P4" s="64">
        <v>1915</v>
      </c>
      <c r="Q4" s="64">
        <v>1916</v>
      </c>
      <c r="R4" s="64">
        <v>1917</v>
      </c>
      <c r="S4" s="64">
        <v>1918</v>
      </c>
      <c r="T4" s="64">
        <v>1919</v>
      </c>
      <c r="U4" s="64">
        <v>1920</v>
      </c>
      <c r="V4" s="64">
        <v>1921</v>
      </c>
      <c r="W4" s="64">
        <v>1922</v>
      </c>
      <c r="X4" s="64">
        <v>1923</v>
      </c>
      <c r="Y4" s="64">
        <v>1924</v>
      </c>
      <c r="Z4" s="64">
        <v>1925</v>
      </c>
      <c r="AA4" s="64">
        <v>1926</v>
      </c>
      <c r="AB4" s="64">
        <v>1927</v>
      </c>
      <c r="AC4" s="64">
        <v>1928</v>
      </c>
      <c r="AD4" s="64">
        <v>1929</v>
      </c>
      <c r="AE4" s="64">
        <v>1930</v>
      </c>
      <c r="AF4" s="64">
        <v>1931</v>
      </c>
      <c r="AG4" s="64">
        <v>1932</v>
      </c>
      <c r="AH4" s="64">
        <v>1933</v>
      </c>
      <c r="AI4" s="64">
        <v>1934</v>
      </c>
      <c r="AJ4" s="64">
        <v>1935</v>
      </c>
    </row>
    <row r="5" spans="1:36" s="280" customFormat="1" x14ac:dyDescent="0.2">
      <c r="A5" s="280" t="s">
        <v>2322</v>
      </c>
      <c r="C5" s="280">
        <v>3454245</v>
      </c>
      <c r="D5" s="280">
        <v>3810331</v>
      </c>
      <c r="E5" s="280">
        <v>6376520</v>
      </c>
      <c r="F5" s="280">
        <v>8376631</v>
      </c>
      <c r="G5" s="280">
        <v>12165032</v>
      </c>
      <c r="H5" s="280">
        <v>12518513</v>
      </c>
      <c r="I5" s="280">
        <v>13186521</v>
      </c>
      <c r="J5" s="280">
        <v>7446269</v>
      </c>
      <c r="K5" s="280">
        <v>13219217</v>
      </c>
      <c r="L5" s="280">
        <v>15848469</v>
      </c>
      <c r="M5" s="280">
        <v>16748085</v>
      </c>
      <c r="N5" s="280">
        <v>15945669</v>
      </c>
      <c r="O5" s="280">
        <v>17165069</v>
      </c>
      <c r="P5" s="280">
        <v>12148746</v>
      </c>
      <c r="Q5" s="280">
        <v>16218692</v>
      </c>
      <c r="R5" s="280">
        <v>25405570</v>
      </c>
      <c r="S5" s="280">
        <v>28452943</v>
      </c>
      <c r="T5" s="280">
        <v>29729505</v>
      </c>
      <c r="U5" s="280">
        <v>36343616</v>
      </c>
      <c r="V5" s="280">
        <v>38951416</v>
      </c>
      <c r="W5" s="280">
        <v>40140132</v>
      </c>
      <c r="X5" s="280">
        <v>40043831</v>
      </c>
      <c r="Y5" s="280">
        <v>39999059</v>
      </c>
      <c r="Z5" s="280">
        <v>39996814</v>
      </c>
      <c r="AA5" s="280">
        <v>39999175</v>
      </c>
      <c r="AB5" s="280">
        <v>38269683</v>
      </c>
      <c r="AC5" s="280">
        <v>37843638</v>
      </c>
      <c r="AD5" s="280">
        <v>37844624</v>
      </c>
      <c r="AE5" s="280">
        <v>37843918</v>
      </c>
      <c r="AF5" s="280">
        <v>31599381</v>
      </c>
      <c r="AG5" s="280">
        <v>10694637</v>
      </c>
      <c r="AH5" s="280">
        <v>26220769</v>
      </c>
      <c r="AI5" s="280">
        <v>37847098</v>
      </c>
      <c r="AJ5" s="280">
        <v>37845529</v>
      </c>
    </row>
    <row r="6" spans="1:36" s="280" customFormat="1" x14ac:dyDescent="0.2">
      <c r="A6" s="280" t="s">
        <v>2334</v>
      </c>
      <c r="K6" s="280">
        <v>3010528</v>
      </c>
      <c r="L6" s="280">
        <v>1477358</v>
      </c>
      <c r="M6" s="280">
        <v>1073710</v>
      </c>
      <c r="N6" s="280">
        <v>1005664</v>
      </c>
      <c r="O6" s="280">
        <v>24962</v>
      </c>
      <c r="P6" s="280">
        <v>8322</v>
      </c>
      <c r="Q6" s="280">
        <v>5792631</v>
      </c>
      <c r="R6" s="280">
        <v>6001456</v>
      </c>
      <c r="S6" s="280">
        <v>6000499</v>
      </c>
      <c r="T6" s="280">
        <v>6015672</v>
      </c>
    </row>
    <row r="7" spans="1:36" s="280" customFormat="1" x14ac:dyDescent="0.2">
      <c r="A7" s="280" t="s">
        <v>2317</v>
      </c>
      <c r="N7" s="280">
        <v>1620000</v>
      </c>
      <c r="O7" s="280">
        <v>4320000</v>
      </c>
      <c r="P7" s="280">
        <v>1250000</v>
      </c>
      <c r="AB7" s="280">
        <v>1730134</v>
      </c>
      <c r="AC7" s="280">
        <v>2152334</v>
      </c>
      <c r="AD7" s="280">
        <v>2152334</v>
      </c>
      <c r="AE7" s="280">
        <v>2152334</v>
      </c>
      <c r="AF7" s="280">
        <v>2152334</v>
      </c>
      <c r="AG7" s="280">
        <v>2152334</v>
      </c>
      <c r="AH7" s="280">
        <v>2152334</v>
      </c>
      <c r="AI7" s="280">
        <v>2152334</v>
      </c>
      <c r="AJ7" s="280">
        <v>2152334</v>
      </c>
    </row>
    <row r="8" spans="1:36" s="280" customFormat="1" x14ac:dyDescent="0.2">
      <c r="A8" s="280" t="s">
        <v>2318</v>
      </c>
      <c r="B8" s="280">
        <v>1200000</v>
      </c>
      <c r="E8" s="280">
        <v>417</v>
      </c>
      <c r="H8" s="280">
        <v>21725</v>
      </c>
      <c r="I8" s="280">
        <v>1131223</v>
      </c>
      <c r="J8" s="280">
        <v>469818</v>
      </c>
      <c r="P8" s="280">
        <v>5238184</v>
      </c>
      <c r="Q8" s="280">
        <v>238734</v>
      </c>
      <c r="R8" s="280">
        <v>103000</v>
      </c>
      <c r="AF8" s="280">
        <v>6247200</v>
      </c>
      <c r="AG8" s="280">
        <v>27153000</v>
      </c>
      <c r="AH8" s="280">
        <v>11626000</v>
      </c>
    </row>
    <row r="9" spans="1:36" s="280" customFormat="1" x14ac:dyDescent="0.2">
      <c r="A9" s="280" t="s">
        <v>2340</v>
      </c>
      <c r="H9" s="280">
        <v>4000000</v>
      </c>
      <c r="I9" s="280">
        <v>4000000</v>
      </c>
      <c r="J9" s="280">
        <v>10586734</v>
      </c>
      <c r="K9" s="280">
        <v>2534302</v>
      </c>
      <c r="L9" s="280">
        <v>1934302</v>
      </c>
      <c r="M9" s="280">
        <v>1934302</v>
      </c>
      <c r="N9" s="280">
        <v>4000000</v>
      </c>
      <c r="O9" s="280">
        <v>4000000</v>
      </c>
    </row>
    <row r="10" spans="1:36" s="280" customFormat="1" x14ac:dyDescent="0.2">
      <c r="A10" s="280" t="s">
        <v>2336</v>
      </c>
      <c r="P10" s="280">
        <v>7000000</v>
      </c>
      <c r="Q10" s="280">
        <v>4000000</v>
      </c>
    </row>
    <row r="11" spans="1:36" s="280" customFormat="1" x14ac:dyDescent="0.2">
      <c r="A11" s="280" t="s">
        <v>2337</v>
      </c>
      <c r="B11" s="280">
        <v>1831000</v>
      </c>
      <c r="E11" s="280">
        <v>167158</v>
      </c>
      <c r="F11" s="280">
        <v>152000</v>
      </c>
      <c r="G11" s="280">
        <v>286879</v>
      </c>
      <c r="H11" s="280">
        <v>301305</v>
      </c>
      <c r="I11" s="280">
        <v>310</v>
      </c>
      <c r="J11" s="280">
        <v>344</v>
      </c>
      <c r="N11" s="280">
        <v>35327</v>
      </c>
      <c r="O11" s="280">
        <v>22199</v>
      </c>
      <c r="P11" s="280">
        <v>69957</v>
      </c>
      <c r="Q11" s="280">
        <v>1326</v>
      </c>
    </row>
    <row r="12" spans="1:36" s="280" customFormat="1" x14ac:dyDescent="0.2">
      <c r="A12" s="280" t="s">
        <v>2310</v>
      </c>
      <c r="U12" s="280">
        <v>551</v>
      </c>
      <c r="V12" s="280">
        <v>4883</v>
      </c>
      <c r="W12" s="280">
        <v>1775</v>
      </c>
      <c r="X12" s="280">
        <v>3658</v>
      </c>
      <c r="Y12" s="280">
        <v>941</v>
      </c>
      <c r="Z12" s="280">
        <v>3186</v>
      </c>
      <c r="AA12" s="280">
        <v>825</v>
      </c>
      <c r="AB12" s="280">
        <v>183</v>
      </c>
      <c r="AC12" s="280">
        <v>4028</v>
      </c>
      <c r="AD12" s="280">
        <v>3042</v>
      </c>
      <c r="AE12" s="280">
        <v>3748</v>
      </c>
      <c r="AF12" s="280">
        <v>1085</v>
      </c>
      <c r="AG12" s="280">
        <v>29</v>
      </c>
      <c r="AH12" s="280">
        <v>897</v>
      </c>
      <c r="AI12" s="280">
        <v>568</v>
      </c>
      <c r="AJ12" s="280">
        <v>2137</v>
      </c>
    </row>
    <row r="13" spans="1:36" s="280" customFormat="1" x14ac:dyDescent="0.2">
      <c r="A13" s="280" t="s">
        <v>2312</v>
      </c>
      <c r="B13" s="280">
        <v>3031000</v>
      </c>
      <c r="C13" s="280">
        <v>3454245</v>
      </c>
      <c r="D13" s="280">
        <v>3810331</v>
      </c>
      <c r="E13" s="280">
        <v>6544095</v>
      </c>
      <c r="F13" s="280">
        <v>8528631</v>
      </c>
      <c r="G13" s="280">
        <v>12451911</v>
      </c>
      <c r="H13" s="280">
        <v>16841543</v>
      </c>
      <c r="I13" s="280">
        <v>18318054</v>
      </c>
      <c r="J13" s="280">
        <v>18503165</v>
      </c>
      <c r="K13" s="280">
        <v>18764047</v>
      </c>
      <c r="L13" s="280">
        <v>19260129</v>
      </c>
      <c r="M13" s="280">
        <v>19756097</v>
      </c>
      <c r="N13" s="280">
        <v>22606660</v>
      </c>
      <c r="O13" s="280">
        <v>25532230</v>
      </c>
      <c r="P13" s="280">
        <v>25715209</v>
      </c>
      <c r="Q13" s="280">
        <v>26251383</v>
      </c>
      <c r="R13" s="280">
        <v>31510026</v>
      </c>
      <c r="S13" s="280">
        <v>34453442</v>
      </c>
      <c r="T13" s="280">
        <v>35745177</v>
      </c>
      <c r="U13" s="280">
        <v>36344167</v>
      </c>
      <c r="V13" s="280">
        <v>38956299</v>
      </c>
      <c r="W13" s="280">
        <v>40141907</v>
      </c>
      <c r="X13" s="280">
        <v>40047489</v>
      </c>
      <c r="Y13" s="280">
        <v>40000000</v>
      </c>
      <c r="Z13" s="280">
        <v>40000000</v>
      </c>
      <c r="AA13" s="280">
        <v>40000000</v>
      </c>
      <c r="AB13" s="280">
        <v>40000000</v>
      </c>
      <c r="AC13" s="280">
        <v>40000000</v>
      </c>
      <c r="AD13" s="280">
        <v>40000000</v>
      </c>
      <c r="AE13" s="280">
        <v>40000000</v>
      </c>
      <c r="AF13" s="280">
        <v>40000000</v>
      </c>
      <c r="AG13" s="280">
        <v>40000000</v>
      </c>
      <c r="AH13" s="280">
        <v>40000000</v>
      </c>
      <c r="AI13" s="280">
        <v>40000000</v>
      </c>
      <c r="AJ13" s="280">
        <v>40000000</v>
      </c>
    </row>
    <row r="14" spans="1:36" s="280" customFormat="1" x14ac:dyDescent="0.2"/>
    <row r="15" spans="1:36" s="241" customFormat="1" x14ac:dyDescent="0.2">
      <c r="A15" s="241" t="s">
        <v>2331</v>
      </c>
      <c r="B15" s="241">
        <f t="shared" ref="B15:AJ15" si="0">SUM(B5:B12)-B13</f>
        <v>0</v>
      </c>
      <c r="C15" s="241">
        <f t="shared" si="0"/>
        <v>0</v>
      </c>
      <c r="D15" s="241">
        <f t="shared" si="0"/>
        <v>0</v>
      </c>
      <c r="E15" s="241">
        <f t="shared" si="0"/>
        <v>0</v>
      </c>
      <c r="F15" s="241">
        <f t="shared" si="0"/>
        <v>0</v>
      </c>
      <c r="G15" s="241">
        <f t="shared" si="0"/>
        <v>0</v>
      </c>
      <c r="H15" s="241">
        <f t="shared" si="0"/>
        <v>0</v>
      </c>
      <c r="I15" s="241">
        <f t="shared" si="0"/>
        <v>0</v>
      </c>
      <c r="J15" s="241">
        <f t="shared" si="0"/>
        <v>0</v>
      </c>
      <c r="K15" s="241">
        <f t="shared" si="0"/>
        <v>0</v>
      </c>
      <c r="L15" s="241">
        <f t="shared" si="0"/>
        <v>0</v>
      </c>
      <c r="M15" s="241">
        <f t="shared" si="0"/>
        <v>0</v>
      </c>
      <c r="N15" s="241">
        <f t="shared" si="0"/>
        <v>0</v>
      </c>
      <c r="O15" s="241">
        <f t="shared" si="0"/>
        <v>0</v>
      </c>
      <c r="P15" s="241">
        <f t="shared" si="0"/>
        <v>0</v>
      </c>
      <c r="Q15" s="241">
        <f t="shared" si="0"/>
        <v>0</v>
      </c>
      <c r="R15" s="241">
        <f t="shared" si="0"/>
        <v>0</v>
      </c>
      <c r="S15" s="241">
        <f t="shared" si="0"/>
        <v>0</v>
      </c>
      <c r="T15" s="241">
        <f t="shared" si="0"/>
        <v>0</v>
      </c>
      <c r="U15" s="241">
        <f t="shared" si="0"/>
        <v>0</v>
      </c>
      <c r="V15" s="241">
        <f t="shared" si="0"/>
        <v>0</v>
      </c>
      <c r="W15" s="241">
        <f t="shared" si="0"/>
        <v>0</v>
      </c>
      <c r="X15" s="241">
        <f t="shared" si="0"/>
        <v>0</v>
      </c>
      <c r="Y15" s="241">
        <f t="shared" si="0"/>
        <v>0</v>
      </c>
      <c r="Z15" s="241">
        <f t="shared" si="0"/>
        <v>0</v>
      </c>
      <c r="AA15" s="241">
        <f t="shared" si="0"/>
        <v>0</v>
      </c>
      <c r="AB15" s="241">
        <f t="shared" si="0"/>
        <v>0</v>
      </c>
      <c r="AC15" s="241">
        <f t="shared" si="0"/>
        <v>0</v>
      </c>
      <c r="AD15" s="241">
        <f t="shared" si="0"/>
        <v>0</v>
      </c>
      <c r="AE15" s="241">
        <f t="shared" si="0"/>
        <v>0</v>
      </c>
      <c r="AF15" s="241">
        <f t="shared" si="0"/>
        <v>0</v>
      </c>
      <c r="AG15" s="241">
        <f t="shared" si="0"/>
        <v>0</v>
      </c>
      <c r="AH15" s="241">
        <f t="shared" si="0"/>
        <v>0</v>
      </c>
      <c r="AI15" s="241">
        <f t="shared" si="0"/>
        <v>0</v>
      </c>
      <c r="AJ15" s="241">
        <f t="shared" si="0"/>
        <v>0</v>
      </c>
    </row>
    <row r="16" spans="1:36" s="280" customFormat="1" x14ac:dyDescent="0.2"/>
    <row r="17" spans="1:36" s="280" customFormat="1" x14ac:dyDescent="0.2">
      <c r="A17" s="241" t="s">
        <v>2173</v>
      </c>
    </row>
    <row r="18" spans="1:36" s="280" customFormat="1" x14ac:dyDescent="0.2">
      <c r="A18" s="280" t="s">
        <v>2311</v>
      </c>
      <c r="D18" s="280">
        <v>4052561</v>
      </c>
      <c r="E18" s="280">
        <v>6906471.2458333336</v>
      </c>
      <c r="F18" s="280">
        <v>8930039.3499999996</v>
      </c>
      <c r="G18" s="280">
        <v>12926620.3333333</v>
      </c>
      <c r="H18" s="280">
        <v>13313297.520833334</v>
      </c>
      <c r="I18" s="280">
        <v>13967599.066666666</v>
      </c>
      <c r="J18" s="280">
        <v>7883081.1291666664</v>
      </c>
      <c r="K18" s="280">
        <v>13795081.120833334</v>
      </c>
      <c r="L18" s="280">
        <v>16405013</v>
      </c>
      <c r="M18" s="280">
        <v>17332513</v>
      </c>
      <c r="N18" s="280">
        <v>17501513</v>
      </c>
      <c r="O18" s="280">
        <v>18239634</v>
      </c>
      <c r="P18" s="280">
        <v>13572735</v>
      </c>
      <c r="Q18" s="280">
        <v>17007837</v>
      </c>
      <c r="R18" s="280">
        <v>26320337</v>
      </c>
      <c r="S18" s="280">
        <v>29389824</v>
      </c>
      <c r="T18" s="280">
        <v>30156924</v>
      </c>
      <c r="U18" s="280">
        <v>37475224</v>
      </c>
      <c r="V18" s="280">
        <v>40123243</v>
      </c>
      <c r="W18" s="280">
        <v>40662743</v>
      </c>
      <c r="X18" s="280">
        <v>39817321</v>
      </c>
      <c r="Y18" s="280">
        <v>39606321</v>
      </c>
      <c r="Z18" s="280">
        <v>39116352</v>
      </c>
      <c r="AA18" s="280">
        <v>39091352</v>
      </c>
      <c r="AB18" s="280">
        <v>37630352</v>
      </c>
      <c r="AC18" s="280">
        <v>37675352</v>
      </c>
      <c r="AD18" s="280">
        <v>38139000</v>
      </c>
      <c r="AE18" s="280">
        <v>37364000</v>
      </c>
      <c r="AF18" s="280">
        <v>31180000</v>
      </c>
      <c r="AG18" s="280">
        <v>10570000</v>
      </c>
      <c r="AH18" s="280">
        <v>25850000</v>
      </c>
      <c r="AI18" s="280">
        <v>36710800</v>
      </c>
      <c r="AJ18" s="280">
        <v>36480000</v>
      </c>
    </row>
    <row r="19" spans="1:36" s="280" customFormat="1" x14ac:dyDescent="0.2"/>
    <row r="20" spans="1:36" x14ac:dyDescent="0.2">
      <c r="A20" s="3" t="s">
        <v>794</v>
      </c>
    </row>
    <row r="21" spans="1:36" x14ac:dyDescent="0.2">
      <c r="A21" s="278" t="s">
        <v>2349</v>
      </c>
    </row>
    <row r="22" spans="1:36" x14ac:dyDescent="0.2">
      <c r="A22" s="278" t="s">
        <v>2346</v>
      </c>
    </row>
    <row r="23" spans="1:36" x14ac:dyDescent="0.2">
      <c r="A23" s="278" t="s">
        <v>2347</v>
      </c>
    </row>
    <row r="24" spans="1:36" x14ac:dyDescent="0.2">
      <c r="A24" s="278" t="s">
        <v>2348</v>
      </c>
    </row>
    <row r="27" spans="1:36" x14ac:dyDescent="0.2">
      <c r="H27" s="280"/>
      <c r="I27" s="280"/>
      <c r="J27" s="280"/>
    </row>
    <row r="28" spans="1:36" x14ac:dyDescent="0.2">
      <c r="G28" s="280"/>
      <c r="H28" s="280"/>
      <c r="I28" s="280"/>
      <c r="J28" s="280"/>
    </row>
    <row r="29" spans="1:36" x14ac:dyDescent="0.2">
      <c r="G29" s="280"/>
      <c r="H29" s="280"/>
      <c r="I29" s="280"/>
      <c r="J29" s="280"/>
    </row>
    <row r="30" spans="1:36" x14ac:dyDescent="0.2">
      <c r="G30" s="280"/>
      <c r="H30" s="280"/>
      <c r="I30" s="280"/>
      <c r="J30" s="280"/>
    </row>
    <row r="31" spans="1:36" x14ac:dyDescent="0.2">
      <c r="G31" s="280"/>
      <c r="H31" s="280"/>
      <c r="I31" s="280"/>
      <c r="J31" s="280"/>
    </row>
    <row r="32" spans="1:36" x14ac:dyDescent="0.2">
      <c r="G32" s="280"/>
      <c r="H32" s="280"/>
      <c r="I32" s="280"/>
      <c r="J32" s="280"/>
    </row>
    <row r="33" spans="7:10" x14ac:dyDescent="0.2">
      <c r="G33" s="280"/>
      <c r="H33" s="280"/>
      <c r="I33" s="280"/>
      <c r="J33" s="280"/>
    </row>
    <row r="34" spans="7:10" x14ac:dyDescent="0.2">
      <c r="G34" s="280"/>
      <c r="H34" s="280"/>
      <c r="I34" s="280"/>
      <c r="J34" s="280"/>
    </row>
    <row r="35" spans="7:10" x14ac:dyDescent="0.2">
      <c r="G35" s="280"/>
      <c r="H35" s="280"/>
      <c r="I35" s="280"/>
      <c r="J35" s="280"/>
    </row>
    <row r="36" spans="7:10" x14ac:dyDescent="0.2">
      <c r="G36" s="280"/>
      <c r="H36" s="280"/>
      <c r="I36" s="280"/>
      <c r="J36" s="280"/>
    </row>
    <row r="37" spans="7:10" x14ac:dyDescent="0.2">
      <c r="G37" s="241"/>
      <c r="H37" s="241"/>
      <c r="I37" s="241"/>
      <c r="J37" s="241"/>
    </row>
    <row r="38" spans="7:10" x14ac:dyDescent="0.2">
      <c r="G38" s="280"/>
      <c r="H38" s="280"/>
      <c r="I38" s="280"/>
      <c r="J38" s="280"/>
    </row>
    <row r="39" spans="7:10" x14ac:dyDescent="0.2">
      <c r="G39" s="280"/>
      <c r="H39" s="280"/>
      <c r="I39" s="280"/>
      <c r="J39" s="280"/>
    </row>
    <row r="40" spans="7:10" x14ac:dyDescent="0.2">
      <c r="G40" s="280"/>
      <c r="H40" s="280"/>
      <c r="I40" s="280"/>
      <c r="J40" s="280"/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9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ColWidth="12.7109375" defaultRowHeight="12.75" customHeight="1" x14ac:dyDescent="0.2"/>
  <cols>
    <col min="1" max="1" width="45.7109375" style="38" customWidth="1"/>
    <col min="2" max="2" width="15.7109375" style="58" customWidth="1"/>
    <col min="3" max="50" width="12.85546875" style="19" bestFit="1" customWidth="1"/>
    <col min="51" max="53" width="14.28515625" style="19" bestFit="1" customWidth="1"/>
    <col min="54" max="60" width="14.28515625" style="6" bestFit="1" customWidth="1"/>
    <col min="61" max="107" width="12.85546875" style="6" bestFit="1" customWidth="1"/>
    <col min="108" max="16384" width="12.7109375" style="6"/>
  </cols>
  <sheetData>
    <row r="1" spans="1:107" ht="12.75" customHeight="1" x14ac:dyDescent="0.25">
      <c r="A1" s="276" t="s">
        <v>2305</v>
      </c>
      <c r="B1" s="5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</row>
    <row r="2" spans="1:107" ht="12.75" customHeight="1" x14ac:dyDescent="0.2">
      <c r="A2" s="250" t="s">
        <v>2237</v>
      </c>
      <c r="B2" s="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W2" s="191"/>
      <c r="BX2" s="253" t="s">
        <v>2251</v>
      </c>
    </row>
    <row r="3" spans="1:107" ht="12.75" customHeight="1" x14ac:dyDescent="0.2">
      <c r="A3" s="250"/>
      <c r="B3" s="5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W3" s="191"/>
      <c r="BX3" s="253"/>
    </row>
    <row r="4" spans="1:107" s="35" customFormat="1" ht="12.75" customHeight="1" x14ac:dyDescent="0.2">
      <c r="A4" s="37"/>
      <c r="B4" s="21">
        <v>1862</v>
      </c>
      <c r="C4" s="21">
        <v>1863</v>
      </c>
      <c r="D4" s="21">
        <v>1864</v>
      </c>
      <c r="E4" s="21">
        <v>1865</v>
      </c>
      <c r="F4" s="21">
        <v>1866</v>
      </c>
      <c r="G4" s="21">
        <v>1867</v>
      </c>
      <c r="H4" s="21">
        <v>1868</v>
      </c>
      <c r="I4" s="21">
        <v>1869</v>
      </c>
      <c r="J4" s="21">
        <v>1870</v>
      </c>
      <c r="K4" s="21">
        <v>1871</v>
      </c>
      <c r="L4" s="21">
        <v>1872</v>
      </c>
      <c r="M4" s="21">
        <v>1873</v>
      </c>
      <c r="N4" s="21">
        <v>1874</v>
      </c>
      <c r="O4" s="21">
        <v>1875</v>
      </c>
      <c r="P4" s="21">
        <v>1876</v>
      </c>
      <c r="Q4" s="21">
        <v>1877</v>
      </c>
      <c r="R4" s="21">
        <v>1878</v>
      </c>
      <c r="S4" s="21">
        <v>1879</v>
      </c>
      <c r="T4" s="21">
        <v>1880</v>
      </c>
      <c r="U4" s="21">
        <v>1881</v>
      </c>
      <c r="V4" s="21">
        <v>1882</v>
      </c>
      <c r="W4" s="21">
        <v>1883</v>
      </c>
      <c r="X4" s="21">
        <v>1884</v>
      </c>
      <c r="Y4" s="21">
        <v>1885</v>
      </c>
      <c r="Z4" s="21">
        <v>1886</v>
      </c>
      <c r="AA4" s="21">
        <v>1887</v>
      </c>
      <c r="AB4" s="21">
        <v>1888</v>
      </c>
      <c r="AC4" s="21">
        <v>1889</v>
      </c>
      <c r="AD4" s="21">
        <v>1890</v>
      </c>
      <c r="AE4" s="21">
        <v>1891</v>
      </c>
      <c r="AF4" s="21">
        <v>1892</v>
      </c>
      <c r="AG4" s="21">
        <v>1893</v>
      </c>
      <c r="AH4" s="21">
        <v>1894</v>
      </c>
      <c r="AI4" s="21">
        <v>1895</v>
      </c>
      <c r="AJ4" s="21">
        <v>1896</v>
      </c>
      <c r="AK4" s="21">
        <v>1897</v>
      </c>
      <c r="AL4" s="21">
        <v>1898</v>
      </c>
      <c r="AM4" s="21">
        <v>1899</v>
      </c>
      <c r="AN4" s="21">
        <v>1900</v>
      </c>
      <c r="AO4" s="21">
        <v>1901</v>
      </c>
      <c r="AP4" s="21">
        <v>1902</v>
      </c>
      <c r="AQ4" s="21">
        <v>1903</v>
      </c>
      <c r="AR4" s="21">
        <v>1904</v>
      </c>
      <c r="AS4" s="21">
        <v>1905</v>
      </c>
      <c r="AT4" s="21">
        <v>1906</v>
      </c>
      <c r="AU4" s="21">
        <v>1907</v>
      </c>
      <c r="AV4" s="21">
        <v>1908</v>
      </c>
      <c r="AW4" s="21">
        <v>1909</v>
      </c>
      <c r="AX4" s="21">
        <v>1910</v>
      </c>
      <c r="AY4" s="21">
        <v>1911</v>
      </c>
      <c r="AZ4" s="21">
        <v>1912</v>
      </c>
      <c r="BA4" s="21">
        <v>1913</v>
      </c>
      <c r="BB4" s="21">
        <v>1914</v>
      </c>
      <c r="BC4" s="21">
        <v>1915</v>
      </c>
      <c r="BD4" s="21">
        <v>1916</v>
      </c>
      <c r="BE4" s="21">
        <v>1917</v>
      </c>
      <c r="BF4" s="21">
        <v>1918</v>
      </c>
      <c r="BG4" s="21">
        <v>1919</v>
      </c>
      <c r="BH4" s="21">
        <v>1920</v>
      </c>
      <c r="BI4" s="21">
        <v>1921</v>
      </c>
      <c r="BJ4" s="21">
        <v>1922</v>
      </c>
      <c r="BK4" s="21">
        <v>1923</v>
      </c>
      <c r="BL4" s="21">
        <v>1924</v>
      </c>
      <c r="BM4" s="21">
        <v>1925</v>
      </c>
      <c r="BN4" s="21">
        <v>1926</v>
      </c>
      <c r="BO4" s="21">
        <v>1927</v>
      </c>
      <c r="BP4" s="21">
        <v>1928</v>
      </c>
      <c r="BQ4" s="21">
        <v>1929</v>
      </c>
      <c r="BR4" s="21">
        <v>1930</v>
      </c>
      <c r="BS4" s="21">
        <v>1931</v>
      </c>
      <c r="BT4" s="21">
        <v>1932</v>
      </c>
      <c r="BU4" s="21">
        <v>1933</v>
      </c>
      <c r="BV4" s="21">
        <v>1934</v>
      </c>
      <c r="BW4" s="21">
        <v>1935</v>
      </c>
      <c r="BX4" s="21">
        <v>1936</v>
      </c>
      <c r="BY4" s="21">
        <v>1937</v>
      </c>
      <c r="BZ4" s="21">
        <v>1938</v>
      </c>
      <c r="CA4" s="21">
        <v>1939</v>
      </c>
      <c r="CB4" s="21">
        <v>1940</v>
      </c>
      <c r="CC4" s="21">
        <v>1941</v>
      </c>
      <c r="CD4" s="21">
        <v>1942</v>
      </c>
      <c r="CE4" s="21">
        <v>1943</v>
      </c>
      <c r="CF4" s="21">
        <v>1944</v>
      </c>
      <c r="CG4" s="21">
        <v>1945</v>
      </c>
      <c r="CH4" s="21">
        <v>1946</v>
      </c>
      <c r="CI4" s="21">
        <v>1947</v>
      </c>
      <c r="CJ4" s="21">
        <v>1948</v>
      </c>
      <c r="CK4" s="21">
        <v>1949</v>
      </c>
      <c r="CL4" s="21">
        <v>1950</v>
      </c>
      <c r="CM4" s="21">
        <v>1951</v>
      </c>
      <c r="CN4" s="21">
        <v>1952</v>
      </c>
      <c r="CO4" s="21">
        <v>1953</v>
      </c>
      <c r="CP4" s="21">
        <v>1954</v>
      </c>
      <c r="CQ4" s="21">
        <v>1955</v>
      </c>
      <c r="CR4" s="21">
        <v>1956</v>
      </c>
      <c r="CS4" s="21">
        <v>1957</v>
      </c>
      <c r="CT4" s="21">
        <v>1958</v>
      </c>
      <c r="CU4" s="21">
        <v>1959</v>
      </c>
      <c r="CV4" s="21">
        <v>1960</v>
      </c>
      <c r="CW4" s="21">
        <v>1961</v>
      </c>
      <c r="CX4" s="21">
        <v>1962</v>
      </c>
      <c r="CY4" s="21">
        <v>1963</v>
      </c>
      <c r="CZ4" s="21">
        <v>1964</v>
      </c>
      <c r="DA4" s="21">
        <v>1965</v>
      </c>
      <c r="DB4" s="21">
        <v>1966</v>
      </c>
      <c r="DC4" s="21">
        <v>1967</v>
      </c>
    </row>
    <row r="5" spans="1:107" s="28" customFormat="1" ht="12.75" customHeight="1" x14ac:dyDescent="0.2">
      <c r="A5" s="48" t="s">
        <v>809</v>
      </c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s="28" customFormat="1" ht="12.75" customHeight="1" x14ac:dyDescent="0.2">
      <c r="A6" s="36" t="s">
        <v>2118</v>
      </c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s="28" customFormat="1" ht="12.75" customHeight="1" x14ac:dyDescent="0.2">
      <c r="A7" s="37" t="s">
        <v>799</v>
      </c>
      <c r="B7" s="59">
        <v>370003970</v>
      </c>
      <c r="C7" s="39">
        <v>489707850</v>
      </c>
      <c r="D7" s="39">
        <v>668958840</v>
      </c>
      <c r="E7" s="39">
        <v>694717910</v>
      </c>
      <c r="F7" s="39">
        <v>676564750</v>
      </c>
      <c r="G7" s="39">
        <v>442914970</v>
      </c>
      <c r="H7" s="39">
        <v>524460020</v>
      </c>
      <c r="I7" s="39">
        <v>544577450</v>
      </c>
      <c r="J7" s="39">
        <v>535137290</v>
      </c>
      <c r="K7" s="39">
        <v>575569510</v>
      </c>
      <c r="L7" s="39">
        <v>646853760</v>
      </c>
      <c r="M7" s="39">
        <v>565488420</v>
      </c>
      <c r="N7" s="39">
        <v>569100810</v>
      </c>
      <c r="O7" s="39">
        <v>579845490</v>
      </c>
      <c r="P7" s="39">
        <v>602917310</v>
      </c>
      <c r="Q7" s="39">
        <v>685515900</v>
      </c>
      <c r="R7" s="39" t="s">
        <v>797</v>
      </c>
      <c r="S7" s="39" t="s">
        <v>797</v>
      </c>
      <c r="T7" s="39" t="s">
        <v>797</v>
      </c>
      <c r="U7" s="39" t="s">
        <v>797</v>
      </c>
      <c r="V7" s="39">
        <v>864025630</v>
      </c>
      <c r="W7" s="39">
        <v>885983180</v>
      </c>
      <c r="X7" s="39">
        <v>937130390</v>
      </c>
      <c r="Y7" s="39">
        <v>897789180</v>
      </c>
      <c r="Z7" s="39">
        <v>890352640</v>
      </c>
      <c r="AA7" s="39" t="s">
        <v>797</v>
      </c>
      <c r="AB7" s="39" t="s">
        <v>797</v>
      </c>
      <c r="AC7" s="39" t="s">
        <v>797</v>
      </c>
      <c r="AD7" s="39" t="s">
        <v>797</v>
      </c>
      <c r="AE7" s="39">
        <v>1069930030</v>
      </c>
      <c r="AF7" s="39">
        <v>1155139080</v>
      </c>
      <c r="AG7" s="39">
        <v>1171490890</v>
      </c>
      <c r="AH7" s="39">
        <v>1143018820</v>
      </c>
      <c r="AI7" s="39">
        <v>1212497020</v>
      </c>
      <c r="AJ7" s="39">
        <v>1226639230</v>
      </c>
      <c r="AK7" s="39">
        <v>1137219390</v>
      </c>
      <c r="AL7" s="39">
        <v>1096720570</v>
      </c>
      <c r="AM7" s="39">
        <v>1254408810</v>
      </c>
      <c r="AN7" s="39">
        <v>1226205420</v>
      </c>
      <c r="AO7" s="39">
        <v>1285166550</v>
      </c>
      <c r="AP7" s="39">
        <v>1429745640</v>
      </c>
      <c r="AQ7" s="39">
        <v>1448600070</v>
      </c>
      <c r="AR7" s="39">
        <v>1745075430</v>
      </c>
      <c r="AS7" s="39">
        <v>1798133865</v>
      </c>
      <c r="AT7" s="39">
        <v>1832941755</v>
      </c>
      <c r="AU7" s="39">
        <v>1891609065</v>
      </c>
      <c r="AV7" s="39">
        <v>1898981535</v>
      </c>
      <c r="AW7" s="39">
        <v>1664238825</v>
      </c>
      <c r="AX7" s="39">
        <v>2011841520</v>
      </c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s="28" customFormat="1" ht="12.75" customHeight="1" x14ac:dyDescent="0.2">
      <c r="A8" s="37" t="s">
        <v>800</v>
      </c>
      <c r="B8" s="59">
        <v>372724170</v>
      </c>
      <c r="C8" s="39">
        <v>431413510</v>
      </c>
      <c r="D8" s="39">
        <v>501081710</v>
      </c>
      <c r="E8" s="39">
        <v>495142750</v>
      </c>
      <c r="F8" s="39">
        <v>561565290</v>
      </c>
      <c r="G8" s="39">
        <v>422756190</v>
      </c>
      <c r="H8" s="39">
        <v>474811570</v>
      </c>
      <c r="I8" s="39">
        <v>511460960</v>
      </c>
      <c r="J8" s="39">
        <v>468823270</v>
      </c>
      <c r="K8" s="39">
        <v>399139420</v>
      </c>
      <c r="L8" s="39">
        <v>436656630</v>
      </c>
      <c r="M8" s="39">
        <v>364312100</v>
      </c>
      <c r="N8" s="39">
        <v>396123620</v>
      </c>
      <c r="O8" s="39">
        <v>443631600</v>
      </c>
      <c r="P8" s="39">
        <v>441923780</v>
      </c>
      <c r="Q8" s="39">
        <v>531647500</v>
      </c>
      <c r="R8" s="39" t="s">
        <v>797</v>
      </c>
      <c r="S8" s="39" t="s">
        <v>797</v>
      </c>
      <c r="T8" s="39" t="s">
        <v>797</v>
      </c>
      <c r="U8" s="39" t="s">
        <v>797</v>
      </c>
      <c r="V8" s="39">
        <v>651615580</v>
      </c>
      <c r="W8" s="39">
        <v>707275050</v>
      </c>
      <c r="X8" s="39">
        <v>734715620</v>
      </c>
      <c r="Y8" s="39">
        <v>749226720</v>
      </c>
      <c r="Z8" s="39">
        <v>761253130</v>
      </c>
      <c r="AA8" s="39" t="s">
        <v>797</v>
      </c>
      <c r="AB8" s="39" t="s">
        <v>797</v>
      </c>
      <c r="AC8" s="39" t="s">
        <v>797</v>
      </c>
      <c r="AD8" s="39" t="s">
        <v>797</v>
      </c>
      <c r="AE8" s="39">
        <v>979351610</v>
      </c>
      <c r="AF8" s="39">
        <v>883958670</v>
      </c>
      <c r="AG8" s="39">
        <v>871704760</v>
      </c>
      <c r="AH8" s="39">
        <v>998339390</v>
      </c>
      <c r="AI8" s="39">
        <v>879207880</v>
      </c>
      <c r="AJ8" s="39">
        <v>911576410</v>
      </c>
      <c r="AK8" s="39">
        <v>947425420</v>
      </c>
      <c r="AL8" s="39">
        <v>997953130</v>
      </c>
      <c r="AM8" s="39">
        <v>960779700</v>
      </c>
      <c r="AN8" s="39">
        <v>1033172370</v>
      </c>
      <c r="AO8" s="39">
        <v>1125706470</v>
      </c>
      <c r="AP8" s="39">
        <v>1171330785</v>
      </c>
      <c r="AQ8" s="39">
        <v>1180691190</v>
      </c>
      <c r="AR8" s="39">
        <v>1389350205</v>
      </c>
      <c r="AS8" s="39">
        <v>1505319240</v>
      </c>
      <c r="AT8" s="39">
        <v>1514967060</v>
      </c>
      <c r="AU8" s="39">
        <v>1695480750</v>
      </c>
      <c r="AV8" s="39">
        <v>1874375745</v>
      </c>
      <c r="AW8" s="39">
        <v>1598198145</v>
      </c>
      <c r="AX8" s="39">
        <v>1686316095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s="28" customFormat="1" ht="12.75" customHeight="1" x14ac:dyDescent="0.2">
      <c r="A9" s="37"/>
      <c r="B9" s="40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s="28" customFormat="1" ht="12.75" customHeight="1" x14ac:dyDescent="0.2">
      <c r="A10" s="36" t="s">
        <v>798</v>
      </c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s="28" customFormat="1" ht="12.75" customHeight="1" x14ac:dyDescent="0.2">
      <c r="A11" s="37" t="s">
        <v>799</v>
      </c>
      <c r="B11" s="4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115">
        <v>1826324145</v>
      </c>
      <c r="AZ11" s="115">
        <v>2079062790</v>
      </c>
      <c r="BA11" s="115">
        <v>2399566245</v>
      </c>
      <c r="BB11" s="115">
        <v>2467663590</v>
      </c>
      <c r="BC11" s="115">
        <v>1781583960</v>
      </c>
      <c r="BD11" s="115">
        <v>1620128970</v>
      </c>
      <c r="BE11" s="115">
        <v>2115118020</v>
      </c>
      <c r="BF11" s="115">
        <v>2308699485</v>
      </c>
      <c r="BG11" s="115">
        <v>2758930035</v>
      </c>
      <c r="BH11" s="115">
        <v>3169643540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s="28" customFormat="1" ht="12.75" customHeight="1" x14ac:dyDescent="0.2">
      <c r="A12" s="37" t="s">
        <v>800</v>
      </c>
      <c r="B12" s="4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115">
        <v>2245136265</v>
      </c>
      <c r="AZ12" s="115">
        <v>2471914545</v>
      </c>
      <c r="BA12" s="115">
        <v>2673219180</v>
      </c>
      <c r="BB12" s="115">
        <v>2655129540</v>
      </c>
      <c r="BC12" s="115">
        <v>1969599240</v>
      </c>
      <c r="BD12" s="115">
        <v>2172900585</v>
      </c>
      <c r="BE12" s="115">
        <v>2641374690</v>
      </c>
      <c r="BF12" s="115">
        <v>2657123100</v>
      </c>
      <c r="BG12" s="115">
        <v>2791954515</v>
      </c>
      <c r="BH12" s="115">
        <v>3623470770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s="28" customFormat="1" ht="12.75" customHeight="1" x14ac:dyDescent="0.2">
      <c r="A13" s="37"/>
      <c r="B13" s="4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07" s="28" customFormat="1" ht="12.75" customHeight="1" x14ac:dyDescent="0.2">
      <c r="A14" s="36" t="s">
        <v>2232</v>
      </c>
      <c r="B14" s="4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</row>
    <row r="15" spans="1:107" s="100" customFormat="1" ht="12.75" customHeight="1" x14ac:dyDescent="0.2">
      <c r="A15" s="37" t="s">
        <v>795</v>
      </c>
      <c r="B15" s="4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33">
        <v>124976974</v>
      </c>
      <c r="BC15" s="33">
        <v>138525565</v>
      </c>
      <c r="BD15" s="33">
        <v>169196459</v>
      </c>
      <c r="BE15" s="33">
        <v>168298646</v>
      </c>
      <c r="BF15" s="33">
        <v>176213213</v>
      </c>
      <c r="BG15" s="33">
        <v>349701452</v>
      </c>
      <c r="BH15" s="33">
        <v>293939179</v>
      </c>
      <c r="BI15" s="33">
        <v>178483283</v>
      </c>
      <c r="BJ15" s="33">
        <v>212528917</v>
      </c>
      <c r="BK15" s="33">
        <v>244565225</v>
      </c>
      <c r="BL15" s="33">
        <v>289651330</v>
      </c>
      <c r="BM15" s="33">
        <v>282037541</v>
      </c>
      <c r="BN15" s="33">
        <v>227062294</v>
      </c>
      <c r="BO15" s="33">
        <v>240318000</v>
      </c>
      <c r="BP15" s="33">
        <v>248393000</v>
      </c>
      <c r="BQ15" s="33">
        <v>233815000</v>
      </c>
      <c r="BR15" s="33">
        <v>165944000</v>
      </c>
      <c r="BS15" s="33">
        <v>117370000</v>
      </c>
      <c r="BT15" s="33">
        <v>99508000</v>
      </c>
      <c r="BU15" s="33">
        <v>110777000</v>
      </c>
      <c r="BV15" s="33">
        <v>113938000</v>
      </c>
      <c r="BW15" s="33">
        <v>120553000</v>
      </c>
      <c r="BX15" s="33">
        <v>147167000</v>
      </c>
      <c r="BY15" s="33">
        <v>136005000</v>
      </c>
      <c r="BZ15" s="33">
        <v>122468000</v>
      </c>
      <c r="CA15" s="33">
        <v>154265000</v>
      </c>
      <c r="CB15" s="33">
        <v>141208000</v>
      </c>
      <c r="CC15" s="33">
        <v>179286000</v>
      </c>
      <c r="CD15" s="33">
        <v>140851000</v>
      </c>
      <c r="CE15" s="33">
        <v>149660000</v>
      </c>
      <c r="CF15" s="33">
        <v>159677000</v>
      </c>
      <c r="CG15" s="33">
        <v>180943000</v>
      </c>
      <c r="CH15" s="29"/>
      <c r="CI15" s="29"/>
    </row>
    <row r="16" spans="1:107" s="100" customFormat="1" ht="12.75" customHeight="1" x14ac:dyDescent="0.2">
      <c r="A16" s="37" t="s">
        <v>796</v>
      </c>
      <c r="B16" s="4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33">
        <v>111159362</v>
      </c>
      <c r="BC16" s="33">
        <v>100077027</v>
      </c>
      <c r="BD16" s="33">
        <v>132467753</v>
      </c>
      <c r="BE16" s="33">
        <v>144079474</v>
      </c>
      <c r="BF16" s="33">
        <v>173285292</v>
      </c>
      <c r="BG16" s="33">
        <v>299941297</v>
      </c>
      <c r="BH16" s="33">
        <v>382337817</v>
      </c>
      <c r="BI16" s="33">
        <v>209264399</v>
      </c>
      <c r="BJ16" s="33">
        <v>205639744</v>
      </c>
      <c r="BK16" s="33">
        <v>192359406</v>
      </c>
      <c r="BL16" s="33">
        <v>190022745</v>
      </c>
      <c r="BM16" s="33">
        <v>177000945</v>
      </c>
      <c r="BN16" s="33">
        <v>180619822</v>
      </c>
      <c r="BO16" s="33">
        <v>196143000</v>
      </c>
      <c r="BP16" s="33">
        <v>197548000</v>
      </c>
      <c r="BQ16" s="33">
        <v>187281000</v>
      </c>
      <c r="BR16" s="33">
        <v>129797000</v>
      </c>
      <c r="BS16" s="33">
        <v>97983000</v>
      </c>
      <c r="BT16" s="33">
        <v>101263000</v>
      </c>
      <c r="BU16" s="33">
        <v>87979000</v>
      </c>
      <c r="BV16" s="33">
        <v>100937000</v>
      </c>
      <c r="BW16" s="33">
        <v>102576000</v>
      </c>
      <c r="BX16" s="33">
        <v>95791000</v>
      </c>
      <c r="BY16" s="33">
        <v>132916000</v>
      </c>
      <c r="BZ16" s="33">
        <v>116660000</v>
      </c>
      <c r="CA16" s="33">
        <v>126729000</v>
      </c>
      <c r="CB16" s="33">
        <v>120971000</v>
      </c>
      <c r="CC16" s="33">
        <v>131062000</v>
      </c>
      <c r="CD16" s="33">
        <v>86216000</v>
      </c>
      <c r="CE16" s="33">
        <v>99616000</v>
      </c>
      <c r="CF16" s="33">
        <v>173827000</v>
      </c>
      <c r="CG16" s="33">
        <v>215833000</v>
      </c>
      <c r="CH16" s="29"/>
      <c r="CI16" s="29"/>
    </row>
    <row r="17" spans="1:108" s="100" customFormat="1" ht="12.75" customHeight="1" x14ac:dyDescent="0.2">
      <c r="A17" s="37" t="s">
        <v>805</v>
      </c>
      <c r="B17" s="40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116">
        <v>14.984</v>
      </c>
      <c r="AH17" s="116">
        <v>14.545999999999999</v>
      </c>
      <c r="AI17" s="116">
        <v>13.1</v>
      </c>
      <c r="AJ17" s="116">
        <v>13.638</v>
      </c>
      <c r="AK17" s="116">
        <v>14.451000000000001</v>
      </c>
      <c r="AL17" s="116">
        <v>15.353999999999999</v>
      </c>
      <c r="AM17" s="116">
        <v>15.978</v>
      </c>
      <c r="AN17" s="116">
        <v>16.067999999999998</v>
      </c>
      <c r="AO17" s="116">
        <v>15.972999999999999</v>
      </c>
      <c r="AP17" s="116">
        <v>15.988</v>
      </c>
      <c r="AQ17" s="116">
        <v>16.001999999999999</v>
      </c>
      <c r="AR17" s="116">
        <v>16.048999999999999</v>
      </c>
      <c r="AS17" s="116">
        <v>16.045000000000002</v>
      </c>
      <c r="AT17" s="116">
        <v>16.042999999999999</v>
      </c>
      <c r="AU17" s="116">
        <v>16.084</v>
      </c>
      <c r="AV17" s="116">
        <v>16.03</v>
      </c>
      <c r="AW17" s="116">
        <v>15.964</v>
      </c>
      <c r="AX17" s="116">
        <v>16.041</v>
      </c>
      <c r="AY17" s="116">
        <v>16.061</v>
      </c>
      <c r="AZ17" s="116">
        <v>16.084</v>
      </c>
      <c r="BA17" s="116">
        <v>16.058</v>
      </c>
      <c r="BB17" s="46">
        <v>16.07</v>
      </c>
      <c r="BC17" s="46">
        <v>16.004999999999999</v>
      </c>
      <c r="BD17" s="46">
        <v>16.087</v>
      </c>
      <c r="BE17" s="46">
        <v>16.148</v>
      </c>
      <c r="BF17" s="46">
        <v>16.530999999999999</v>
      </c>
      <c r="BG17" s="46">
        <v>17.838000000000001</v>
      </c>
      <c r="BH17" s="269">
        <v>22.643000000000001</v>
      </c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</row>
    <row r="18" spans="1:108" s="100" customFormat="1" ht="12.75" customHeight="1" x14ac:dyDescent="0.2">
      <c r="A18" s="37"/>
      <c r="B18" s="40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BB18" s="46"/>
      <c r="BC18" s="46"/>
      <c r="BD18" s="46"/>
      <c r="BE18" s="46"/>
      <c r="BF18" s="46"/>
      <c r="BG18" s="46"/>
      <c r="BH18" s="269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</row>
    <row r="19" spans="1:108" s="100" customFormat="1" ht="12.75" customHeight="1" x14ac:dyDescent="0.2">
      <c r="A19" s="36" t="s">
        <v>2387</v>
      </c>
      <c r="B19" s="40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BB19" s="46"/>
      <c r="BC19" s="46"/>
      <c r="BD19" s="46"/>
      <c r="BE19" s="46"/>
      <c r="BF19" s="46"/>
      <c r="BG19" s="46"/>
      <c r="BH19" s="269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</row>
    <row r="20" spans="1:108" s="100" customFormat="1" ht="12.75" customHeight="1" x14ac:dyDescent="0.2">
      <c r="A20" s="37" t="s">
        <v>2308</v>
      </c>
      <c r="B20" s="40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BB20" s="46"/>
      <c r="BC20" s="46"/>
      <c r="BD20" s="46"/>
      <c r="BE20" s="46"/>
      <c r="BF20" s="46"/>
      <c r="BG20" s="46"/>
      <c r="BH20" s="269">
        <v>23.878</v>
      </c>
      <c r="BI20" s="268">
        <v>20.657</v>
      </c>
      <c r="BJ20" s="268">
        <v>14.849</v>
      </c>
      <c r="BK20" s="268">
        <v>14.763999999999999</v>
      </c>
      <c r="BL20" s="268">
        <v>15.46</v>
      </c>
      <c r="BM20" s="268">
        <v>17.5</v>
      </c>
      <c r="BN20" s="268">
        <v>18</v>
      </c>
      <c r="BO20" s="268">
        <v>18</v>
      </c>
      <c r="BP20" s="268">
        <v>18</v>
      </c>
      <c r="BQ20" s="268">
        <v>18</v>
      </c>
      <c r="BR20" s="268">
        <v>18</v>
      </c>
      <c r="BS20" s="268">
        <v>18</v>
      </c>
      <c r="BT20" s="268">
        <v>18</v>
      </c>
      <c r="BU20" s="268">
        <v>18</v>
      </c>
      <c r="BV20" s="268">
        <v>18</v>
      </c>
      <c r="BW20" s="268">
        <v>18</v>
      </c>
      <c r="BX20" s="268">
        <v>18</v>
      </c>
      <c r="BY20" s="268">
        <v>18</v>
      </c>
      <c r="BZ20" s="268">
        <v>18</v>
      </c>
      <c r="CA20" s="268">
        <v>18</v>
      </c>
      <c r="CB20" s="268">
        <v>18</v>
      </c>
      <c r="CC20" s="268">
        <v>18</v>
      </c>
      <c r="CD20" s="268">
        <v>18</v>
      </c>
      <c r="CE20" s="268">
        <v>18</v>
      </c>
      <c r="CF20" s="268">
        <v>18</v>
      </c>
      <c r="CG20" s="268">
        <v>18</v>
      </c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</row>
    <row r="21" spans="1:108" s="100" customFormat="1" ht="12.75" customHeight="1" x14ac:dyDescent="0.2">
      <c r="A21" s="37"/>
      <c r="B21" s="4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118"/>
      <c r="BC21" s="118"/>
      <c r="BD21" s="118"/>
      <c r="BE21" s="118"/>
      <c r="BF21" s="118"/>
      <c r="BG21" s="118"/>
      <c r="BH21" s="118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</row>
    <row r="22" spans="1:108" s="100" customFormat="1" ht="12.75" customHeight="1" x14ac:dyDescent="0.2">
      <c r="A22" s="42" t="s">
        <v>2296</v>
      </c>
      <c r="B22" s="4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30"/>
      <c r="BC22" s="30"/>
      <c r="BD22" s="30"/>
      <c r="BE22" s="30"/>
      <c r="BF22" s="30"/>
      <c r="BG22" s="30"/>
      <c r="BH22" s="30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</row>
    <row r="23" spans="1:108" s="100" customFormat="1" ht="12.75" customHeight="1" x14ac:dyDescent="0.2">
      <c r="A23" s="37" t="s">
        <v>801</v>
      </c>
      <c r="B23" s="4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30"/>
      <c r="BC23" s="30"/>
      <c r="BD23" s="30"/>
      <c r="BE23" s="30"/>
      <c r="BF23" s="30"/>
      <c r="BG23" s="30"/>
      <c r="BH23" s="30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29">
        <v>345.3</v>
      </c>
      <c r="CK23" s="29">
        <v>357.6</v>
      </c>
      <c r="CL23" s="29">
        <v>420.8</v>
      </c>
      <c r="CM23" s="29">
        <v>587.79999999999995</v>
      </c>
      <c r="CN23" s="29">
        <v>462.5</v>
      </c>
      <c r="CO23" s="29">
        <v>398.6</v>
      </c>
      <c r="CP23" s="29">
        <v>421.8</v>
      </c>
      <c r="CQ23" s="29">
        <v>455.8</v>
      </c>
      <c r="CR23" s="29">
        <v>464.4</v>
      </c>
      <c r="CS23" s="29">
        <v>492.9</v>
      </c>
      <c r="CT23" s="29">
        <v>436.2</v>
      </c>
      <c r="CU23" s="29">
        <v>465.4</v>
      </c>
      <c r="CV23" s="29">
        <v>475.4</v>
      </c>
      <c r="CW23" s="29">
        <v>495.1</v>
      </c>
      <c r="CX23" s="29">
        <v>503</v>
      </c>
      <c r="CY23" s="29">
        <v>578.1</v>
      </c>
      <c r="CZ23" s="29">
        <v>609.6</v>
      </c>
      <c r="DA23" s="29">
        <v>602.29999999999995</v>
      </c>
      <c r="DB23" s="29">
        <v>557.9</v>
      </c>
      <c r="DC23" s="29">
        <v>586.1</v>
      </c>
    </row>
    <row r="24" spans="1:108" s="100" customFormat="1" ht="12.75" customHeight="1" x14ac:dyDescent="0.2">
      <c r="A24" s="37" t="s">
        <v>802</v>
      </c>
      <c r="B24" s="4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30"/>
      <c r="BC24" s="30"/>
      <c r="BD24" s="30"/>
      <c r="BE24" s="30"/>
      <c r="BF24" s="30"/>
      <c r="BG24" s="30"/>
      <c r="BH24" s="30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29">
        <v>454.7</v>
      </c>
      <c r="CK24" s="29">
        <v>553.79999999999995</v>
      </c>
      <c r="CL24" s="29">
        <v>409.8</v>
      </c>
      <c r="CM24" s="29">
        <v>642.29999999999995</v>
      </c>
      <c r="CN24" s="29">
        <v>605.29999999999995</v>
      </c>
      <c r="CO24" s="29">
        <v>429.4</v>
      </c>
      <c r="CP24" s="29">
        <v>465.5</v>
      </c>
      <c r="CQ24" s="29">
        <v>504.6</v>
      </c>
      <c r="CR24" s="29">
        <v>616.1</v>
      </c>
      <c r="CS24" s="29">
        <v>801.2</v>
      </c>
      <c r="CT24" s="29">
        <v>658.4</v>
      </c>
      <c r="CU24" s="29">
        <v>705.3</v>
      </c>
      <c r="CV24" s="29">
        <v>819</v>
      </c>
      <c r="CW24" s="29">
        <v>808.5</v>
      </c>
      <c r="CX24" s="29">
        <v>848.5</v>
      </c>
      <c r="CY24" s="29">
        <v>882.9</v>
      </c>
      <c r="CZ24" s="29">
        <v>1007.2</v>
      </c>
      <c r="DA24" s="29">
        <v>1035.7</v>
      </c>
      <c r="DB24" s="29">
        <v>970</v>
      </c>
      <c r="DC24" s="29">
        <v>1009</v>
      </c>
    </row>
    <row r="25" spans="1:108" s="100" customFormat="1" ht="12.75" customHeight="1" x14ac:dyDescent="0.2">
      <c r="A25" s="37"/>
      <c r="B25" s="4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30"/>
      <c r="BC25" s="30"/>
      <c r="BD25" s="30"/>
      <c r="BE25" s="30"/>
      <c r="BF25" s="30"/>
      <c r="BG25" s="30"/>
      <c r="BH25" s="30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</row>
    <row r="26" spans="1:108" s="100" customFormat="1" ht="12.75" customHeight="1" x14ac:dyDescent="0.2">
      <c r="A26" s="42" t="s">
        <v>2297</v>
      </c>
      <c r="B26" s="4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30"/>
      <c r="BC26" s="30"/>
      <c r="BD26" s="30"/>
      <c r="BE26" s="30"/>
      <c r="BF26" s="30"/>
      <c r="BG26" s="30"/>
      <c r="BH26" s="30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</row>
    <row r="27" spans="1:108" s="100" customFormat="1" ht="12.75" customHeight="1" x14ac:dyDescent="0.25">
      <c r="A27" s="40" t="s">
        <v>2181</v>
      </c>
      <c r="B27" s="192">
        <v>36.909999999999997</v>
      </c>
      <c r="C27" s="193">
        <v>48.97</v>
      </c>
      <c r="D27" s="194">
        <v>68.89</v>
      </c>
      <c r="E27" s="194">
        <v>69.47</v>
      </c>
      <c r="F27" s="194">
        <v>67.63</v>
      </c>
      <c r="G27" s="194">
        <v>44.29</v>
      </c>
      <c r="H27" s="194">
        <v>52.44</v>
      </c>
      <c r="I27" s="194">
        <v>54.46</v>
      </c>
      <c r="J27" s="194">
        <v>53.51</v>
      </c>
      <c r="K27" s="194">
        <v>57.34</v>
      </c>
      <c r="L27" s="194">
        <v>64.69</v>
      </c>
      <c r="M27" s="194">
        <v>56.55</v>
      </c>
      <c r="N27" s="194">
        <v>56.91</v>
      </c>
      <c r="O27" s="194">
        <v>57.98</v>
      </c>
      <c r="P27" s="194">
        <v>60.29</v>
      </c>
      <c r="Q27" s="194">
        <v>65.010000000000005</v>
      </c>
      <c r="R27" s="194">
        <v>67.430000000000007</v>
      </c>
      <c r="S27" s="194">
        <v>64.92</v>
      </c>
      <c r="T27" s="194">
        <v>69.25</v>
      </c>
      <c r="U27" s="194">
        <v>76.02</v>
      </c>
      <c r="V27" s="194">
        <v>83.07</v>
      </c>
      <c r="W27" s="194">
        <v>84.53</v>
      </c>
      <c r="X27" s="195">
        <v>89.19</v>
      </c>
      <c r="Y27" s="194">
        <v>85.23</v>
      </c>
      <c r="Z27" s="194">
        <v>84.99</v>
      </c>
      <c r="AA27" s="194">
        <v>90.19</v>
      </c>
      <c r="AB27" s="194">
        <v>92.15</v>
      </c>
      <c r="AC27" s="194">
        <v>98.83</v>
      </c>
      <c r="AD27" s="194">
        <v>105.37</v>
      </c>
      <c r="AE27" s="194">
        <v>102.35</v>
      </c>
      <c r="AF27" s="194">
        <v>111.46</v>
      </c>
      <c r="AG27" s="194">
        <v>113.55</v>
      </c>
      <c r="AH27" s="194">
        <v>110.6</v>
      </c>
      <c r="AI27" s="194">
        <v>117.14</v>
      </c>
      <c r="AJ27" s="194">
        <v>118.59</v>
      </c>
      <c r="AK27" s="194">
        <v>108.92</v>
      </c>
      <c r="AL27" s="194">
        <v>104.78</v>
      </c>
      <c r="AM27" s="194">
        <v>120.21</v>
      </c>
      <c r="AN27" s="194">
        <v>117.04</v>
      </c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30"/>
      <c r="BD27" s="30"/>
      <c r="BE27" s="30"/>
      <c r="BF27" s="30"/>
      <c r="BG27" s="30"/>
      <c r="BH27" s="30"/>
      <c r="BI27" s="30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08" s="100" customFormat="1" ht="12.75" customHeight="1" x14ac:dyDescent="0.2">
      <c r="A28" s="40" t="s">
        <v>2309</v>
      </c>
      <c r="B28" s="193">
        <v>37.270000000000003</v>
      </c>
      <c r="C28" s="194">
        <v>43.14</v>
      </c>
      <c r="D28" s="194">
        <v>50.11</v>
      </c>
      <c r="E28" s="194">
        <v>40.51</v>
      </c>
      <c r="F28" s="194">
        <v>36.14</v>
      </c>
      <c r="G28" s="194">
        <v>42.27</v>
      </c>
      <c r="H28" s="194">
        <v>47.48</v>
      </c>
      <c r="I28" s="194">
        <v>51.45</v>
      </c>
      <c r="J28" s="194">
        <v>46.88</v>
      </c>
      <c r="K28" s="194">
        <v>39.909999999999997</v>
      </c>
      <c r="L28" s="194">
        <v>43.06</v>
      </c>
      <c r="M28" s="194">
        <v>38.43</v>
      </c>
      <c r="N28" s="194">
        <v>39.61</v>
      </c>
      <c r="O28" s="194">
        <v>44.36</v>
      </c>
      <c r="P28" s="194">
        <v>44.19</v>
      </c>
      <c r="Q28" s="194">
        <v>48.88</v>
      </c>
      <c r="R28" s="194">
        <v>58.82</v>
      </c>
      <c r="S28" s="194">
        <v>44.86</v>
      </c>
      <c r="T28" s="194">
        <v>52.82</v>
      </c>
      <c r="U28" s="194">
        <v>62.1</v>
      </c>
      <c r="V28" s="194">
        <v>6.44</v>
      </c>
      <c r="W28" s="194">
        <v>65.55</v>
      </c>
      <c r="X28" s="194">
        <v>68.16</v>
      </c>
      <c r="Y28" s="194">
        <v>69.5</v>
      </c>
      <c r="Z28" s="194">
        <v>71.13</v>
      </c>
      <c r="AA28" s="194">
        <v>72.83</v>
      </c>
      <c r="AB28" s="194">
        <v>78.84</v>
      </c>
      <c r="AC28" s="194">
        <v>83.28</v>
      </c>
      <c r="AD28" s="194">
        <v>88.86</v>
      </c>
      <c r="AE28" s="194">
        <v>90.18</v>
      </c>
      <c r="AF28" s="194">
        <v>81.16</v>
      </c>
      <c r="AG28" s="194">
        <v>81.28</v>
      </c>
      <c r="AH28" s="194">
        <v>95.18</v>
      </c>
      <c r="AI28" s="194">
        <v>83.11</v>
      </c>
      <c r="AJ28" s="194">
        <v>88.4</v>
      </c>
      <c r="AK28" s="194">
        <v>80.14</v>
      </c>
      <c r="AL28" s="194">
        <v>94.19</v>
      </c>
      <c r="AM28" s="194">
        <v>90.51</v>
      </c>
      <c r="AN28" s="194">
        <v>96.28</v>
      </c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30"/>
      <c r="BD28" s="30"/>
      <c r="BE28" s="30"/>
      <c r="BF28" s="30"/>
      <c r="BG28" s="30"/>
      <c r="BH28" s="30"/>
      <c r="BI28" s="30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08" s="100" customFormat="1" ht="12.75" customHeight="1" x14ac:dyDescent="0.2">
      <c r="A29" s="40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30"/>
      <c r="BD29" s="30"/>
      <c r="BE29" s="30"/>
      <c r="BF29" s="30"/>
      <c r="BG29" s="30"/>
      <c r="BH29" s="30"/>
      <c r="BI29" s="30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s="100" customFormat="1" ht="12.75" customHeight="1" x14ac:dyDescent="0.2">
      <c r="A30" s="42" t="s">
        <v>2390</v>
      </c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30"/>
      <c r="BD30" s="30"/>
      <c r="BE30" s="30"/>
      <c r="BF30" s="30"/>
      <c r="BG30" s="30"/>
      <c r="BH30" s="30"/>
      <c r="BI30" s="30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08" s="100" customFormat="1" ht="12.75" customHeight="1" x14ac:dyDescent="0.2">
      <c r="A31" s="40" t="s">
        <v>2393</v>
      </c>
      <c r="B31" s="193">
        <v>-17844</v>
      </c>
      <c r="C31" s="194">
        <v>-12886</v>
      </c>
      <c r="D31" s="194">
        <v>-2925</v>
      </c>
      <c r="E31" s="194">
        <v>-143</v>
      </c>
      <c r="F31" s="194">
        <v>-9996</v>
      </c>
      <c r="G31" s="194">
        <v>-19263</v>
      </c>
      <c r="H31" s="194">
        <v>-17968</v>
      </c>
      <c r="I31" s="194">
        <v>-16596</v>
      </c>
      <c r="J31" s="194">
        <v>-16974</v>
      </c>
      <c r="K31" s="194">
        <v>7991</v>
      </c>
      <c r="L31" s="194">
        <v>-4230</v>
      </c>
      <c r="M31" s="194">
        <v>-5146</v>
      </c>
      <c r="N31" s="194">
        <v>-8239</v>
      </c>
      <c r="O31" s="194">
        <v>-12805</v>
      </c>
      <c r="P31" s="194">
        <v>-10755</v>
      </c>
      <c r="Q31" s="194">
        <v>-11856</v>
      </c>
      <c r="R31" s="194">
        <v>-19623</v>
      </c>
      <c r="S31" s="194">
        <v>-10131</v>
      </c>
      <c r="T31" s="194">
        <v>-11916</v>
      </c>
      <c r="U31" s="194">
        <v>-15120</v>
      </c>
      <c r="V31" s="194">
        <v>-8507</v>
      </c>
      <c r="W31" s="194">
        <v>-12668</v>
      </c>
      <c r="X31" s="194">
        <v>-11592</v>
      </c>
      <c r="Y31" s="194">
        <v>-15093</v>
      </c>
      <c r="Z31" s="194">
        <v>-15959</v>
      </c>
      <c r="AA31" s="194">
        <v>-15529</v>
      </c>
      <c r="AB31" s="194">
        <v>-20107</v>
      </c>
      <c r="AC31" s="194">
        <v>-18855</v>
      </c>
      <c r="AD31" s="194">
        <v>-17196</v>
      </c>
      <c r="AE31" s="194">
        <v>-25694</v>
      </c>
      <c r="AF31" s="194">
        <v>-12891</v>
      </c>
      <c r="AG31" s="194">
        <v>-12359</v>
      </c>
      <c r="AH31" s="194">
        <v>-22061</v>
      </c>
      <c r="AI31" s="194">
        <v>-11183</v>
      </c>
      <c r="AJ31" s="194">
        <v>-11479</v>
      </c>
      <c r="AK31" s="194">
        <v>-19223</v>
      </c>
      <c r="AL31" s="194">
        <v>-25289</v>
      </c>
      <c r="AM31" s="194"/>
      <c r="AN31" s="194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30"/>
      <c r="BD31" s="30"/>
      <c r="BE31" s="30"/>
      <c r="BF31" s="30"/>
      <c r="BG31" s="30"/>
      <c r="BH31" s="30"/>
      <c r="BI31" s="30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</row>
    <row r="32" spans="1:108" s="100" customFormat="1" ht="12.75" customHeight="1" x14ac:dyDescent="0.2">
      <c r="A32" s="40" t="s">
        <v>2392</v>
      </c>
      <c r="B32" s="193">
        <v>-1794</v>
      </c>
      <c r="C32" s="194">
        <v>-1293</v>
      </c>
      <c r="D32" s="194">
        <v>-294</v>
      </c>
      <c r="E32" s="194">
        <v>-14</v>
      </c>
      <c r="F32" s="194">
        <v>-1006</v>
      </c>
      <c r="G32" s="194">
        <v>-2004</v>
      </c>
      <c r="H32" s="194">
        <v>-1860</v>
      </c>
      <c r="I32" s="194">
        <v>-1717</v>
      </c>
      <c r="J32" s="194">
        <v>-1751</v>
      </c>
      <c r="K32" s="194">
        <v>-853</v>
      </c>
      <c r="L32" s="194">
        <v>-439</v>
      </c>
      <c r="M32" s="194">
        <v>-543</v>
      </c>
      <c r="N32" s="194">
        <v>-894</v>
      </c>
      <c r="O32" s="194">
        <v>-1387</v>
      </c>
      <c r="P32" s="194">
        <v>-1194</v>
      </c>
      <c r="Q32" s="194">
        <v>-1387</v>
      </c>
      <c r="R32" s="194">
        <v>-2265</v>
      </c>
      <c r="S32" s="194">
        <v>-1228</v>
      </c>
      <c r="T32" s="194">
        <v>-1433</v>
      </c>
      <c r="U32" s="194">
        <v>-1818</v>
      </c>
      <c r="V32" s="194">
        <v>-1026</v>
      </c>
      <c r="W32" s="194">
        <v>-1557</v>
      </c>
      <c r="X32" s="194">
        <v>-1424</v>
      </c>
      <c r="Y32" s="194">
        <v>-1876</v>
      </c>
      <c r="Z32" s="194">
        <v>-2098</v>
      </c>
      <c r="AA32" s="194">
        <v>-2137</v>
      </c>
      <c r="AB32" s="194">
        <v>-2856</v>
      </c>
      <c r="AC32" s="194">
        <v>-2763</v>
      </c>
      <c r="AD32" s="194">
        <v>-2491</v>
      </c>
      <c r="AE32" s="194">
        <v>-3409</v>
      </c>
      <c r="AF32" s="194">
        <v>-1849</v>
      </c>
      <c r="AG32" s="194">
        <v>-1979</v>
      </c>
      <c r="AH32" s="194">
        <v>-3640</v>
      </c>
      <c r="AI32" s="194">
        <v>-2049</v>
      </c>
      <c r="AJ32" s="194">
        <v>-2020</v>
      </c>
      <c r="AK32" s="194">
        <v>-3193</v>
      </c>
      <c r="AL32" s="194">
        <v>-3953</v>
      </c>
      <c r="AM32" s="194"/>
      <c r="AN32" s="194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30"/>
      <c r="BD32" s="30"/>
      <c r="BE32" s="30"/>
      <c r="BF32" s="30"/>
      <c r="BG32" s="30"/>
      <c r="BH32" s="30"/>
      <c r="BI32" s="30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7" ht="12.75" customHeight="1" x14ac:dyDescent="0.2">
      <c r="A33" s="37"/>
      <c r="B33" s="4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30"/>
      <c r="BC33" s="30"/>
      <c r="BD33" s="30"/>
      <c r="BE33" s="30"/>
      <c r="BF33" s="30"/>
      <c r="BG33" s="30"/>
      <c r="BH33" s="30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</row>
    <row r="34" spans="1:107" s="2" customFormat="1" ht="12.75" customHeight="1" x14ac:dyDescent="0.2">
      <c r="A34" s="49" t="s">
        <v>806</v>
      </c>
      <c r="B34" s="42"/>
    </row>
    <row r="35" spans="1:107" ht="12.75" customHeight="1" x14ac:dyDescent="0.2">
      <c r="A35" s="37" t="s">
        <v>803</v>
      </c>
      <c r="B35" s="39">
        <f t="shared" ref="B35:AG35" si="0">B7-B8</f>
        <v>-2720200</v>
      </c>
      <c r="C35" s="39">
        <f t="shared" si="0"/>
        <v>58294340</v>
      </c>
      <c r="D35" s="39">
        <f t="shared" si="0"/>
        <v>167877130</v>
      </c>
      <c r="E35" s="39">
        <f t="shared" si="0"/>
        <v>199575160</v>
      </c>
      <c r="F35" s="39">
        <f t="shared" si="0"/>
        <v>114999460</v>
      </c>
      <c r="G35" s="39">
        <f t="shared" si="0"/>
        <v>20158780</v>
      </c>
      <c r="H35" s="39">
        <f t="shared" si="0"/>
        <v>49648450</v>
      </c>
      <c r="I35" s="39">
        <f t="shared" si="0"/>
        <v>33116490</v>
      </c>
      <c r="J35" s="39">
        <f t="shared" si="0"/>
        <v>66314020</v>
      </c>
      <c r="K35" s="39">
        <f t="shared" si="0"/>
        <v>176430090</v>
      </c>
      <c r="L35" s="39">
        <f t="shared" si="0"/>
        <v>210197130</v>
      </c>
      <c r="M35" s="39">
        <f t="shared" si="0"/>
        <v>201176320</v>
      </c>
      <c r="N35" s="39">
        <f t="shared" si="0"/>
        <v>172977190</v>
      </c>
      <c r="O35" s="39">
        <f t="shared" si="0"/>
        <v>136213890</v>
      </c>
      <c r="P35" s="39">
        <f t="shared" si="0"/>
        <v>160993530</v>
      </c>
      <c r="Q35" s="39">
        <f t="shared" si="0"/>
        <v>153868400</v>
      </c>
      <c r="R35" s="39" t="e">
        <f t="shared" si="0"/>
        <v>#VALUE!</v>
      </c>
      <c r="S35" s="39" t="e">
        <f t="shared" si="0"/>
        <v>#VALUE!</v>
      </c>
      <c r="T35" s="39" t="e">
        <f t="shared" si="0"/>
        <v>#VALUE!</v>
      </c>
      <c r="U35" s="39" t="e">
        <f t="shared" si="0"/>
        <v>#VALUE!</v>
      </c>
      <c r="V35" s="39">
        <f t="shared" si="0"/>
        <v>212410050</v>
      </c>
      <c r="W35" s="39">
        <f t="shared" si="0"/>
        <v>178708130</v>
      </c>
      <c r="X35" s="39">
        <f t="shared" si="0"/>
        <v>202414770</v>
      </c>
      <c r="Y35" s="39">
        <f t="shared" si="0"/>
        <v>148562460</v>
      </c>
      <c r="Z35" s="39">
        <f t="shared" si="0"/>
        <v>129099510</v>
      </c>
      <c r="AA35" s="39" t="e">
        <f t="shared" si="0"/>
        <v>#VALUE!</v>
      </c>
      <c r="AB35" s="39" t="e">
        <f t="shared" si="0"/>
        <v>#VALUE!</v>
      </c>
      <c r="AC35" s="39" t="e">
        <f t="shared" si="0"/>
        <v>#VALUE!</v>
      </c>
      <c r="AD35" s="39" t="e">
        <f t="shared" si="0"/>
        <v>#VALUE!</v>
      </c>
      <c r="AE35" s="39">
        <f t="shared" si="0"/>
        <v>90578420</v>
      </c>
      <c r="AF35" s="39">
        <f t="shared" si="0"/>
        <v>271180410</v>
      </c>
      <c r="AG35" s="39">
        <f t="shared" si="0"/>
        <v>299786130</v>
      </c>
      <c r="AH35" s="39">
        <f t="shared" ref="AH35:AX35" si="1">AH7-AH8</f>
        <v>144679430</v>
      </c>
      <c r="AI35" s="39">
        <f t="shared" si="1"/>
        <v>333289140</v>
      </c>
      <c r="AJ35" s="39">
        <f t="shared" si="1"/>
        <v>315062820</v>
      </c>
      <c r="AK35" s="39">
        <f t="shared" si="1"/>
        <v>189793970</v>
      </c>
      <c r="AL35" s="39">
        <f t="shared" si="1"/>
        <v>98767440</v>
      </c>
      <c r="AM35" s="39">
        <f t="shared" si="1"/>
        <v>293629110</v>
      </c>
      <c r="AN35" s="39">
        <f t="shared" si="1"/>
        <v>193033050</v>
      </c>
      <c r="AO35" s="39">
        <f t="shared" si="1"/>
        <v>159460080</v>
      </c>
      <c r="AP35" s="39">
        <f t="shared" si="1"/>
        <v>258414855</v>
      </c>
      <c r="AQ35" s="39">
        <f t="shared" si="1"/>
        <v>267908880</v>
      </c>
      <c r="AR35" s="39">
        <f t="shared" si="1"/>
        <v>355725225</v>
      </c>
      <c r="AS35" s="39">
        <f t="shared" si="1"/>
        <v>292814625</v>
      </c>
      <c r="AT35" s="39">
        <f t="shared" si="1"/>
        <v>317974695</v>
      </c>
      <c r="AU35" s="39">
        <f t="shared" si="1"/>
        <v>196128315</v>
      </c>
      <c r="AV35" s="39">
        <f t="shared" si="1"/>
        <v>24605790</v>
      </c>
      <c r="AW35" s="39">
        <f t="shared" si="1"/>
        <v>66040680</v>
      </c>
      <c r="AX35" s="39">
        <f t="shared" si="1"/>
        <v>325525425</v>
      </c>
      <c r="AY35" s="39">
        <f t="shared" ref="AY35:BH35" si="2">AY11-AY12</f>
        <v>-418812120</v>
      </c>
      <c r="AZ35" s="39">
        <f t="shared" si="2"/>
        <v>-392851755</v>
      </c>
      <c r="BA35" s="39">
        <f t="shared" si="2"/>
        <v>-273652935</v>
      </c>
      <c r="BB35" s="39">
        <f t="shared" si="2"/>
        <v>-187465950</v>
      </c>
      <c r="BC35" s="39">
        <f t="shared" si="2"/>
        <v>-188015280</v>
      </c>
      <c r="BD35" s="39">
        <f t="shared" si="2"/>
        <v>-552771615</v>
      </c>
      <c r="BE35" s="39">
        <f t="shared" si="2"/>
        <v>-526256670</v>
      </c>
      <c r="BF35" s="39">
        <f t="shared" si="2"/>
        <v>-348423615</v>
      </c>
      <c r="BG35" s="39">
        <f t="shared" si="2"/>
        <v>-33024480</v>
      </c>
      <c r="BH35" s="39">
        <f t="shared" si="2"/>
        <v>-453827230</v>
      </c>
      <c r="BI35" s="33">
        <f>(BI15-BI16)*(240/BI20)</f>
        <v>-357625397.68601441</v>
      </c>
      <c r="BJ35" s="33">
        <f>(BJ15-BJ16)*(240/BJ20)</f>
        <v>111347667.85642131</v>
      </c>
      <c r="BK35" s="33">
        <f>(BK15-BK16)*(240/BK20)</f>
        <v>848645120.56353283</v>
      </c>
      <c r="BL35" s="33">
        <f>(BL15-BL16)*(240/BL20)</f>
        <v>1546627451.4877102</v>
      </c>
      <c r="BM35" s="33">
        <f>(BM15-BM16)*(240/BM20)</f>
        <v>1440501888</v>
      </c>
      <c r="BN35" s="33">
        <f t="shared" ref="BN35:BW35" si="3">(BN15-BN16)*(240/BN20)</f>
        <v>619232960</v>
      </c>
      <c r="BO35" s="33">
        <f t="shared" si="3"/>
        <v>589000000</v>
      </c>
      <c r="BP35" s="33">
        <f t="shared" si="3"/>
        <v>677933333.33333337</v>
      </c>
      <c r="BQ35" s="33">
        <f t="shared" si="3"/>
        <v>620453333.33333337</v>
      </c>
      <c r="BR35" s="33">
        <f t="shared" si="3"/>
        <v>481960000</v>
      </c>
      <c r="BS35" s="33">
        <f t="shared" si="3"/>
        <v>258493333.33333334</v>
      </c>
      <c r="BT35" s="33">
        <f t="shared" si="3"/>
        <v>-23400000</v>
      </c>
      <c r="BU35" s="33">
        <f t="shared" si="3"/>
        <v>303973333.33333337</v>
      </c>
      <c r="BV35" s="33">
        <f t="shared" si="3"/>
        <v>173346666.66666669</v>
      </c>
      <c r="BW35" s="33">
        <f t="shared" si="3"/>
        <v>239693333.33333334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</row>
    <row r="36" spans="1:107" ht="12.75" customHeight="1" x14ac:dyDescent="0.2">
      <c r="A36" s="37" t="s">
        <v>2394</v>
      </c>
      <c r="B36" s="39">
        <f>B32*100000</f>
        <v>-179400000</v>
      </c>
      <c r="C36" s="39">
        <f t="shared" ref="C36:AL36" si="4">C32*100000</f>
        <v>-129300000</v>
      </c>
      <c r="D36" s="39">
        <f t="shared" si="4"/>
        <v>-29400000</v>
      </c>
      <c r="E36" s="39">
        <f t="shared" si="4"/>
        <v>-1400000</v>
      </c>
      <c r="F36" s="39">
        <f t="shared" si="4"/>
        <v>-100600000</v>
      </c>
      <c r="G36" s="39">
        <f t="shared" si="4"/>
        <v>-200400000</v>
      </c>
      <c r="H36" s="39">
        <f t="shared" si="4"/>
        <v>-186000000</v>
      </c>
      <c r="I36" s="39">
        <f t="shared" si="4"/>
        <v>-171700000</v>
      </c>
      <c r="J36" s="39">
        <f t="shared" si="4"/>
        <v>-175100000</v>
      </c>
      <c r="K36" s="39">
        <f t="shared" si="4"/>
        <v>-85300000</v>
      </c>
      <c r="L36" s="39">
        <f t="shared" si="4"/>
        <v>-43900000</v>
      </c>
      <c r="M36" s="39">
        <f t="shared" si="4"/>
        <v>-54300000</v>
      </c>
      <c r="N36" s="39">
        <f t="shared" si="4"/>
        <v>-89400000</v>
      </c>
      <c r="O36" s="39">
        <f t="shared" si="4"/>
        <v>-138700000</v>
      </c>
      <c r="P36" s="39">
        <f t="shared" si="4"/>
        <v>-119400000</v>
      </c>
      <c r="Q36" s="39">
        <f t="shared" si="4"/>
        <v>-138700000</v>
      </c>
      <c r="R36" s="39">
        <f t="shared" si="4"/>
        <v>-226500000</v>
      </c>
      <c r="S36" s="39">
        <f t="shared" si="4"/>
        <v>-122800000</v>
      </c>
      <c r="T36" s="39">
        <f t="shared" si="4"/>
        <v>-143300000</v>
      </c>
      <c r="U36" s="39">
        <f t="shared" si="4"/>
        <v>-181800000</v>
      </c>
      <c r="V36" s="39">
        <f t="shared" si="4"/>
        <v>-102600000</v>
      </c>
      <c r="W36" s="39">
        <f t="shared" si="4"/>
        <v>-155700000</v>
      </c>
      <c r="X36" s="39">
        <f t="shared" si="4"/>
        <v>-142400000</v>
      </c>
      <c r="Y36" s="39">
        <f t="shared" si="4"/>
        <v>-187600000</v>
      </c>
      <c r="Z36" s="39">
        <f t="shared" si="4"/>
        <v>-209800000</v>
      </c>
      <c r="AA36" s="39">
        <f t="shared" si="4"/>
        <v>-213700000</v>
      </c>
      <c r="AB36" s="39">
        <f t="shared" si="4"/>
        <v>-285600000</v>
      </c>
      <c r="AC36" s="39">
        <f t="shared" si="4"/>
        <v>-276300000</v>
      </c>
      <c r="AD36" s="39">
        <f t="shared" si="4"/>
        <v>-249100000</v>
      </c>
      <c r="AE36" s="39">
        <f t="shared" si="4"/>
        <v>-340900000</v>
      </c>
      <c r="AF36" s="39">
        <f t="shared" si="4"/>
        <v>-184900000</v>
      </c>
      <c r="AG36" s="39">
        <f t="shared" si="4"/>
        <v>-197900000</v>
      </c>
      <c r="AH36" s="39">
        <f t="shared" si="4"/>
        <v>-364000000</v>
      </c>
      <c r="AI36" s="39">
        <f t="shared" si="4"/>
        <v>-204900000</v>
      </c>
      <c r="AJ36" s="39">
        <f t="shared" si="4"/>
        <v>-202000000</v>
      </c>
      <c r="AK36" s="39">
        <f t="shared" si="4"/>
        <v>-319300000</v>
      </c>
      <c r="AL36" s="39">
        <f t="shared" si="4"/>
        <v>-395300000</v>
      </c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</row>
    <row r="37" spans="1:107" ht="12.75" customHeight="1" x14ac:dyDescent="0.2">
      <c r="A37" s="37" t="s">
        <v>804</v>
      </c>
      <c r="B37" s="133"/>
      <c r="C37" s="133">
        <v>12360000</v>
      </c>
      <c r="D37" s="134">
        <v>4240000</v>
      </c>
      <c r="E37" s="134">
        <v>20778600</v>
      </c>
      <c r="F37" s="134">
        <v>-6332430</v>
      </c>
      <c r="G37" s="134">
        <v>12962510</v>
      </c>
      <c r="H37" s="134">
        <v>9787010</v>
      </c>
      <c r="I37" s="134">
        <v>8897270</v>
      </c>
      <c r="J37" s="134">
        <v>5135870</v>
      </c>
      <c r="K37" s="134">
        <v>-355920</v>
      </c>
      <c r="L37" s="134">
        <v>27306260</v>
      </c>
      <c r="M37" s="134">
        <v>-19328560</v>
      </c>
      <c r="N37" s="134">
        <v>-19853000</v>
      </c>
      <c r="O37" s="134">
        <v>19866770</v>
      </c>
      <c r="P37" s="134">
        <v>-2365110</v>
      </c>
      <c r="Q37" s="134">
        <v>6178845</v>
      </c>
      <c r="R37" s="134">
        <v>19569385</v>
      </c>
      <c r="S37" s="134">
        <v>-21511050</v>
      </c>
      <c r="T37" s="134">
        <v>9340820</v>
      </c>
      <c r="U37" s="134">
        <v>10440095</v>
      </c>
      <c r="V37" s="134">
        <v>5054415</v>
      </c>
      <c r="W37" s="134">
        <v>5992295</v>
      </c>
      <c r="X37" s="134">
        <v>-17498665</v>
      </c>
      <c r="Y37" s="134">
        <v>18203630</v>
      </c>
      <c r="Z37" s="134">
        <v>-4396320</v>
      </c>
      <c r="AA37" s="134">
        <v>-2604360</v>
      </c>
      <c r="AB37" s="134">
        <v>25475435</v>
      </c>
      <c r="AC37" s="134">
        <v>-6865660</v>
      </c>
      <c r="AD37" s="134">
        <v>339670</v>
      </c>
      <c r="AE37" s="134">
        <v>99186685</v>
      </c>
      <c r="AF37" s="134">
        <v>-16140405</v>
      </c>
      <c r="AG37" s="134">
        <v>23254115</v>
      </c>
      <c r="AH37" s="134">
        <v>40098110</v>
      </c>
      <c r="AI37" s="134">
        <v>2883795</v>
      </c>
      <c r="AJ37" s="134">
        <v>-47593115</v>
      </c>
      <c r="AK37" s="134">
        <v>-21873920</v>
      </c>
      <c r="AL37" s="134">
        <v>10107420</v>
      </c>
      <c r="AM37" s="134">
        <v>34392265</v>
      </c>
      <c r="AN37" s="134">
        <v>5339500</v>
      </c>
      <c r="AO37" s="134">
        <v>11286745</v>
      </c>
      <c r="AP37" s="184">
        <v>17953945</v>
      </c>
      <c r="AQ37" s="134">
        <v>40623055</v>
      </c>
      <c r="AR37" s="134">
        <v>32810730</v>
      </c>
      <c r="AS37" s="134">
        <v>9643330</v>
      </c>
      <c r="AT37" s="134">
        <v>54805940</v>
      </c>
      <c r="AU37" s="134">
        <v>22953450</v>
      </c>
      <c r="AV37" s="134">
        <v>-668915</v>
      </c>
      <c r="AW37" s="134">
        <v>-13970840</v>
      </c>
      <c r="AX37" s="134">
        <v>89204745</v>
      </c>
      <c r="AY37" s="134">
        <v>5821565</v>
      </c>
      <c r="AZ37" s="134">
        <v>63719280</v>
      </c>
      <c r="BA37" s="134">
        <v>76153145</v>
      </c>
      <c r="BB37" s="134">
        <v>-28602305</v>
      </c>
      <c r="BC37" s="134">
        <v>-44876320</v>
      </c>
      <c r="BD37" s="134">
        <v>61034925</v>
      </c>
      <c r="BE37" s="134">
        <v>186417195</v>
      </c>
      <c r="BF37" s="134">
        <v>134185864</v>
      </c>
      <c r="BG37" s="134">
        <v>536710191</v>
      </c>
      <c r="BH37" s="134">
        <v>210598170</v>
      </c>
      <c r="BI37" s="134">
        <v>-83676210</v>
      </c>
      <c r="BJ37" s="134">
        <v>86077502</v>
      </c>
      <c r="BK37" s="134">
        <v>-632472</v>
      </c>
      <c r="BL37" s="134">
        <v>111492444</v>
      </c>
      <c r="BM37" s="134">
        <v>-16566996</v>
      </c>
      <c r="BN37" s="134">
        <v>91469537</v>
      </c>
      <c r="BO37" s="134">
        <v>-92088051</v>
      </c>
      <c r="BP37" s="134">
        <v>7422831</v>
      </c>
      <c r="BQ37" s="134">
        <v>31555455</v>
      </c>
      <c r="BR37" s="134">
        <v>-107993706</v>
      </c>
      <c r="BS37" s="134">
        <v>-163906294</v>
      </c>
      <c r="BT37" s="134">
        <v>173000000</v>
      </c>
      <c r="BU37" s="134">
        <v>-12441812</v>
      </c>
      <c r="BV37" s="134">
        <v>3191488</v>
      </c>
      <c r="BW37" s="134">
        <v>88873600</v>
      </c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</row>
    <row r="38" spans="1:107" ht="12.75" customHeight="1" x14ac:dyDescent="0.2">
      <c r="A38" s="37"/>
      <c r="B38" s="40"/>
      <c r="C38" s="43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</row>
    <row r="39" spans="1:107" ht="12.75" customHeight="1" x14ac:dyDescent="0.2">
      <c r="A39" s="50" t="s">
        <v>807</v>
      </c>
      <c r="B39" s="4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</row>
    <row r="40" spans="1:107" s="7" customFormat="1" ht="12.75" customHeight="1" x14ac:dyDescent="0.2">
      <c r="A40" s="42" t="s">
        <v>2182</v>
      </c>
      <c r="B40" s="42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</row>
    <row r="41" spans="1:107" ht="12.75" customHeight="1" x14ac:dyDescent="0.2">
      <c r="A41" s="37" t="s">
        <v>2233</v>
      </c>
      <c r="B41" s="44">
        <f t="shared" ref="B41:Q41" si="5">B35/1000000</f>
        <v>-2.7202000000000002</v>
      </c>
      <c r="C41" s="44">
        <f t="shared" si="5"/>
        <v>58.294339999999998</v>
      </c>
      <c r="D41" s="44">
        <f t="shared" si="5"/>
        <v>167.87712999999999</v>
      </c>
      <c r="E41" s="44">
        <f t="shared" si="5"/>
        <v>199.57516000000001</v>
      </c>
      <c r="F41" s="44">
        <f t="shared" si="5"/>
        <v>114.99946</v>
      </c>
      <c r="G41" s="44">
        <f t="shared" si="5"/>
        <v>20.15878</v>
      </c>
      <c r="H41" s="44">
        <f t="shared" si="5"/>
        <v>49.648449999999997</v>
      </c>
      <c r="I41" s="44">
        <f t="shared" si="5"/>
        <v>33.116489999999999</v>
      </c>
      <c r="J41" s="44">
        <f t="shared" si="5"/>
        <v>66.314019999999999</v>
      </c>
      <c r="K41" s="44">
        <f t="shared" si="5"/>
        <v>176.43009000000001</v>
      </c>
      <c r="L41" s="44">
        <f t="shared" si="5"/>
        <v>210.19712999999999</v>
      </c>
      <c r="M41" s="44">
        <f t="shared" si="5"/>
        <v>201.17632</v>
      </c>
      <c r="N41" s="44">
        <f t="shared" si="5"/>
        <v>172.97719000000001</v>
      </c>
      <c r="O41" s="44">
        <f t="shared" si="5"/>
        <v>136.21388999999999</v>
      </c>
      <c r="P41" s="44">
        <f t="shared" si="5"/>
        <v>160.99352999999999</v>
      </c>
      <c r="Q41" s="44">
        <f t="shared" si="5"/>
        <v>153.86840000000001</v>
      </c>
      <c r="R41" s="44">
        <f>10*(R27-R28)</f>
        <v>86.100000000000065</v>
      </c>
      <c r="S41" s="44">
        <f>10*(S27-S28)</f>
        <v>200.60000000000002</v>
      </c>
      <c r="T41" s="44">
        <f>10*(T27-T28)</f>
        <v>164.3</v>
      </c>
      <c r="U41" s="44">
        <f>10*(U27-U28)</f>
        <v>139.19999999999993</v>
      </c>
      <c r="V41" s="44">
        <f>V35/1000000</f>
        <v>212.41005000000001</v>
      </c>
      <c r="W41" s="44">
        <f>W35/1000000</f>
        <v>178.70813000000001</v>
      </c>
      <c r="X41" s="44">
        <f>X35/1000000</f>
        <v>202.41477</v>
      </c>
      <c r="Y41" s="44">
        <f>Y35/1000000</f>
        <v>148.56245999999999</v>
      </c>
      <c r="Z41" s="44">
        <f>Z35/1000000</f>
        <v>129.09951000000001</v>
      </c>
      <c r="AA41" s="44">
        <f>10*(AA27-AA28)</f>
        <v>173.6</v>
      </c>
      <c r="AB41" s="44">
        <f>10*(AB27-AB28)</f>
        <v>133.10000000000002</v>
      </c>
      <c r="AC41" s="44">
        <f>10*(AC27-AC28)</f>
        <v>155.49999999999997</v>
      </c>
      <c r="AD41" s="44">
        <f>10*(AD27-AD28)</f>
        <v>165.10000000000005</v>
      </c>
      <c r="AE41" s="44">
        <f>AE35/1000000</f>
        <v>90.578419999999994</v>
      </c>
      <c r="AF41" s="44">
        <f>AF35/1000000</f>
        <v>271.18040999999999</v>
      </c>
      <c r="AG41" s="44">
        <f>AG35/1000000</f>
        <v>299.78613000000001</v>
      </c>
      <c r="AH41" s="44">
        <f t="shared" ref="AH41:BM41" si="6">AH35/1000000</f>
        <v>144.67943</v>
      </c>
      <c r="AI41" s="44">
        <f t="shared" si="6"/>
        <v>333.28913999999997</v>
      </c>
      <c r="AJ41" s="44">
        <f t="shared" si="6"/>
        <v>315.06281999999999</v>
      </c>
      <c r="AK41" s="44">
        <f t="shared" si="6"/>
        <v>189.79397</v>
      </c>
      <c r="AL41" s="44">
        <f t="shared" si="6"/>
        <v>98.767439999999993</v>
      </c>
      <c r="AM41" s="44">
        <f t="shared" si="6"/>
        <v>293.62911000000003</v>
      </c>
      <c r="AN41" s="44">
        <f t="shared" si="6"/>
        <v>193.03305</v>
      </c>
      <c r="AO41" s="44">
        <f t="shared" si="6"/>
        <v>159.46008</v>
      </c>
      <c r="AP41" s="44">
        <f t="shared" si="6"/>
        <v>258.41485499999999</v>
      </c>
      <c r="AQ41" s="44">
        <f t="shared" si="6"/>
        <v>267.90888000000001</v>
      </c>
      <c r="AR41" s="44">
        <f t="shared" si="6"/>
        <v>355.72522500000002</v>
      </c>
      <c r="AS41" s="44">
        <f t="shared" si="6"/>
        <v>292.81462499999998</v>
      </c>
      <c r="AT41" s="44">
        <f t="shared" si="6"/>
        <v>317.974695</v>
      </c>
      <c r="AU41" s="44">
        <f t="shared" si="6"/>
        <v>196.12831499999999</v>
      </c>
      <c r="AV41" s="44">
        <f t="shared" si="6"/>
        <v>24.605789999999999</v>
      </c>
      <c r="AW41" s="44">
        <f t="shared" si="6"/>
        <v>66.040679999999995</v>
      </c>
      <c r="AX41" s="44">
        <f t="shared" si="6"/>
        <v>325.52542499999998</v>
      </c>
      <c r="AY41" s="44">
        <f t="shared" si="6"/>
        <v>-418.81211999999999</v>
      </c>
      <c r="AZ41" s="44">
        <f t="shared" si="6"/>
        <v>-392.85175500000003</v>
      </c>
      <c r="BA41" s="44">
        <f t="shared" si="6"/>
        <v>-273.65293500000001</v>
      </c>
      <c r="BB41" s="44">
        <f t="shared" si="6"/>
        <v>-187.46594999999999</v>
      </c>
      <c r="BC41" s="44">
        <f t="shared" si="6"/>
        <v>-188.01527999999999</v>
      </c>
      <c r="BD41" s="44">
        <f t="shared" si="6"/>
        <v>-552.771615</v>
      </c>
      <c r="BE41" s="44">
        <f t="shared" si="6"/>
        <v>-526.25666999999999</v>
      </c>
      <c r="BF41" s="44">
        <f t="shared" si="6"/>
        <v>-348.42361499999998</v>
      </c>
      <c r="BG41" s="44">
        <f t="shared" si="6"/>
        <v>-33.024479999999997</v>
      </c>
      <c r="BH41" s="44">
        <f t="shared" si="6"/>
        <v>-453.82722999999999</v>
      </c>
      <c r="BI41" s="44">
        <f t="shared" si="6"/>
        <v>-357.62539768601442</v>
      </c>
      <c r="BJ41" s="44">
        <f t="shared" si="6"/>
        <v>111.34766785642131</v>
      </c>
      <c r="BK41" s="44">
        <f t="shared" si="6"/>
        <v>848.64512056353283</v>
      </c>
      <c r="BL41" s="44">
        <f t="shared" si="6"/>
        <v>1546.6274514877102</v>
      </c>
      <c r="BM41" s="44">
        <f t="shared" si="6"/>
        <v>1440.501888</v>
      </c>
      <c r="BN41" s="44">
        <f t="shared" ref="BN41:BW41" si="7">BN35/1000000</f>
        <v>619.23296000000005</v>
      </c>
      <c r="BO41" s="44">
        <f t="shared" si="7"/>
        <v>589</v>
      </c>
      <c r="BP41" s="44">
        <f t="shared" si="7"/>
        <v>677.93333333333339</v>
      </c>
      <c r="BQ41" s="44">
        <f t="shared" si="7"/>
        <v>620.45333333333338</v>
      </c>
      <c r="BR41" s="44">
        <f t="shared" si="7"/>
        <v>481.96</v>
      </c>
      <c r="BS41" s="44">
        <f t="shared" si="7"/>
        <v>258.49333333333334</v>
      </c>
      <c r="BT41" s="44">
        <f t="shared" si="7"/>
        <v>-23.4</v>
      </c>
      <c r="BU41" s="44">
        <f t="shared" si="7"/>
        <v>303.97333333333336</v>
      </c>
      <c r="BV41" s="44">
        <f t="shared" si="7"/>
        <v>173.34666666666669</v>
      </c>
      <c r="BW41" s="44">
        <f t="shared" si="7"/>
        <v>239.69333333333336</v>
      </c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</row>
    <row r="42" spans="1:107" ht="12.75" customHeight="1" x14ac:dyDescent="0.2">
      <c r="A42" s="37" t="s">
        <v>2391</v>
      </c>
      <c r="B42" s="44">
        <f>B36/1000000</f>
        <v>-179.4</v>
      </c>
      <c r="C42" s="44">
        <f t="shared" ref="C42:AL42" si="8">C36/1000000</f>
        <v>-129.30000000000001</v>
      </c>
      <c r="D42" s="44">
        <f t="shared" si="8"/>
        <v>-29.4</v>
      </c>
      <c r="E42" s="44">
        <f t="shared" si="8"/>
        <v>-1.4</v>
      </c>
      <c r="F42" s="44">
        <f t="shared" si="8"/>
        <v>-100.6</v>
      </c>
      <c r="G42" s="44">
        <f t="shared" si="8"/>
        <v>-200.4</v>
      </c>
      <c r="H42" s="44">
        <f t="shared" si="8"/>
        <v>-186</v>
      </c>
      <c r="I42" s="44">
        <f t="shared" si="8"/>
        <v>-171.7</v>
      </c>
      <c r="J42" s="44">
        <f t="shared" si="8"/>
        <v>-175.1</v>
      </c>
      <c r="K42" s="44">
        <f t="shared" si="8"/>
        <v>-85.3</v>
      </c>
      <c r="L42" s="44">
        <f t="shared" si="8"/>
        <v>-43.9</v>
      </c>
      <c r="M42" s="44">
        <f t="shared" si="8"/>
        <v>-54.3</v>
      </c>
      <c r="N42" s="44">
        <f t="shared" si="8"/>
        <v>-89.4</v>
      </c>
      <c r="O42" s="44">
        <f t="shared" si="8"/>
        <v>-138.69999999999999</v>
      </c>
      <c r="P42" s="44">
        <f t="shared" si="8"/>
        <v>-119.4</v>
      </c>
      <c r="Q42" s="44">
        <f t="shared" si="8"/>
        <v>-138.69999999999999</v>
      </c>
      <c r="R42" s="44">
        <f t="shared" si="8"/>
        <v>-226.5</v>
      </c>
      <c r="S42" s="44">
        <f t="shared" si="8"/>
        <v>-122.8</v>
      </c>
      <c r="T42" s="44">
        <f t="shared" si="8"/>
        <v>-143.30000000000001</v>
      </c>
      <c r="U42" s="44">
        <f t="shared" si="8"/>
        <v>-181.8</v>
      </c>
      <c r="V42" s="44">
        <f t="shared" si="8"/>
        <v>-102.6</v>
      </c>
      <c r="W42" s="44">
        <f t="shared" si="8"/>
        <v>-155.69999999999999</v>
      </c>
      <c r="X42" s="44">
        <f t="shared" si="8"/>
        <v>-142.4</v>
      </c>
      <c r="Y42" s="44">
        <f t="shared" si="8"/>
        <v>-187.6</v>
      </c>
      <c r="Z42" s="44">
        <f t="shared" si="8"/>
        <v>-209.8</v>
      </c>
      <c r="AA42" s="44">
        <f t="shared" si="8"/>
        <v>-213.7</v>
      </c>
      <c r="AB42" s="44">
        <f t="shared" si="8"/>
        <v>-285.60000000000002</v>
      </c>
      <c r="AC42" s="44">
        <f t="shared" si="8"/>
        <v>-276.3</v>
      </c>
      <c r="AD42" s="44">
        <f t="shared" si="8"/>
        <v>-249.1</v>
      </c>
      <c r="AE42" s="44">
        <f t="shared" si="8"/>
        <v>-340.9</v>
      </c>
      <c r="AF42" s="44">
        <f t="shared" si="8"/>
        <v>-184.9</v>
      </c>
      <c r="AG42" s="44">
        <f t="shared" si="8"/>
        <v>-197.9</v>
      </c>
      <c r="AH42" s="44">
        <f t="shared" si="8"/>
        <v>-364</v>
      </c>
      <c r="AI42" s="44">
        <f t="shared" si="8"/>
        <v>-204.9</v>
      </c>
      <c r="AJ42" s="44">
        <f t="shared" si="8"/>
        <v>-202</v>
      </c>
      <c r="AK42" s="44">
        <f t="shared" si="8"/>
        <v>-319.3</v>
      </c>
      <c r="AL42" s="44">
        <f t="shared" si="8"/>
        <v>-395.3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</row>
    <row r="43" spans="1:107" ht="12.75" customHeight="1" x14ac:dyDescent="0.2">
      <c r="A43" s="37" t="s">
        <v>808</v>
      </c>
      <c r="B43" s="40"/>
      <c r="C43" s="44">
        <f t="shared" ref="C43:BA43" si="9">C37/1000000</f>
        <v>12.36</v>
      </c>
      <c r="D43" s="44">
        <f t="shared" si="9"/>
        <v>4.24</v>
      </c>
      <c r="E43" s="44">
        <f t="shared" si="9"/>
        <v>20.778600000000001</v>
      </c>
      <c r="F43" s="44">
        <f t="shared" si="9"/>
        <v>-6.3324299999999996</v>
      </c>
      <c r="G43" s="44">
        <f t="shared" si="9"/>
        <v>12.96251</v>
      </c>
      <c r="H43" s="44">
        <f t="shared" si="9"/>
        <v>9.7870100000000004</v>
      </c>
      <c r="I43" s="44">
        <f t="shared" si="9"/>
        <v>8.8972700000000007</v>
      </c>
      <c r="J43" s="44">
        <f t="shared" si="9"/>
        <v>5.1358699999999997</v>
      </c>
      <c r="K43" s="44">
        <f t="shared" si="9"/>
        <v>-0.35592000000000001</v>
      </c>
      <c r="L43" s="44">
        <f t="shared" si="9"/>
        <v>27.306260000000002</v>
      </c>
      <c r="M43" s="44">
        <f t="shared" si="9"/>
        <v>-19.32856</v>
      </c>
      <c r="N43" s="44">
        <f t="shared" si="9"/>
        <v>-19.853000000000002</v>
      </c>
      <c r="O43" s="44">
        <f t="shared" si="9"/>
        <v>19.866769999999999</v>
      </c>
      <c r="P43" s="44">
        <f t="shared" si="9"/>
        <v>-2.36511</v>
      </c>
      <c r="Q43" s="44">
        <f t="shared" si="9"/>
        <v>6.1788449999999999</v>
      </c>
      <c r="R43" s="44">
        <f t="shared" si="9"/>
        <v>19.569385</v>
      </c>
      <c r="S43" s="44">
        <f t="shared" si="9"/>
        <v>-21.511050000000001</v>
      </c>
      <c r="T43" s="44">
        <f t="shared" si="9"/>
        <v>9.3408200000000008</v>
      </c>
      <c r="U43" s="44">
        <f t="shared" si="9"/>
        <v>10.440094999999999</v>
      </c>
      <c r="V43" s="44">
        <f t="shared" si="9"/>
        <v>5.0544149999999997</v>
      </c>
      <c r="W43" s="44">
        <f t="shared" si="9"/>
        <v>5.9922950000000004</v>
      </c>
      <c r="X43" s="44">
        <f t="shared" si="9"/>
        <v>-17.498664999999999</v>
      </c>
      <c r="Y43" s="44">
        <f t="shared" si="9"/>
        <v>18.20363</v>
      </c>
      <c r="Z43" s="44">
        <f t="shared" si="9"/>
        <v>-4.3963200000000002</v>
      </c>
      <c r="AA43" s="44">
        <f t="shared" si="9"/>
        <v>-2.6043599999999998</v>
      </c>
      <c r="AB43" s="44">
        <f t="shared" si="9"/>
        <v>25.475435000000001</v>
      </c>
      <c r="AC43" s="44">
        <f t="shared" si="9"/>
        <v>-6.8656600000000001</v>
      </c>
      <c r="AD43" s="44">
        <f t="shared" si="9"/>
        <v>0.33967000000000003</v>
      </c>
      <c r="AE43" s="44">
        <f t="shared" si="9"/>
        <v>99.186684999999997</v>
      </c>
      <c r="AF43" s="44">
        <f t="shared" si="9"/>
        <v>-16.140405000000001</v>
      </c>
      <c r="AG43" s="44">
        <f t="shared" si="9"/>
        <v>23.254114999999999</v>
      </c>
      <c r="AH43" s="44">
        <f t="shared" si="9"/>
        <v>40.098109999999998</v>
      </c>
      <c r="AI43" s="44">
        <f t="shared" si="9"/>
        <v>2.8837950000000001</v>
      </c>
      <c r="AJ43" s="44">
        <f t="shared" si="9"/>
        <v>-47.593114999999997</v>
      </c>
      <c r="AK43" s="44">
        <f t="shared" si="9"/>
        <v>-21.873919999999998</v>
      </c>
      <c r="AL43" s="44">
        <f t="shared" si="9"/>
        <v>10.107419999999999</v>
      </c>
      <c r="AM43" s="44">
        <f t="shared" si="9"/>
        <v>34.392265000000002</v>
      </c>
      <c r="AN43" s="44">
        <f t="shared" si="9"/>
        <v>5.3395000000000001</v>
      </c>
      <c r="AO43" s="44">
        <f t="shared" si="9"/>
        <v>11.286745</v>
      </c>
      <c r="AP43" s="44">
        <f t="shared" si="9"/>
        <v>17.953945000000001</v>
      </c>
      <c r="AQ43" s="44">
        <f t="shared" si="9"/>
        <v>40.623055000000001</v>
      </c>
      <c r="AR43" s="44">
        <f t="shared" si="9"/>
        <v>32.81073</v>
      </c>
      <c r="AS43" s="44">
        <f t="shared" si="9"/>
        <v>9.6433300000000006</v>
      </c>
      <c r="AT43" s="44">
        <f t="shared" si="9"/>
        <v>54.80594</v>
      </c>
      <c r="AU43" s="44">
        <f t="shared" si="9"/>
        <v>22.95345</v>
      </c>
      <c r="AV43" s="44">
        <f t="shared" si="9"/>
        <v>-0.66891500000000004</v>
      </c>
      <c r="AW43" s="44">
        <f t="shared" si="9"/>
        <v>-13.970840000000001</v>
      </c>
      <c r="AX43" s="44">
        <f t="shared" si="9"/>
        <v>89.204745000000003</v>
      </c>
      <c r="AY43" s="44">
        <f t="shared" si="9"/>
        <v>5.8215649999999997</v>
      </c>
      <c r="AZ43" s="44">
        <f t="shared" si="9"/>
        <v>63.719279999999998</v>
      </c>
      <c r="BA43" s="44">
        <f t="shared" si="9"/>
        <v>76.153144999999995</v>
      </c>
      <c r="BB43" s="44">
        <f t="shared" ref="BB43:BD43" si="10">BB37/1000000</f>
        <v>-28.602305000000001</v>
      </c>
      <c r="BC43" s="44">
        <f t="shared" si="10"/>
        <v>-44.87632</v>
      </c>
      <c r="BD43" s="44">
        <f t="shared" si="10"/>
        <v>61.034925000000001</v>
      </c>
      <c r="BE43" s="44">
        <f t="shared" ref="BE43:BW43" si="11">BE37/1000000</f>
        <v>186.41719499999999</v>
      </c>
      <c r="BF43" s="44">
        <f t="shared" si="11"/>
        <v>134.18586400000001</v>
      </c>
      <c r="BG43" s="44">
        <f t="shared" si="11"/>
        <v>536.71019100000001</v>
      </c>
      <c r="BH43" s="44">
        <f t="shared" si="11"/>
        <v>210.59817000000001</v>
      </c>
      <c r="BI43" s="44">
        <f t="shared" si="11"/>
        <v>-83.676209999999998</v>
      </c>
      <c r="BJ43" s="44">
        <f t="shared" si="11"/>
        <v>86.077501999999996</v>
      </c>
      <c r="BK43" s="44">
        <f t="shared" si="11"/>
        <v>-0.63247200000000003</v>
      </c>
      <c r="BL43" s="44">
        <f t="shared" si="11"/>
        <v>111.49244400000001</v>
      </c>
      <c r="BM43" s="44">
        <f t="shared" si="11"/>
        <v>-16.566996</v>
      </c>
      <c r="BN43" s="44">
        <f t="shared" si="11"/>
        <v>91.469537000000003</v>
      </c>
      <c r="BO43" s="44">
        <f t="shared" si="11"/>
        <v>-92.088050999999993</v>
      </c>
      <c r="BP43" s="44">
        <f t="shared" si="11"/>
        <v>7.4228310000000004</v>
      </c>
      <c r="BQ43" s="44">
        <f t="shared" si="11"/>
        <v>31.555454999999998</v>
      </c>
      <c r="BR43" s="44">
        <f t="shared" si="11"/>
        <v>-107.993706</v>
      </c>
      <c r="BS43" s="44">
        <f t="shared" si="11"/>
        <v>-163.906294</v>
      </c>
      <c r="BT43" s="44">
        <f t="shared" si="11"/>
        <v>173</v>
      </c>
      <c r="BU43" s="44">
        <f t="shared" si="11"/>
        <v>-12.441812000000001</v>
      </c>
      <c r="BV43" s="44">
        <f t="shared" si="11"/>
        <v>3.1914880000000001</v>
      </c>
      <c r="BW43" s="44">
        <f t="shared" si="11"/>
        <v>88.873599999999996</v>
      </c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</row>
    <row r="44" spans="1:107" ht="12.75" customHeight="1" x14ac:dyDescent="0.2">
      <c r="A44" s="37"/>
      <c r="B44" s="40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</row>
    <row r="45" spans="1:107" ht="12.75" customHeight="1" x14ac:dyDescent="0.2">
      <c r="A45" s="36" t="s">
        <v>2397</v>
      </c>
      <c r="B45" s="40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</row>
    <row r="46" spans="1:107" ht="12.75" customHeight="1" x14ac:dyDescent="0.2">
      <c r="A46" s="37" t="s">
        <v>2233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>
        <f>M41</f>
        <v>201.17632</v>
      </c>
      <c r="N46" s="44">
        <f t="shared" ref="N46:AG46" si="12">N41</f>
        <v>172.97719000000001</v>
      </c>
      <c r="O46" s="44">
        <f t="shared" si="12"/>
        <v>136.21388999999999</v>
      </c>
      <c r="P46" s="44">
        <f t="shared" si="12"/>
        <v>160.99352999999999</v>
      </c>
      <c r="Q46" s="44">
        <f t="shared" si="12"/>
        <v>153.86840000000001</v>
      </c>
      <c r="R46" s="44">
        <f t="shared" si="12"/>
        <v>86.100000000000065</v>
      </c>
      <c r="S46" s="44">
        <f t="shared" si="12"/>
        <v>200.60000000000002</v>
      </c>
      <c r="T46" s="44">
        <f t="shared" si="12"/>
        <v>164.3</v>
      </c>
      <c r="U46" s="44">
        <f t="shared" si="12"/>
        <v>139.19999999999993</v>
      </c>
      <c r="V46" s="44">
        <f t="shared" si="12"/>
        <v>212.41005000000001</v>
      </c>
      <c r="W46" s="44">
        <f t="shared" si="12"/>
        <v>178.70813000000001</v>
      </c>
      <c r="X46" s="44">
        <f t="shared" si="12"/>
        <v>202.41477</v>
      </c>
      <c r="Y46" s="44">
        <f t="shared" si="12"/>
        <v>148.56245999999999</v>
      </c>
      <c r="Z46" s="44">
        <f t="shared" si="12"/>
        <v>129.09951000000001</v>
      </c>
      <c r="AA46" s="44">
        <f t="shared" si="12"/>
        <v>173.6</v>
      </c>
      <c r="AB46" s="44">
        <f t="shared" si="12"/>
        <v>133.10000000000002</v>
      </c>
      <c r="AC46" s="44">
        <f t="shared" si="12"/>
        <v>155.49999999999997</v>
      </c>
      <c r="AD46" s="44">
        <f t="shared" si="12"/>
        <v>165.10000000000005</v>
      </c>
      <c r="AE46" s="44">
        <f t="shared" si="12"/>
        <v>90.578419999999994</v>
      </c>
      <c r="AF46" s="44">
        <f t="shared" si="12"/>
        <v>271.18040999999999</v>
      </c>
      <c r="AG46" s="44">
        <f t="shared" si="12"/>
        <v>299.78613000000001</v>
      </c>
      <c r="AM46" s="44">
        <f>AM41</f>
        <v>293.62911000000003</v>
      </c>
      <c r="AN46" s="44">
        <f t="shared" ref="AN46:BD46" si="13">AN41</f>
        <v>193.03305</v>
      </c>
      <c r="AO46" s="44">
        <f t="shared" si="13"/>
        <v>159.46008</v>
      </c>
      <c r="AP46" s="44">
        <f t="shared" si="13"/>
        <v>258.41485499999999</v>
      </c>
      <c r="AQ46" s="44">
        <f t="shared" si="13"/>
        <v>267.90888000000001</v>
      </c>
      <c r="AR46" s="44">
        <f t="shared" si="13"/>
        <v>355.72522500000002</v>
      </c>
      <c r="AS46" s="44">
        <f t="shared" si="13"/>
        <v>292.81462499999998</v>
      </c>
      <c r="AT46" s="44">
        <f t="shared" si="13"/>
        <v>317.974695</v>
      </c>
      <c r="AU46" s="44">
        <f t="shared" si="13"/>
        <v>196.12831499999999</v>
      </c>
      <c r="AV46" s="44">
        <f t="shared" si="13"/>
        <v>24.605789999999999</v>
      </c>
      <c r="AW46" s="44">
        <f t="shared" si="13"/>
        <v>66.040679999999995</v>
      </c>
      <c r="AX46" s="44">
        <f t="shared" si="13"/>
        <v>325.52542499999998</v>
      </c>
      <c r="AY46" s="44">
        <f t="shared" si="13"/>
        <v>-418.81211999999999</v>
      </c>
      <c r="AZ46" s="44">
        <f t="shared" si="13"/>
        <v>-392.85175500000003</v>
      </c>
      <c r="BA46" s="44">
        <f t="shared" si="13"/>
        <v>-273.65293500000001</v>
      </c>
      <c r="BB46" s="44">
        <f t="shared" si="13"/>
        <v>-187.46594999999999</v>
      </c>
      <c r="BC46" s="44">
        <f t="shared" si="13"/>
        <v>-188.01527999999999</v>
      </c>
      <c r="BD46" s="44">
        <f t="shared" si="13"/>
        <v>-552.771615</v>
      </c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</row>
    <row r="47" spans="1:107" ht="12.75" customHeight="1" x14ac:dyDescent="0.2">
      <c r="A47" s="37" t="s">
        <v>808</v>
      </c>
      <c r="B47" s="40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>
        <f>M43</f>
        <v>-19.32856</v>
      </c>
      <c r="N47" s="44">
        <f t="shared" ref="N47:AG47" si="14">N43</f>
        <v>-19.853000000000002</v>
      </c>
      <c r="O47" s="44">
        <f t="shared" si="14"/>
        <v>19.866769999999999</v>
      </c>
      <c r="P47" s="44">
        <f t="shared" si="14"/>
        <v>-2.36511</v>
      </c>
      <c r="Q47" s="44">
        <f t="shared" si="14"/>
        <v>6.1788449999999999</v>
      </c>
      <c r="R47" s="44">
        <f t="shared" si="14"/>
        <v>19.569385</v>
      </c>
      <c r="S47" s="44">
        <f t="shared" si="14"/>
        <v>-21.511050000000001</v>
      </c>
      <c r="T47" s="44">
        <f t="shared" si="14"/>
        <v>9.3408200000000008</v>
      </c>
      <c r="U47" s="44">
        <f t="shared" si="14"/>
        <v>10.440094999999999</v>
      </c>
      <c r="V47" s="44">
        <f t="shared" si="14"/>
        <v>5.0544149999999997</v>
      </c>
      <c r="W47" s="44">
        <f t="shared" si="14"/>
        <v>5.9922950000000004</v>
      </c>
      <c r="X47" s="44">
        <f t="shared" si="14"/>
        <v>-17.498664999999999</v>
      </c>
      <c r="Y47" s="44">
        <f t="shared" si="14"/>
        <v>18.20363</v>
      </c>
      <c r="Z47" s="44">
        <f t="shared" si="14"/>
        <v>-4.3963200000000002</v>
      </c>
      <c r="AA47" s="44">
        <f t="shared" si="14"/>
        <v>-2.6043599999999998</v>
      </c>
      <c r="AB47" s="44">
        <f t="shared" si="14"/>
        <v>25.475435000000001</v>
      </c>
      <c r="AC47" s="44">
        <f t="shared" si="14"/>
        <v>-6.8656600000000001</v>
      </c>
      <c r="AD47" s="44">
        <f t="shared" si="14"/>
        <v>0.33967000000000003</v>
      </c>
      <c r="AE47" s="44">
        <f t="shared" si="14"/>
        <v>99.186684999999997</v>
      </c>
      <c r="AF47" s="44">
        <f t="shared" si="14"/>
        <v>-16.140405000000001</v>
      </c>
      <c r="AG47" s="44">
        <f t="shared" si="14"/>
        <v>23.254114999999999</v>
      </c>
      <c r="AM47" s="44">
        <f>AM43</f>
        <v>34.392265000000002</v>
      </c>
      <c r="AN47" s="44">
        <f t="shared" ref="AN47:BD47" si="15">AN43</f>
        <v>5.3395000000000001</v>
      </c>
      <c r="AO47" s="44">
        <f t="shared" si="15"/>
        <v>11.286745</v>
      </c>
      <c r="AP47" s="44">
        <f t="shared" si="15"/>
        <v>17.953945000000001</v>
      </c>
      <c r="AQ47" s="44">
        <f t="shared" si="15"/>
        <v>40.623055000000001</v>
      </c>
      <c r="AR47" s="44">
        <f t="shared" si="15"/>
        <v>32.81073</v>
      </c>
      <c r="AS47" s="44">
        <f t="shared" si="15"/>
        <v>9.6433300000000006</v>
      </c>
      <c r="AT47" s="44">
        <f t="shared" si="15"/>
        <v>54.80594</v>
      </c>
      <c r="AU47" s="44">
        <f t="shared" si="15"/>
        <v>22.95345</v>
      </c>
      <c r="AV47" s="44">
        <f t="shared" si="15"/>
        <v>-0.66891500000000004</v>
      </c>
      <c r="AW47" s="44">
        <f t="shared" si="15"/>
        <v>-13.970840000000001</v>
      </c>
      <c r="AX47" s="44">
        <f t="shared" si="15"/>
        <v>89.204745000000003</v>
      </c>
      <c r="AY47" s="44">
        <f t="shared" si="15"/>
        <v>5.8215649999999997</v>
      </c>
      <c r="AZ47" s="44">
        <f t="shared" si="15"/>
        <v>63.719279999999998</v>
      </c>
      <c r="BA47" s="44">
        <f t="shared" si="15"/>
        <v>76.153144999999995</v>
      </c>
      <c r="BB47" s="44">
        <f t="shared" si="15"/>
        <v>-28.602305000000001</v>
      </c>
      <c r="BC47" s="44">
        <f t="shared" si="15"/>
        <v>-44.87632</v>
      </c>
      <c r="BD47" s="44">
        <f t="shared" si="15"/>
        <v>61.034925000000001</v>
      </c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</row>
    <row r="48" spans="1:107" ht="12.75" customHeight="1" x14ac:dyDescent="0.2">
      <c r="A48" s="37"/>
      <c r="B48" s="40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</row>
    <row r="49" spans="1:107" ht="12.75" customHeight="1" x14ac:dyDescent="0.2">
      <c r="A49" s="36" t="s">
        <v>2183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</row>
    <row r="50" spans="1:107" ht="12.75" customHeight="1" x14ac:dyDescent="0.2">
      <c r="A50" s="37" t="s">
        <v>2233</v>
      </c>
      <c r="B50" s="44">
        <f t="shared" ref="B50:L50" si="16">B41</f>
        <v>-2.7202000000000002</v>
      </c>
      <c r="C50" s="44">
        <f t="shared" si="16"/>
        <v>58.294339999999998</v>
      </c>
      <c r="D50" s="44">
        <f t="shared" si="16"/>
        <v>167.87712999999999</v>
      </c>
      <c r="E50" s="44">
        <f t="shared" si="16"/>
        <v>199.57516000000001</v>
      </c>
      <c r="F50" s="44">
        <f t="shared" si="16"/>
        <v>114.99946</v>
      </c>
      <c r="G50" s="44">
        <f t="shared" si="16"/>
        <v>20.15878</v>
      </c>
      <c r="H50" s="44">
        <f t="shared" si="16"/>
        <v>49.648449999999997</v>
      </c>
      <c r="I50" s="44">
        <f t="shared" si="16"/>
        <v>33.116489999999999</v>
      </c>
      <c r="J50" s="44">
        <f t="shared" si="16"/>
        <v>66.314019999999999</v>
      </c>
      <c r="K50" s="44">
        <f t="shared" si="16"/>
        <v>176.43009000000001</v>
      </c>
      <c r="L50" s="44">
        <f t="shared" si="16"/>
        <v>210.19712999999999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>
        <f>AH41</f>
        <v>144.67943</v>
      </c>
      <c r="AI50" s="44">
        <f t="shared" ref="AI50:AL50" si="17">AI41</f>
        <v>333.28913999999997</v>
      </c>
      <c r="AJ50" s="44">
        <f t="shared" si="17"/>
        <v>315.06281999999999</v>
      </c>
      <c r="AK50" s="44">
        <f t="shared" si="17"/>
        <v>189.79397</v>
      </c>
      <c r="AL50" s="44">
        <f t="shared" si="17"/>
        <v>98.767439999999993</v>
      </c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>
        <f>BE41</f>
        <v>-526.25666999999999</v>
      </c>
      <c r="BF50" s="44">
        <f t="shared" ref="BF50:BW50" si="18">BF41</f>
        <v>-348.42361499999998</v>
      </c>
      <c r="BG50" s="44">
        <f t="shared" si="18"/>
        <v>-33.024479999999997</v>
      </c>
      <c r="BH50" s="44">
        <f t="shared" si="18"/>
        <v>-453.82722999999999</v>
      </c>
      <c r="BI50" s="44">
        <f t="shared" si="18"/>
        <v>-357.62539768601442</v>
      </c>
      <c r="BJ50" s="44">
        <f t="shared" si="18"/>
        <v>111.34766785642131</v>
      </c>
      <c r="BK50" s="44">
        <f t="shared" si="18"/>
        <v>848.64512056353283</v>
      </c>
      <c r="BL50" s="44">
        <f t="shared" si="18"/>
        <v>1546.6274514877102</v>
      </c>
      <c r="BM50" s="44">
        <f t="shared" si="18"/>
        <v>1440.501888</v>
      </c>
      <c r="BN50" s="44">
        <f t="shared" si="18"/>
        <v>619.23296000000005</v>
      </c>
      <c r="BO50" s="44">
        <f t="shared" si="18"/>
        <v>589</v>
      </c>
      <c r="BP50" s="44">
        <f t="shared" si="18"/>
        <v>677.93333333333339</v>
      </c>
      <c r="BQ50" s="44">
        <f t="shared" si="18"/>
        <v>620.45333333333338</v>
      </c>
      <c r="BR50" s="44">
        <f t="shared" si="18"/>
        <v>481.96</v>
      </c>
      <c r="BS50" s="44">
        <f t="shared" si="18"/>
        <v>258.49333333333334</v>
      </c>
      <c r="BT50" s="44">
        <f t="shared" si="18"/>
        <v>-23.4</v>
      </c>
      <c r="BU50" s="44">
        <f t="shared" si="18"/>
        <v>303.97333333333336</v>
      </c>
      <c r="BV50" s="44">
        <f t="shared" si="18"/>
        <v>173.34666666666669</v>
      </c>
      <c r="BW50" s="44">
        <f t="shared" si="18"/>
        <v>239.69333333333336</v>
      </c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</row>
    <row r="51" spans="1:107" ht="12.75" customHeight="1" x14ac:dyDescent="0.2">
      <c r="A51" s="37" t="s">
        <v>808</v>
      </c>
      <c r="B51" s="44"/>
      <c r="C51" s="44">
        <f t="shared" ref="C51:L51" si="19">C43</f>
        <v>12.36</v>
      </c>
      <c r="D51" s="44">
        <f t="shared" si="19"/>
        <v>4.24</v>
      </c>
      <c r="E51" s="44">
        <f t="shared" si="19"/>
        <v>20.778600000000001</v>
      </c>
      <c r="F51" s="44">
        <f t="shared" si="19"/>
        <v>-6.3324299999999996</v>
      </c>
      <c r="G51" s="44">
        <f t="shared" si="19"/>
        <v>12.96251</v>
      </c>
      <c r="H51" s="44">
        <f t="shared" si="19"/>
        <v>9.7870100000000004</v>
      </c>
      <c r="I51" s="44">
        <f t="shared" si="19"/>
        <v>8.8972700000000007</v>
      </c>
      <c r="J51" s="44">
        <f t="shared" si="19"/>
        <v>5.1358699999999997</v>
      </c>
      <c r="K51" s="44">
        <f t="shared" si="19"/>
        <v>-0.35592000000000001</v>
      </c>
      <c r="L51" s="44">
        <f t="shared" si="19"/>
        <v>27.306260000000002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>
        <f>AH43</f>
        <v>40.098109999999998</v>
      </c>
      <c r="AI51" s="44">
        <f t="shared" ref="AI51:AL51" si="20">AI43</f>
        <v>2.8837950000000001</v>
      </c>
      <c r="AJ51" s="44">
        <f t="shared" si="20"/>
        <v>-47.593114999999997</v>
      </c>
      <c r="AK51" s="44">
        <f t="shared" si="20"/>
        <v>-21.873919999999998</v>
      </c>
      <c r="AL51" s="44">
        <f t="shared" si="20"/>
        <v>10.107419999999999</v>
      </c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>
        <f>BE43</f>
        <v>186.41719499999999</v>
      </c>
      <c r="BF51" s="44">
        <f t="shared" ref="BF51:BW51" si="21">BF43</f>
        <v>134.18586400000001</v>
      </c>
      <c r="BG51" s="44">
        <f t="shared" si="21"/>
        <v>536.71019100000001</v>
      </c>
      <c r="BH51" s="44">
        <f t="shared" si="21"/>
        <v>210.59817000000001</v>
      </c>
      <c r="BI51" s="44">
        <f t="shared" si="21"/>
        <v>-83.676209999999998</v>
      </c>
      <c r="BJ51" s="44">
        <f t="shared" si="21"/>
        <v>86.077501999999996</v>
      </c>
      <c r="BK51" s="44">
        <f t="shared" si="21"/>
        <v>-0.63247200000000003</v>
      </c>
      <c r="BL51" s="44">
        <f t="shared" si="21"/>
        <v>111.49244400000001</v>
      </c>
      <c r="BM51" s="44">
        <f t="shared" si="21"/>
        <v>-16.566996</v>
      </c>
      <c r="BN51" s="44">
        <f t="shared" si="21"/>
        <v>91.469537000000003</v>
      </c>
      <c r="BO51" s="44">
        <f t="shared" si="21"/>
        <v>-92.088050999999993</v>
      </c>
      <c r="BP51" s="44">
        <f t="shared" si="21"/>
        <v>7.4228310000000004</v>
      </c>
      <c r="BQ51" s="44">
        <f t="shared" si="21"/>
        <v>31.555454999999998</v>
      </c>
      <c r="BR51" s="44">
        <f t="shared" si="21"/>
        <v>-107.993706</v>
      </c>
      <c r="BS51" s="44">
        <f t="shared" si="21"/>
        <v>-163.906294</v>
      </c>
      <c r="BT51" s="44">
        <f t="shared" si="21"/>
        <v>173</v>
      </c>
      <c r="BU51" s="44">
        <f t="shared" si="21"/>
        <v>-12.441812000000001</v>
      </c>
      <c r="BV51" s="44">
        <f t="shared" si="21"/>
        <v>3.1914880000000001</v>
      </c>
      <c r="BW51" s="44">
        <f t="shared" si="21"/>
        <v>88.873599999999996</v>
      </c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</row>
    <row r="52" spans="1:107" ht="12.75" customHeight="1" x14ac:dyDescent="0.2">
      <c r="A52" s="36"/>
      <c r="B52" s="4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</row>
    <row r="53" spans="1:107" ht="12.75" customHeight="1" x14ac:dyDescent="0.2">
      <c r="A53" s="36" t="s">
        <v>794</v>
      </c>
      <c r="B53" s="4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</row>
    <row r="54" spans="1:107" ht="12.75" customHeight="1" x14ac:dyDescent="0.2">
      <c r="A54" s="37" t="s">
        <v>2248</v>
      </c>
      <c r="B54" s="4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</row>
    <row r="55" spans="1:107" ht="12.75" customHeight="1" x14ac:dyDescent="0.2">
      <c r="A55" s="41" t="s">
        <v>812</v>
      </c>
      <c r="B55" s="5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T55" s="25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</row>
    <row r="56" spans="1:107" ht="12.75" customHeight="1" x14ac:dyDescent="0.2">
      <c r="A56" s="41" t="s">
        <v>2250</v>
      </c>
      <c r="B56" s="5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8" spans="1:107" ht="12.75" customHeight="1" x14ac:dyDescent="0.2">
      <c r="A58" s="6"/>
      <c r="B58" s="7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</row>
    <row r="59" spans="1:107" ht="12.75" customHeight="1" x14ac:dyDescent="0.2">
      <c r="A59" s="6"/>
      <c r="B59" s="7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9</vt:i4>
      </vt:variant>
    </vt:vector>
  </HeadingPairs>
  <TitlesOfParts>
    <vt:vector size="16" baseType="lpstr">
      <vt:lpstr>Intro</vt:lpstr>
      <vt:lpstr>Raw data--monthly</vt:lpstr>
      <vt:lpstr>1893 compilation</vt:lpstr>
      <vt:lpstr>Data--annual I-E</vt:lpstr>
      <vt:lpstr>Weekly data 1868-9</vt:lpstr>
      <vt:lpstr>Raw data--GSR</vt:lpstr>
      <vt:lpstr>Balance of trade data</vt:lpstr>
      <vt:lpstr>Balance sheet</vt:lpstr>
      <vt:lpstr>Inset</vt:lpstr>
      <vt:lpstr>NFA</vt:lpstr>
      <vt:lpstr>NDA MB change</vt:lpstr>
      <vt:lpstr>Pass-thru MOM</vt:lpstr>
      <vt:lpstr>Pass-thru YOY</vt:lpstr>
      <vt:lpstr>Pass-thru YOY filtered</vt:lpstr>
      <vt:lpstr>Trade &amp; notes 1</vt:lpstr>
      <vt:lpstr>Trade &amp; notes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2013-12-08T03:50:46Z</dcterms:created>
  <dcterms:modified xsi:type="dcterms:W3CDTF">2013-12-23T17:04:49Z</dcterms:modified>
</cp:coreProperties>
</file>