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1.xml" ContentType="application/vnd.openxmlformats-officedocument.spreadsheetml.comments+xml"/>
  <Override PartName="/xl/drawings/drawing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Tanay Agarwal\Desktop\College Classes\Hanke\Seychelles\"/>
    </mc:Choice>
  </mc:AlternateContent>
  <bookViews>
    <workbookView xWindow="0" yWindow="0" windowWidth="19200" windowHeight="6735"/>
  </bookViews>
  <sheets>
    <sheet name="Intro" sheetId="11" r:id="rId1"/>
    <sheet name="Master Sheet" sheetId="10" r:id="rId2"/>
    <sheet name="Blue Book" sheetId="4" r:id="rId3"/>
    <sheet name="Gazette Government" sheetId="5" r:id="rId4"/>
    <sheet name="Gazette Currency" sheetId="8" r:id="rId5"/>
    <sheet name="Colonial Report" sheetId="9" r:id="rId6"/>
    <sheet name="Economic Indicators" sheetId="13" r:id="rId7"/>
  </sheet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BM28" i="10" l="1"/>
  <c r="BM14" i="10"/>
  <c r="BM16" i="10" s="1"/>
  <c r="BM20" i="10" s="1"/>
  <c r="BM9" i="10"/>
  <c r="BO27" i="10" l="1"/>
  <c r="BO26" i="10"/>
  <c r="BO28" i="10" s="1"/>
  <c r="BN25" i="10"/>
  <c r="BO25" i="10"/>
  <c r="C15" i="13" l="1"/>
  <c r="D15" i="13"/>
  <c r="E15" i="13"/>
  <c r="F15" i="13"/>
  <c r="G15" i="13"/>
  <c r="H15" i="13"/>
  <c r="I15" i="13"/>
  <c r="J15" i="13"/>
  <c r="K15" i="13"/>
  <c r="L15" i="13"/>
  <c r="M15" i="13"/>
  <c r="N15" i="13"/>
  <c r="O15" i="13"/>
  <c r="P15" i="13"/>
  <c r="Q15" i="13"/>
  <c r="R15" i="13"/>
  <c r="S15" i="13"/>
  <c r="T15" i="13"/>
  <c r="U15" i="13"/>
  <c r="V15" i="13"/>
  <c r="W15" i="13"/>
  <c r="X15" i="13"/>
  <c r="Y15" i="13"/>
  <c r="Z15" i="13"/>
  <c r="AA15" i="13"/>
  <c r="AB15" i="13"/>
  <c r="AC15" i="13"/>
  <c r="AD15" i="13"/>
  <c r="AE15" i="13"/>
  <c r="AF15" i="13"/>
  <c r="AG15" i="13"/>
  <c r="AH15" i="13"/>
  <c r="AI15" i="13"/>
  <c r="AJ15" i="13"/>
  <c r="AK15" i="13"/>
  <c r="AL15" i="13"/>
  <c r="AM15" i="13"/>
  <c r="AN15" i="13"/>
  <c r="AO15" i="13"/>
  <c r="AP15" i="13"/>
  <c r="AQ15" i="13"/>
  <c r="AR15" i="13"/>
  <c r="AS15" i="13"/>
  <c r="AT15" i="13"/>
  <c r="AU15" i="13"/>
  <c r="AV15" i="13"/>
  <c r="AW15" i="13"/>
  <c r="AX15" i="13"/>
  <c r="B15" i="13"/>
  <c r="C14" i="13"/>
  <c r="D14" i="13"/>
  <c r="E14" i="13"/>
  <c r="F14" i="13"/>
  <c r="G14" i="13"/>
  <c r="H14" i="13"/>
  <c r="I14" i="13"/>
  <c r="J14" i="13"/>
  <c r="K14" i="13"/>
  <c r="L14" i="13"/>
  <c r="M14" i="13"/>
  <c r="N14" i="13"/>
  <c r="O14" i="13"/>
  <c r="P14" i="13"/>
  <c r="Q14" i="13"/>
  <c r="R14" i="13"/>
  <c r="S14" i="13"/>
  <c r="T14" i="13"/>
  <c r="U14" i="13"/>
  <c r="V14" i="13"/>
  <c r="W14" i="13"/>
  <c r="X14" i="13"/>
  <c r="Y14" i="13"/>
  <c r="Z14" i="13"/>
  <c r="AA14" i="13"/>
  <c r="AB14" i="13"/>
  <c r="AC14" i="13"/>
  <c r="AD14" i="13"/>
  <c r="AE14" i="13"/>
  <c r="AF14" i="13"/>
  <c r="AG14" i="13"/>
  <c r="AH14" i="13"/>
  <c r="AI14" i="13"/>
  <c r="AJ14" i="13"/>
  <c r="AK14" i="13"/>
  <c r="AL14" i="13"/>
  <c r="AM14" i="13"/>
  <c r="AN14" i="13"/>
  <c r="AO14" i="13"/>
  <c r="AP14" i="13"/>
  <c r="AQ14" i="13"/>
  <c r="AR14" i="13"/>
  <c r="AS14" i="13"/>
  <c r="AT14" i="13"/>
  <c r="AU14" i="13"/>
  <c r="AV14" i="13"/>
  <c r="AW14" i="13"/>
  <c r="AX14" i="13"/>
  <c r="B14" i="13"/>
  <c r="AD4" i="13"/>
  <c r="AE4" i="13"/>
  <c r="AF4" i="13"/>
  <c r="AG4" i="13"/>
  <c r="AH4" i="13"/>
  <c r="AI4" i="13"/>
  <c r="AJ4" i="13"/>
  <c r="AK4" i="13"/>
  <c r="AL4" i="13"/>
  <c r="AM4" i="13"/>
  <c r="AN4" i="13"/>
  <c r="AO4" i="13"/>
  <c r="AP4" i="13"/>
  <c r="AQ4" i="13"/>
  <c r="AR4" i="13"/>
  <c r="AS4" i="13"/>
  <c r="AT4" i="13"/>
  <c r="AU4" i="13"/>
  <c r="AV4" i="13"/>
  <c r="AW4" i="13"/>
  <c r="AX4" i="13"/>
  <c r="AC4" i="13"/>
  <c r="AD7" i="13"/>
  <c r="AE7" i="13"/>
  <c r="AF7" i="13"/>
  <c r="AG7" i="13"/>
  <c r="AH7" i="13"/>
  <c r="AI7" i="13"/>
  <c r="AJ7" i="13"/>
  <c r="AK7" i="13"/>
  <c r="AL7" i="13"/>
  <c r="AM7" i="13"/>
  <c r="AN7" i="13"/>
  <c r="AO7" i="13"/>
  <c r="AP7" i="13"/>
  <c r="AQ7" i="13"/>
  <c r="AR7" i="13"/>
  <c r="AS7" i="13"/>
  <c r="AT7" i="13"/>
  <c r="AU7" i="13"/>
  <c r="AV7" i="13"/>
  <c r="AW7" i="13"/>
  <c r="AX7" i="13"/>
  <c r="AC7" i="13"/>
  <c r="BL14" i="10" l="1"/>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B14" i="10"/>
  <c r="AP23" i="10" l="1"/>
  <c r="AP25" i="10" s="1"/>
  <c r="AJ23" i="10"/>
  <c r="AJ25" i="10" s="1"/>
  <c r="AI23" i="10"/>
  <c r="AI25" i="10" s="1"/>
  <c r="AK28" i="10"/>
  <c r="AL23" i="10"/>
  <c r="AL25" i="10" s="1"/>
  <c r="AK23" i="10"/>
  <c r="AL27" i="10"/>
  <c r="AM23" i="10"/>
  <c r="AM25" i="10" s="1"/>
  <c r="AM27" i="10"/>
  <c r="AN23" i="10"/>
  <c r="AN25" i="10" s="1"/>
  <c r="AN27" i="10"/>
  <c r="AO28" i="10"/>
  <c r="AP27" i="10"/>
  <c r="AP28" i="10" s="1"/>
  <c r="AQ23" i="10"/>
  <c r="AQ25" i="10" s="1"/>
  <c r="AQ27" i="10"/>
  <c r="AQ28" i="10" s="1"/>
  <c r="AR23" i="10"/>
  <c r="AR25" i="10" s="1"/>
  <c r="AS28" i="10"/>
  <c r="AT23" i="10"/>
  <c r="AT25" i="10" s="1"/>
  <c r="AU23" i="10"/>
  <c r="AU25" i="10" s="1"/>
  <c r="AS23" i="10"/>
  <c r="AS25" i="10" s="1"/>
  <c r="AU27" i="10"/>
  <c r="AV23" i="10"/>
  <c r="AV25" i="10" s="1"/>
  <c r="AV27" i="10"/>
  <c r="AW23" i="10"/>
  <c r="AW25" i="10" s="1"/>
  <c r="AW27" i="10"/>
  <c r="AX28" i="10"/>
  <c r="AY28" i="10"/>
  <c r="AZ23" i="10"/>
  <c r="AZ25" i="10" s="1"/>
  <c r="AX23" i="10"/>
  <c r="AX25" i="10" s="1"/>
  <c r="AZ27" i="10"/>
  <c r="BA27" i="10"/>
  <c r="BA28" i="10" s="1"/>
  <c r="BB23" i="10"/>
  <c r="BB25" i="10" s="1"/>
  <c r="BB27" i="10"/>
  <c r="BC27" i="10"/>
  <c r="BC28" i="10" s="1"/>
  <c r="BD23" i="10"/>
  <c r="BD27" i="10"/>
  <c r="BE23" i="10"/>
  <c r="BE25" i="10" s="1"/>
  <c r="BE27" i="10"/>
  <c r="BF27" i="10"/>
  <c r="BF23" i="10"/>
  <c r="BF25" i="10" s="1"/>
  <c r="BG27" i="10"/>
  <c r="BG23" i="10"/>
  <c r="BG25" i="10" s="1"/>
  <c r="BH27" i="10"/>
  <c r="BH23" i="10"/>
  <c r="BH25" i="10" s="1"/>
  <c r="BI27" i="10"/>
  <c r="BI23" i="10"/>
  <c r="BJ28" i="10"/>
  <c r="BK27" i="10"/>
  <c r="BK23" i="10"/>
  <c r="BK25" i="10" s="1"/>
  <c r="BJ23" i="10"/>
  <c r="BJ25" i="10" s="1"/>
  <c r="BL23" i="10"/>
  <c r="AH23" i="10"/>
  <c r="AH25" i="10" s="1"/>
  <c r="AF23" i="10"/>
  <c r="AF25" i="10" s="1"/>
  <c r="AE23" i="10"/>
  <c r="AE25" i="10" s="1"/>
  <c r="AF27" i="10"/>
  <c r="AG23" i="10"/>
  <c r="AH26" i="10" s="1"/>
  <c r="AG27" i="10"/>
  <c r="AH27" i="10"/>
  <c r="C23" i="10"/>
  <c r="B23" i="10"/>
  <c r="B25" i="10" s="1"/>
  <c r="D23" i="10"/>
  <c r="D25" i="10" s="1"/>
  <c r="E23" i="10"/>
  <c r="F23" i="10"/>
  <c r="F25" i="10" s="1"/>
  <c r="G23" i="10"/>
  <c r="H23" i="10"/>
  <c r="H25" i="10" s="1"/>
  <c r="I23" i="10"/>
  <c r="I25" i="10" s="1"/>
  <c r="J23" i="10"/>
  <c r="J25" i="10" s="1"/>
  <c r="K23" i="10"/>
  <c r="L23" i="10"/>
  <c r="L25" i="10" s="1"/>
  <c r="M23" i="10"/>
  <c r="N23" i="10"/>
  <c r="N25" i="10" s="1"/>
  <c r="O23" i="10"/>
  <c r="P23" i="10"/>
  <c r="P25" i="10" s="1"/>
  <c r="Q23" i="10"/>
  <c r="R23" i="10"/>
  <c r="R25" i="10" s="1"/>
  <c r="S23" i="10"/>
  <c r="T23" i="10"/>
  <c r="T25" i="10" s="1"/>
  <c r="U23" i="10"/>
  <c r="V23" i="10"/>
  <c r="V25" i="10" s="1"/>
  <c r="W23" i="10"/>
  <c r="X23" i="10"/>
  <c r="X25" i="10" s="1"/>
  <c r="Y23" i="10"/>
  <c r="Z23" i="10"/>
  <c r="Z25" i="10" s="1"/>
  <c r="AA23" i="10"/>
  <c r="AB28" i="10"/>
  <c r="AC23" i="10"/>
  <c r="AB23" i="10"/>
  <c r="AB25" i="10" s="1"/>
  <c r="AD28" i="10"/>
  <c r="AE28" i="10"/>
  <c r="B28" i="10"/>
  <c r="C9" i="10"/>
  <c r="D9" i="10"/>
  <c r="E9" i="10"/>
  <c r="F9" i="10"/>
  <c r="G9" i="10"/>
  <c r="H9" i="10"/>
  <c r="H24" i="10" s="1"/>
  <c r="I9" i="10"/>
  <c r="J9" i="10"/>
  <c r="K9" i="10"/>
  <c r="L9" i="10"/>
  <c r="L24" i="10" s="1"/>
  <c r="M9" i="10"/>
  <c r="N9" i="10"/>
  <c r="O9" i="10"/>
  <c r="P9" i="10"/>
  <c r="P24" i="10" s="1"/>
  <c r="Q9" i="10"/>
  <c r="R9" i="10"/>
  <c r="S9" i="10"/>
  <c r="T9" i="10"/>
  <c r="T24" i="10" s="1"/>
  <c r="U9" i="10"/>
  <c r="V9" i="10"/>
  <c r="W9" i="10"/>
  <c r="X9" i="10"/>
  <c r="Y9" i="10"/>
  <c r="Z9" i="10"/>
  <c r="AA9" i="10"/>
  <c r="AB9" i="10"/>
  <c r="AC9" i="10"/>
  <c r="AD9" i="10"/>
  <c r="AD23" i="10"/>
  <c r="AD25" i="10" s="1"/>
  <c r="AE9" i="10"/>
  <c r="AE24" i="10" s="1"/>
  <c r="AF9" i="10"/>
  <c r="AG9" i="10"/>
  <c r="AH9" i="10"/>
  <c r="AI9" i="10"/>
  <c r="AJ9" i="10"/>
  <c r="AK9" i="10"/>
  <c r="AK24" i="10" s="1"/>
  <c r="AL9" i="10"/>
  <c r="AL24" i="10" s="1"/>
  <c r="AM9" i="10"/>
  <c r="AN9" i="10"/>
  <c r="AO9" i="10"/>
  <c r="AO23" i="10"/>
  <c r="AO25" i="10" s="1"/>
  <c r="AP9" i="10"/>
  <c r="AP24" i="10" s="1"/>
  <c r="AQ9" i="10"/>
  <c r="AR9" i="10"/>
  <c r="AS9" i="10"/>
  <c r="AT9" i="10"/>
  <c r="AT24" i="10" s="1"/>
  <c r="AU9" i="10"/>
  <c r="AV9" i="10"/>
  <c r="AV24" i="10" s="1"/>
  <c r="AW9" i="10"/>
  <c r="AX9" i="10"/>
  <c r="AX24" i="10" s="1"/>
  <c r="AY9" i="10"/>
  <c r="AY23" i="10"/>
  <c r="AY25" i="10" s="1"/>
  <c r="AZ9" i="10"/>
  <c r="BA9" i="10"/>
  <c r="BA23" i="10"/>
  <c r="BA25" i="10" s="1"/>
  <c r="BB9" i="10"/>
  <c r="BC9" i="10"/>
  <c r="BC23" i="10"/>
  <c r="BD9" i="10"/>
  <c r="BE9" i="10"/>
  <c r="BE24" i="10" s="1"/>
  <c r="BF9" i="10"/>
  <c r="BG9" i="10"/>
  <c r="BH9" i="10"/>
  <c r="BI9" i="10"/>
  <c r="BI24" i="10" s="1"/>
  <c r="BJ9" i="10"/>
  <c r="BK9" i="10"/>
  <c r="BL9" i="10"/>
  <c r="B9" i="10"/>
  <c r="C16" i="10"/>
  <c r="C20" i="10" s="1"/>
  <c r="D16" i="10"/>
  <c r="D20" i="10" s="1"/>
  <c r="E16" i="10"/>
  <c r="F16" i="10"/>
  <c r="G16" i="10"/>
  <c r="G20" i="10" s="1"/>
  <c r="H16" i="10"/>
  <c r="H20" i="10" s="1"/>
  <c r="I16" i="10"/>
  <c r="J16" i="10"/>
  <c r="K16" i="10"/>
  <c r="K20" i="10" s="1"/>
  <c r="L16" i="10"/>
  <c r="L20" i="10" s="1"/>
  <c r="M16" i="10"/>
  <c r="N16" i="10"/>
  <c r="N20" i="10" s="1"/>
  <c r="O16" i="10"/>
  <c r="O20" i="10" s="1"/>
  <c r="P16" i="10"/>
  <c r="P20" i="10" s="1"/>
  <c r="Q16" i="10"/>
  <c r="R16" i="10"/>
  <c r="S16" i="10"/>
  <c r="S20" i="10" s="1"/>
  <c r="T16" i="10"/>
  <c r="T20" i="10" s="1"/>
  <c r="U16" i="10"/>
  <c r="V16" i="10"/>
  <c r="V20" i="10" s="1"/>
  <c r="W16" i="10"/>
  <c r="W20" i="10" s="1"/>
  <c r="X16" i="10"/>
  <c r="Y16" i="10"/>
  <c r="Z16" i="10"/>
  <c r="AA16" i="10"/>
  <c r="AB16" i="10"/>
  <c r="AC16" i="10"/>
  <c r="AD16" i="10"/>
  <c r="AE16" i="10"/>
  <c r="AF16" i="10"/>
  <c r="AG16" i="10"/>
  <c r="AH16" i="10"/>
  <c r="AI16" i="10"/>
  <c r="AJ16" i="10"/>
  <c r="AJ20" i="10" s="1"/>
  <c r="AK16" i="10"/>
  <c r="AL16" i="10"/>
  <c r="AM16" i="10"/>
  <c r="AN16" i="10"/>
  <c r="AN20" i="10" s="1"/>
  <c r="AO16" i="10"/>
  <c r="AP16" i="10"/>
  <c r="AQ16" i="10"/>
  <c r="AR16" i="10"/>
  <c r="AS16" i="10"/>
  <c r="AT16" i="10"/>
  <c r="AU16" i="10"/>
  <c r="AV16" i="10"/>
  <c r="AW16" i="10"/>
  <c r="AX16" i="10"/>
  <c r="AY16" i="10"/>
  <c r="AZ16" i="10"/>
  <c r="BA16" i="10"/>
  <c r="BB16" i="10"/>
  <c r="BC16" i="10"/>
  <c r="BD16" i="10"/>
  <c r="BD20" i="10" s="1"/>
  <c r="BE16" i="10"/>
  <c r="BF16" i="10"/>
  <c r="BG16" i="10"/>
  <c r="BH16" i="10"/>
  <c r="BH20" i="10" s="1"/>
  <c r="BI16" i="10"/>
  <c r="BJ16" i="10"/>
  <c r="BK16" i="10"/>
  <c r="BL16" i="10"/>
  <c r="B16" i="10"/>
  <c r="AZ20" i="10" l="1"/>
  <c r="AA20" i="10"/>
  <c r="AL20" i="10"/>
  <c r="AH20" i="10"/>
  <c r="AJ24" i="10"/>
  <c r="E24" i="10"/>
  <c r="BJ20" i="10"/>
  <c r="BF20" i="10"/>
  <c r="AS20" i="10"/>
  <c r="AO24" i="10"/>
  <c r="AD24" i="10"/>
  <c r="Z24" i="10"/>
  <c r="V24" i="10"/>
  <c r="R24" i="10"/>
  <c r="N24" i="10"/>
  <c r="J24" i="10"/>
  <c r="F24" i="10"/>
  <c r="AW20" i="10"/>
  <c r="BC20" i="10"/>
  <c r="AU24" i="10"/>
  <c r="Y26" i="10"/>
  <c r="Y28" i="10" s="1"/>
  <c r="Q26" i="10"/>
  <c r="Q28" i="10" s="1"/>
  <c r="X20" i="10"/>
  <c r="BA20" i="10"/>
  <c r="AX20" i="10"/>
  <c r="AT20" i="10"/>
  <c r="AB20" i="10"/>
  <c r="BF24" i="10"/>
  <c r="AH24" i="10"/>
  <c r="AA24" i="10"/>
  <c r="W24" i="10"/>
  <c r="S24" i="10"/>
  <c r="O24" i="10"/>
  <c r="B24" i="10"/>
  <c r="BB20" i="10"/>
  <c r="AR24" i="10"/>
  <c r="AG24" i="10"/>
  <c r="AP20" i="10"/>
  <c r="BH24" i="10"/>
  <c r="J20" i="10"/>
  <c r="BL24" i="10"/>
  <c r="BD24" i="10"/>
  <c r="AD20" i="10"/>
  <c r="R20" i="10"/>
  <c r="F20" i="10"/>
  <c r="AM24" i="10"/>
  <c r="Z20" i="10"/>
  <c r="C24" i="10"/>
  <c r="F26" i="10"/>
  <c r="F28" i="10" s="1"/>
  <c r="AU26" i="10"/>
  <c r="AU28" i="10" s="1"/>
  <c r="U24" i="10"/>
  <c r="Q24" i="10"/>
  <c r="M24" i="10"/>
  <c r="I24" i="10"/>
  <c r="BE26" i="10"/>
  <c r="BE28" i="10" s="1"/>
  <c r="BC24" i="10"/>
  <c r="AB24" i="10"/>
  <c r="K26" i="10"/>
  <c r="K28" i="10" s="1"/>
  <c r="BF26" i="10"/>
  <c r="AV20" i="10"/>
  <c r="AY24" i="10"/>
  <c r="AQ24" i="10"/>
  <c r="AF24" i="10"/>
  <c r="AC24" i="10"/>
  <c r="Y24" i="10"/>
  <c r="AF20" i="10"/>
  <c r="AC20" i="10"/>
  <c r="Y20" i="10"/>
  <c r="U20" i="10"/>
  <c r="Q20" i="10"/>
  <c r="M20" i="10"/>
  <c r="I20" i="10"/>
  <c r="E20" i="10"/>
  <c r="BK24" i="10"/>
  <c r="BG24" i="10"/>
  <c r="AI24" i="10"/>
  <c r="X24" i="10"/>
  <c r="D24" i="10"/>
  <c r="W26" i="10"/>
  <c r="W28" i="10" s="1"/>
  <c r="L26" i="10"/>
  <c r="L28" i="10" s="1"/>
  <c r="C26" i="10"/>
  <c r="C28" i="10" s="1"/>
  <c r="AM26" i="10"/>
  <c r="AM28" i="10" s="1"/>
  <c r="AR20" i="10"/>
  <c r="AN24" i="10"/>
  <c r="AI26" i="10"/>
  <c r="AI28" i="10" s="1"/>
  <c r="AR26" i="10"/>
  <c r="AR28" i="10" s="1"/>
  <c r="BL20" i="10"/>
  <c r="AY20" i="10"/>
  <c r="AU20" i="10"/>
  <c r="AQ20" i="10"/>
  <c r="BJ24" i="10"/>
  <c r="AZ24" i="10"/>
  <c r="AW24" i="10"/>
  <c r="AS24" i="10"/>
  <c r="K24" i="10"/>
  <c r="G24" i="10"/>
  <c r="V26" i="10"/>
  <c r="V28" i="10" s="1"/>
  <c r="O26" i="10"/>
  <c r="O28" i="10" s="1"/>
  <c r="E26" i="10"/>
  <c r="E28" i="10" s="1"/>
  <c r="BL26" i="10"/>
  <c r="BL28" i="10" s="1"/>
  <c r="AA26" i="10"/>
  <c r="AA28" i="10" s="1"/>
  <c r="X26" i="10"/>
  <c r="X28" i="10" s="1"/>
  <c r="S26" i="10"/>
  <c r="S28" i="10" s="1"/>
  <c r="M26" i="10"/>
  <c r="M28" i="10" s="1"/>
  <c r="J26" i="10"/>
  <c r="J28" i="10" s="1"/>
  <c r="G26" i="10"/>
  <c r="G28" i="10" s="1"/>
  <c r="D26" i="10"/>
  <c r="D28" i="10" s="1"/>
  <c r="AF26" i="10"/>
  <c r="AF28" i="10" s="1"/>
  <c r="BH26" i="10"/>
  <c r="BH28" i="10" s="1"/>
  <c r="BD26" i="10"/>
  <c r="BD28" i="10" s="1"/>
  <c r="AW26" i="10"/>
  <c r="AW28" i="10" s="1"/>
  <c r="AT26" i="10"/>
  <c r="AT28" i="10" s="1"/>
  <c r="AL26" i="10"/>
  <c r="AL28" i="10" s="1"/>
  <c r="AG25" i="10"/>
  <c r="M25" i="10"/>
  <c r="Z26" i="10"/>
  <c r="Z28" i="10" s="1"/>
  <c r="U26" i="10"/>
  <c r="U28" i="10" s="1"/>
  <c r="R26" i="10"/>
  <c r="R28" i="10" s="1"/>
  <c r="Y25" i="10"/>
  <c r="BA24" i="10"/>
  <c r="AC26" i="10"/>
  <c r="AC28" i="10" s="1"/>
  <c r="T26" i="10"/>
  <c r="T28" i="10" s="1"/>
  <c r="N26" i="10"/>
  <c r="N28" i="10" s="1"/>
  <c r="I26" i="10"/>
  <c r="I28" i="10" s="1"/>
  <c r="BI26" i="10"/>
  <c r="BI28" i="10" s="1"/>
  <c r="AZ26" i="10"/>
  <c r="AZ28" i="10" s="1"/>
  <c r="AN26" i="10"/>
  <c r="AN28" i="10" s="1"/>
  <c r="U25" i="10"/>
  <c r="E25" i="10"/>
  <c r="AJ26" i="10"/>
  <c r="AJ28" i="10" s="1"/>
  <c r="Q25" i="10"/>
  <c r="AK25" i="10"/>
  <c r="AC25" i="10"/>
  <c r="AG26" i="10"/>
  <c r="AG28" i="10" s="1"/>
  <c r="BG26" i="10"/>
  <c r="BG28" i="10" s="1"/>
  <c r="AV26" i="10"/>
  <c r="AV28" i="10" s="1"/>
  <c r="BL25" i="10"/>
  <c r="BD25" i="10"/>
  <c r="P26" i="10"/>
  <c r="P28" i="10" s="1"/>
  <c r="BI25" i="10"/>
  <c r="BK20" i="10"/>
  <c r="AO20" i="10"/>
  <c r="AI20" i="10"/>
  <c r="BB24" i="10"/>
  <c r="AH28" i="10"/>
  <c r="BK26" i="10"/>
  <c r="BK28" i="10" s="1"/>
  <c r="BF28" i="10"/>
  <c r="BC25" i="10"/>
  <c r="AA25" i="10"/>
  <c r="W25" i="10"/>
  <c r="S25" i="10"/>
  <c r="O25" i="10"/>
  <c r="K25" i="10"/>
  <c r="G25" i="10"/>
  <c r="C25" i="10"/>
  <c r="H26" i="10"/>
  <c r="H28" i="10" s="1"/>
  <c r="B20" i="10"/>
  <c r="BI20" i="10"/>
  <c r="BG20" i="10"/>
  <c r="BE20" i="10"/>
  <c r="AM20" i="10"/>
  <c r="AK20" i="10"/>
  <c r="AG20" i="10"/>
  <c r="AE20" i="10"/>
  <c r="BB26" i="10"/>
  <c r="BB28" i="10" s="1"/>
</calcChain>
</file>

<file path=xl/comments1.xml><?xml version="1.0" encoding="utf-8"?>
<comments xmlns="http://schemas.openxmlformats.org/spreadsheetml/2006/main">
  <authors>
    <author>Schuler, Kurt</author>
  </authors>
  <commentList>
    <comment ref="CN15" authorId="0" shapeId="0">
      <text>
        <r>
          <rPr>
            <sz val="9"/>
            <color indexed="81"/>
            <rFont val="Tahoma"/>
            <family val="2"/>
          </rPr>
          <t xml:space="preserve">Seemingly a $20 error in the original data here
</t>
        </r>
      </text>
    </comment>
  </commentList>
</comments>
</file>

<file path=xl/sharedStrings.xml><?xml version="1.0" encoding="utf-8"?>
<sst xmlns="http://schemas.openxmlformats.org/spreadsheetml/2006/main" count="1502" uniqueCount="625">
  <si>
    <t>1914M12</t>
  </si>
  <si>
    <t>Date of statement (year-month format)</t>
  </si>
  <si>
    <t>Red indicates interpolations or other calculations</t>
  </si>
  <si>
    <t>Date of statement</t>
  </si>
  <si>
    <t>Annual Change of Monetary Base</t>
  </si>
  <si>
    <t>Reserve Pass-Through Ratio (%)</t>
  </si>
  <si>
    <t>Page (if available)</t>
  </si>
  <si>
    <t>Assets</t>
  </si>
  <si>
    <t>Amounts in Seychellois rupees (unless otherwise stated)</t>
  </si>
  <si>
    <t>Currency notes in circulation</t>
  </si>
  <si>
    <t>Annual Change in Foreign Reserves</t>
  </si>
  <si>
    <t>Seychelles Currency Board</t>
  </si>
  <si>
    <t>Source and year</t>
  </si>
  <si>
    <t>Liabilities</t>
  </si>
  <si>
    <t>Currency Notes Security Fund [total assets]</t>
  </si>
  <si>
    <t xml:space="preserve">    --pounds</t>
  </si>
  <si>
    <t xml:space="preserve">    --shillings</t>
  </si>
  <si>
    <t xml:space="preserve">    --pence</t>
  </si>
  <si>
    <t>Gazette 1948</t>
  </si>
  <si>
    <t>1946M12</t>
  </si>
  <si>
    <t>Investments [same as "Market value" line below]</t>
  </si>
  <si>
    <t>Coins issued</t>
  </si>
  <si>
    <t>Monetary base (notes plus coins)</t>
  </si>
  <si>
    <t>Coinage Security Fund</t>
  </si>
  <si>
    <t>Silver</t>
  </si>
  <si>
    <t>[b} Value, pence per fine ounce</t>
  </si>
  <si>
    <t>[a] Fine ounces</t>
  </si>
  <si>
    <t>[2] Coins Security Fund</t>
  </si>
  <si>
    <t>[1] Note Security Fund</t>
  </si>
  <si>
    <t>Annual, govt.</t>
  </si>
  <si>
    <t>1947M3</t>
  </si>
  <si>
    <t>BALANCE SHEET</t>
  </si>
  <si>
    <t>INCOME AND EXPENDITURE</t>
  </si>
  <si>
    <t>Currency Notes Income Account (balance)</t>
  </si>
  <si>
    <t>Amount shown in periodic government balance sheet</t>
  </si>
  <si>
    <t>Blue Book 1919</t>
  </si>
  <si>
    <t>Currency notes expense</t>
  </si>
  <si>
    <t>C10, F1, T1</t>
  </si>
  <si>
    <t>Notes</t>
  </si>
  <si>
    <t>In the early years, government note issue was not a currency board and no specific assets were held against the note issue</t>
  </si>
  <si>
    <t>Blue Book 1914</t>
  </si>
  <si>
    <t>Blue Book 1915</t>
  </si>
  <si>
    <t>Blue Book 1916</t>
  </si>
  <si>
    <t>Blue Book 1917</t>
  </si>
  <si>
    <t>Blue Book 1918</t>
  </si>
  <si>
    <t>T1</t>
  </si>
  <si>
    <t>F1, T1</t>
  </si>
  <si>
    <t>1919M12</t>
  </si>
  <si>
    <t>Blue Book 1920</t>
  </si>
  <si>
    <t>1920M12</t>
  </si>
  <si>
    <t>1915M12</t>
  </si>
  <si>
    <t>1916M12</t>
  </si>
  <si>
    <t>1917M12</t>
  </si>
  <si>
    <t>1918M12</t>
  </si>
  <si>
    <t>Blue Book 1921</t>
  </si>
  <si>
    <t>1921M12</t>
  </si>
  <si>
    <t>1922M12</t>
  </si>
  <si>
    <t>Blue Book 1922</t>
  </si>
  <si>
    <t>Blue Book 1923</t>
  </si>
  <si>
    <t>1923M12</t>
  </si>
  <si>
    <t>Blue Book 1924</t>
  </si>
  <si>
    <t>1924M12</t>
  </si>
  <si>
    <t>Blue Book 1925</t>
  </si>
  <si>
    <t>1925M12</t>
  </si>
  <si>
    <t>Blue Book 1926</t>
  </si>
  <si>
    <t>1926M12</t>
  </si>
  <si>
    <t>1927M12</t>
  </si>
  <si>
    <t>Blue Book 1927</t>
  </si>
  <si>
    <t>Blue Book 1928</t>
  </si>
  <si>
    <t>1928M12</t>
  </si>
  <si>
    <t>Blue Book 1929</t>
  </si>
  <si>
    <t>1929M12</t>
  </si>
  <si>
    <t>Blue Book 1930</t>
  </si>
  <si>
    <t>1930M12</t>
  </si>
  <si>
    <t>Blue Book 1931</t>
  </si>
  <si>
    <t>1931M12</t>
  </si>
  <si>
    <t>1932M12</t>
  </si>
  <si>
    <t>Blue Book 1932</t>
  </si>
  <si>
    <t>Blue Book 1933</t>
  </si>
  <si>
    <t>1933M12</t>
  </si>
  <si>
    <t>Blue Book 1934</t>
  </si>
  <si>
    <t>1934M12</t>
  </si>
  <si>
    <t>Blue Book 1935</t>
  </si>
  <si>
    <t>1935M12</t>
  </si>
  <si>
    <t>Blue Book 1936</t>
  </si>
  <si>
    <t>1936M12</t>
  </si>
  <si>
    <t>Blue Book 1937</t>
  </si>
  <si>
    <t>1937M12</t>
  </si>
  <si>
    <t>Blue Book 1938</t>
  </si>
  <si>
    <t>1938M12</t>
  </si>
  <si>
    <t>Blue Book 1939</t>
  </si>
  <si>
    <t>1939M12</t>
  </si>
  <si>
    <t>Gazette 1931</t>
  </si>
  <si>
    <t>1931M6</t>
  </si>
  <si>
    <t>Gazette 1930</t>
  </si>
  <si>
    <t>1930M9</t>
  </si>
  <si>
    <t>1930M3</t>
  </si>
  <si>
    <t>1931M3</t>
  </si>
  <si>
    <t>1931M9</t>
  </si>
  <si>
    <t>Gazette 1932</t>
  </si>
  <si>
    <t>1932M3</t>
  </si>
  <si>
    <t>1932M6</t>
  </si>
  <si>
    <t>1932M9</t>
  </si>
  <si>
    <t>Gazette 1933</t>
  </si>
  <si>
    <t>3-4</t>
  </si>
  <si>
    <t>1933M2</t>
  </si>
  <si>
    <t>1933M3</t>
  </si>
  <si>
    <t>1933M4</t>
  </si>
  <si>
    <t>1933M5</t>
  </si>
  <si>
    <t>1933M6</t>
  </si>
  <si>
    <t>-</t>
  </si>
  <si>
    <t>1933M7</t>
  </si>
  <si>
    <t>Gazette 1942</t>
  </si>
  <si>
    <t>1940M12</t>
  </si>
  <si>
    <t>62</t>
  </si>
  <si>
    <t>75</t>
  </si>
  <si>
    <t>1941M4</t>
  </si>
  <si>
    <t>1941M3</t>
  </si>
  <si>
    <t>82</t>
  </si>
  <si>
    <t>1941M5</t>
  </si>
  <si>
    <t>93</t>
  </si>
  <si>
    <t>1941M6</t>
  </si>
  <si>
    <t>98</t>
  </si>
  <si>
    <t>1941M7</t>
  </si>
  <si>
    <t>125</t>
  </si>
  <si>
    <t>1941M8</t>
  </si>
  <si>
    <t>134</t>
  </si>
  <si>
    <t>1941M9</t>
  </si>
  <si>
    <t>140</t>
  </si>
  <si>
    <t>1941M10</t>
  </si>
  <si>
    <t>145</t>
  </si>
  <si>
    <t>1941M11</t>
  </si>
  <si>
    <t>327-328</t>
  </si>
  <si>
    <t>1941M12</t>
  </si>
  <si>
    <t>Gazette 1943</t>
  </si>
  <si>
    <t>1942M4</t>
  </si>
  <si>
    <t>131</t>
  </si>
  <si>
    <t>1942M6</t>
  </si>
  <si>
    <t>139</t>
  </si>
  <si>
    <t>1942M7</t>
  </si>
  <si>
    <t>194</t>
  </si>
  <si>
    <t>1942M8</t>
  </si>
  <si>
    <t>199</t>
  </si>
  <si>
    <t>1942M9</t>
  </si>
  <si>
    <t>206</t>
  </si>
  <si>
    <t>1942M10</t>
  </si>
  <si>
    <t>209</t>
  </si>
  <si>
    <t>1942M12</t>
  </si>
  <si>
    <t>1942M11</t>
  </si>
  <si>
    <t>273</t>
  </si>
  <si>
    <t>Gazette 1944</t>
  </si>
  <si>
    <t>27</t>
  </si>
  <si>
    <t>1943M1</t>
  </si>
  <si>
    <t>32</t>
  </si>
  <si>
    <t>1943M2</t>
  </si>
  <si>
    <t>44</t>
  </si>
  <si>
    <t>1943M3</t>
  </si>
  <si>
    <t>49</t>
  </si>
  <si>
    <t>1943M4</t>
  </si>
  <si>
    <t>53</t>
  </si>
  <si>
    <t>1943M5</t>
  </si>
  <si>
    <t>89</t>
  </si>
  <si>
    <t>1943M6</t>
  </si>
  <si>
    <t>95</t>
  </si>
  <si>
    <t>1943M7</t>
  </si>
  <si>
    <t>101</t>
  </si>
  <si>
    <t>1943M8</t>
  </si>
  <si>
    <t>106</t>
  </si>
  <si>
    <t>1943M9</t>
  </si>
  <si>
    <t>111</t>
  </si>
  <si>
    <t>1943M10</t>
  </si>
  <si>
    <t>161</t>
  </si>
  <si>
    <t>1943M12</t>
  </si>
  <si>
    <t>Gazette 1945</t>
  </si>
  <si>
    <t>7</t>
  </si>
  <si>
    <t>1944M1</t>
  </si>
  <si>
    <t>17</t>
  </si>
  <si>
    <t>1944M2</t>
  </si>
  <si>
    <t>22</t>
  </si>
  <si>
    <t>1944M3</t>
  </si>
  <si>
    <t>26</t>
  </si>
  <si>
    <t>1944M4</t>
  </si>
  <si>
    <t>1944M5</t>
  </si>
  <si>
    <t>1944M6</t>
  </si>
  <si>
    <t>1944M7</t>
  </si>
  <si>
    <t>1944M8</t>
  </si>
  <si>
    <t>1944M9</t>
  </si>
  <si>
    <t>1944M10</t>
  </si>
  <si>
    <t>1944M11</t>
  </si>
  <si>
    <t>1944M12</t>
  </si>
  <si>
    <t>97</t>
  </si>
  <si>
    <t>40</t>
  </si>
  <si>
    <t>46</t>
  </si>
  <si>
    <t>57</t>
  </si>
  <si>
    <t>105</t>
  </si>
  <si>
    <t>112</t>
  </si>
  <si>
    <t>178</t>
  </si>
  <si>
    <t>229</t>
  </si>
  <si>
    <t>1945M1</t>
  </si>
  <si>
    <t>235</t>
  </si>
  <si>
    <t>241</t>
  </si>
  <si>
    <t>250</t>
  </si>
  <si>
    <t>267</t>
  </si>
  <si>
    <t>1945M2</t>
  </si>
  <si>
    <t>1945M3</t>
  </si>
  <si>
    <t>1945M4</t>
  </si>
  <si>
    <t>1945M5</t>
  </si>
  <si>
    <t>Gazette 1946</t>
  </si>
  <si>
    <t>36</t>
  </si>
  <si>
    <t>1945M7</t>
  </si>
  <si>
    <t>50</t>
  </si>
  <si>
    <t>67</t>
  </si>
  <si>
    <t>1945M9</t>
  </si>
  <si>
    <t>1945M11</t>
  </si>
  <si>
    <t>1945M12</t>
  </si>
  <si>
    <t>Gazette 1947</t>
  </si>
  <si>
    <t>6</t>
  </si>
  <si>
    <t>1946M1</t>
  </si>
  <si>
    <t>15</t>
  </si>
  <si>
    <t>30</t>
  </si>
  <si>
    <t>43</t>
  </si>
  <si>
    <t>54</t>
  </si>
  <si>
    <t>61</t>
  </si>
  <si>
    <t>1946M3</t>
  </si>
  <si>
    <t>1946M4</t>
  </si>
  <si>
    <t>1946M5</t>
  </si>
  <si>
    <t>1946M6</t>
  </si>
  <si>
    <t>1946M8</t>
  </si>
  <si>
    <t>1946M9</t>
  </si>
  <si>
    <t>42</t>
  </si>
  <si>
    <t>1947M4</t>
  </si>
  <si>
    <t>1947M5</t>
  </si>
  <si>
    <t>1947M6</t>
  </si>
  <si>
    <t>1947M10</t>
  </si>
  <si>
    <t>1947M11</t>
  </si>
  <si>
    <t>1947M12</t>
  </si>
  <si>
    <t>Gazette 1949</t>
  </si>
  <si>
    <t>1948M1</t>
  </si>
  <si>
    <t>1948M2</t>
  </si>
  <si>
    <t>1948M3</t>
  </si>
  <si>
    <t>1948M4</t>
  </si>
  <si>
    <t>1948M5</t>
  </si>
  <si>
    <t>1948M7</t>
  </si>
  <si>
    <t>1948M8</t>
  </si>
  <si>
    <t>Gazette 1952</t>
  </si>
  <si>
    <t>78</t>
  </si>
  <si>
    <t>1951M2</t>
  </si>
  <si>
    <t>85</t>
  </si>
  <si>
    <t>90</t>
  </si>
  <si>
    <t>94</t>
  </si>
  <si>
    <t>103</t>
  </si>
  <si>
    <t>109</t>
  </si>
  <si>
    <t>121</t>
  </si>
  <si>
    <t>129</t>
  </si>
  <si>
    <t>150</t>
  </si>
  <si>
    <t>165</t>
  </si>
  <si>
    <t>171</t>
  </si>
  <si>
    <t>1951M3</t>
  </si>
  <si>
    <t>1951M5</t>
  </si>
  <si>
    <t>1951M4</t>
  </si>
  <si>
    <t>1951M6</t>
  </si>
  <si>
    <t>1951M7</t>
  </si>
  <si>
    <t>1951M8</t>
  </si>
  <si>
    <t>1951M9</t>
  </si>
  <si>
    <t>1951M10</t>
  </si>
  <si>
    <t>1951M11</t>
  </si>
  <si>
    <t>1951M12</t>
  </si>
  <si>
    <t>200</t>
  </si>
  <si>
    <t>1952M1</t>
  </si>
  <si>
    <t>Gazette 1953</t>
  </si>
  <si>
    <t>5</t>
  </si>
  <si>
    <t>1952M2</t>
  </si>
  <si>
    <t>14</t>
  </si>
  <si>
    <t>71</t>
  </si>
  <si>
    <t>87</t>
  </si>
  <si>
    <t>167</t>
  </si>
  <si>
    <t>193</t>
  </si>
  <si>
    <t>216</t>
  </si>
  <si>
    <t>243</t>
  </si>
  <si>
    <t>278</t>
  </si>
  <si>
    <t>304</t>
  </si>
  <si>
    <t>309</t>
  </si>
  <si>
    <t>315</t>
  </si>
  <si>
    <t>1952M3</t>
  </si>
  <si>
    <t>1952M5</t>
  </si>
  <si>
    <t>1952M6</t>
  </si>
  <si>
    <t>1952M7</t>
  </si>
  <si>
    <t>1952M8</t>
  </si>
  <si>
    <t>1952M9</t>
  </si>
  <si>
    <t>1952M10</t>
  </si>
  <si>
    <t>1952M11</t>
  </si>
  <si>
    <t>1952M12</t>
  </si>
  <si>
    <t>1953M1</t>
  </si>
  <si>
    <t>1953M2</t>
  </si>
  <si>
    <t>1953M3</t>
  </si>
  <si>
    <t>1953M4</t>
  </si>
  <si>
    <t>1953M5</t>
  </si>
  <si>
    <t>1953M6</t>
  </si>
  <si>
    <t>1953M7</t>
  </si>
  <si>
    <t>Gazette 1954</t>
  </si>
  <si>
    <t>1953M12</t>
  </si>
  <si>
    <t>77</t>
  </si>
  <si>
    <t>86</t>
  </si>
  <si>
    <t>104</t>
  </si>
  <si>
    <t>156</t>
  </si>
  <si>
    <t>185</t>
  </si>
  <si>
    <t>198</t>
  </si>
  <si>
    <t>205</t>
  </si>
  <si>
    <t>215</t>
  </si>
  <si>
    <t>1954M1</t>
  </si>
  <si>
    <t>1954M2</t>
  </si>
  <si>
    <t>1954M3</t>
  </si>
  <si>
    <t>1954M4</t>
  </si>
  <si>
    <t>1954M5</t>
  </si>
  <si>
    <t>1954M6</t>
  </si>
  <si>
    <t>1954M7</t>
  </si>
  <si>
    <t>1954M9</t>
  </si>
  <si>
    <t>1954M10</t>
  </si>
  <si>
    <t>Gazette 1955</t>
  </si>
  <si>
    <t>31</t>
  </si>
  <si>
    <t>1954M11</t>
  </si>
  <si>
    <t>1954M12</t>
  </si>
  <si>
    <t>56</t>
  </si>
  <si>
    <t>1955M1</t>
  </si>
  <si>
    <t>126</t>
  </si>
  <si>
    <t>191</t>
  </si>
  <si>
    <t>204</t>
  </si>
  <si>
    <t>1955M2</t>
  </si>
  <si>
    <t>1955M3</t>
  </si>
  <si>
    <t>1955M4</t>
  </si>
  <si>
    <t>1955M5</t>
  </si>
  <si>
    <t>1955M6</t>
  </si>
  <si>
    <t>1955M7</t>
  </si>
  <si>
    <t>1955M8</t>
  </si>
  <si>
    <t>1955M10</t>
  </si>
  <si>
    <t>Gazette 1956</t>
  </si>
  <si>
    <t>37</t>
  </si>
  <si>
    <t>1955M11</t>
  </si>
  <si>
    <t>100</t>
  </si>
  <si>
    <t>1955M12</t>
  </si>
  <si>
    <t>115</t>
  </si>
  <si>
    <t>1956M1</t>
  </si>
  <si>
    <t>147</t>
  </si>
  <si>
    <t>189</t>
  </si>
  <si>
    <t>305</t>
  </si>
  <si>
    <t>1956M2</t>
  </si>
  <si>
    <t>1956M3</t>
  </si>
  <si>
    <t>1956M4</t>
  </si>
  <si>
    <t>1956M5</t>
  </si>
  <si>
    <t>1956M6</t>
  </si>
  <si>
    <t>1956M7</t>
  </si>
  <si>
    <t>1956M8</t>
  </si>
  <si>
    <t>Gazette 1957</t>
  </si>
  <si>
    <t>45</t>
  </si>
  <si>
    <t>59</t>
  </si>
  <si>
    <t>1956M9</t>
  </si>
  <si>
    <t>1956M10</t>
  </si>
  <si>
    <t>1956M11</t>
  </si>
  <si>
    <t>1956M12</t>
  </si>
  <si>
    <t>Gazette 1958</t>
  </si>
  <si>
    <t>1957M12</t>
  </si>
  <si>
    <t>1958M6</t>
  </si>
  <si>
    <t>1957M1</t>
  </si>
  <si>
    <t>160</t>
  </si>
  <si>
    <t>213</t>
  </si>
  <si>
    <t>226</t>
  </si>
  <si>
    <t>239</t>
  </si>
  <si>
    <t>254</t>
  </si>
  <si>
    <t>284</t>
  </si>
  <si>
    <t>289</t>
  </si>
  <si>
    <t>296</t>
  </si>
  <si>
    <t>1957M2</t>
  </si>
  <si>
    <t>1957M3</t>
  </si>
  <si>
    <t>1957M4</t>
  </si>
  <si>
    <t>1957M5</t>
  </si>
  <si>
    <t>1957M6</t>
  </si>
  <si>
    <t>1957M7</t>
  </si>
  <si>
    <t>1957M8</t>
  </si>
  <si>
    <t>1957M9</t>
  </si>
  <si>
    <t>1957M10</t>
  </si>
  <si>
    <t>65</t>
  </si>
  <si>
    <t>1958M1</t>
  </si>
  <si>
    <t>74</t>
  </si>
  <si>
    <t>1958M2</t>
  </si>
  <si>
    <t>79</t>
  </si>
  <si>
    <t>1958M3</t>
  </si>
  <si>
    <t>1958M4</t>
  </si>
  <si>
    <t>113</t>
  </si>
  <si>
    <t>1958M5</t>
  </si>
  <si>
    <t>1958M7</t>
  </si>
  <si>
    <t>138</t>
  </si>
  <si>
    <t>1958M8</t>
  </si>
  <si>
    <t>146</t>
  </si>
  <si>
    <t>164</t>
  </si>
  <si>
    <t>1958M9</t>
  </si>
  <si>
    <t>Gazette 1959</t>
  </si>
  <si>
    <t>1958M10</t>
  </si>
  <si>
    <t>19</t>
  </si>
  <si>
    <t>1958M11</t>
  </si>
  <si>
    <t>1958M12</t>
  </si>
  <si>
    <t>64</t>
  </si>
  <si>
    <t>1959M1</t>
  </si>
  <si>
    <t>68</t>
  </si>
  <si>
    <t>119</t>
  </si>
  <si>
    <t>1959M2</t>
  </si>
  <si>
    <t>1959M3</t>
  </si>
  <si>
    <t>1959M4</t>
  </si>
  <si>
    <t>1959M5</t>
  </si>
  <si>
    <t>1959M6</t>
  </si>
  <si>
    <t>132</t>
  </si>
  <si>
    <t>1959M7</t>
  </si>
  <si>
    <t>168</t>
  </si>
  <si>
    <t>1959M8</t>
  </si>
  <si>
    <t>176</t>
  </si>
  <si>
    <t>1959M9</t>
  </si>
  <si>
    <t>1959M10</t>
  </si>
  <si>
    <t>Gazette 1960</t>
  </si>
  <si>
    <t>25</t>
  </si>
  <si>
    <t>1959M11</t>
  </si>
  <si>
    <t>81</t>
  </si>
  <si>
    <t>1959M12</t>
  </si>
  <si>
    <t>1960M6</t>
  </si>
  <si>
    <t>Gazette 1961</t>
  </si>
  <si>
    <t>1960M12</t>
  </si>
  <si>
    <t>110</t>
  </si>
  <si>
    <t>1961M6</t>
  </si>
  <si>
    <t>Gazette 1963</t>
  </si>
  <si>
    <t>1962M12</t>
  </si>
  <si>
    <t>Government balance sheets stopped containing relevant data</t>
  </si>
  <si>
    <t>1963M6</t>
  </si>
  <si>
    <t>Gazette 1964</t>
  </si>
  <si>
    <t>1963M12</t>
  </si>
  <si>
    <t>1964M6</t>
  </si>
  <si>
    <t>Gazette 1965</t>
  </si>
  <si>
    <t>136</t>
  </si>
  <si>
    <t>1964M12</t>
  </si>
  <si>
    <t>207</t>
  </si>
  <si>
    <t>1965M6</t>
  </si>
  <si>
    <t>Gazettte 1966</t>
  </si>
  <si>
    <t>1965M12</t>
  </si>
  <si>
    <t>Gazette 1967</t>
  </si>
  <si>
    <t>1966M12</t>
  </si>
  <si>
    <t>Gazette 1968</t>
  </si>
  <si>
    <t>1967M12</t>
  </si>
  <si>
    <t>Gazette 1969</t>
  </si>
  <si>
    <t>187</t>
  </si>
  <si>
    <t>1968M12</t>
  </si>
  <si>
    <t>Gazette 1970</t>
  </si>
  <si>
    <t>274</t>
  </si>
  <si>
    <t>1969M12</t>
  </si>
  <si>
    <t>Gazette 1971</t>
  </si>
  <si>
    <t>183</t>
  </si>
  <si>
    <t>1970M12</t>
  </si>
  <si>
    <t>Gazette 1973</t>
  </si>
  <si>
    <t>1972M12</t>
  </si>
  <si>
    <t>Gazette 1974</t>
  </si>
  <si>
    <t>1973M12</t>
  </si>
  <si>
    <t>Gazette 1975</t>
  </si>
  <si>
    <t>202</t>
  </si>
  <si>
    <t>1974M12</t>
  </si>
  <si>
    <t>Notes in circulation</t>
  </si>
  <si>
    <t>Coins in circulation</t>
  </si>
  <si>
    <t>Savings banks deposits</t>
  </si>
  <si>
    <t>16</t>
  </si>
  <si>
    <t>Year</t>
  </si>
  <si>
    <t>1930</t>
  </si>
  <si>
    <t>1931</t>
  </si>
  <si>
    <t>1932</t>
  </si>
  <si>
    <t>1933</t>
  </si>
  <si>
    <t>1934</t>
  </si>
  <si>
    <t>1935</t>
  </si>
  <si>
    <t>1936</t>
  </si>
  <si>
    <t>1937</t>
  </si>
  <si>
    <t>18</t>
  </si>
  <si>
    <t>12</t>
  </si>
  <si>
    <t>8</t>
  </si>
  <si>
    <t>13</t>
  </si>
  <si>
    <t>11</t>
  </si>
  <si>
    <t>All statement dates were on 31 December of specified year</t>
  </si>
  <si>
    <t>[b] Cost, rupees</t>
  </si>
  <si>
    <t>[c] Market value, rupees</t>
  </si>
  <si>
    <t>[d] Cash in Joint Colonial Fund</t>
  </si>
  <si>
    <t>[a] Nominal value, pounds sterling</t>
  </si>
  <si>
    <t>91</t>
  </si>
  <si>
    <t>1960M1</t>
  </si>
  <si>
    <t>117</t>
  </si>
  <si>
    <t>1960M2</t>
  </si>
  <si>
    <t>130</t>
  </si>
  <si>
    <t>1960M3</t>
  </si>
  <si>
    <t>1960M4</t>
  </si>
  <si>
    <t>166</t>
  </si>
  <si>
    <t>1960M5</t>
  </si>
  <si>
    <t>173</t>
  </si>
  <si>
    <t>1960M7</t>
  </si>
  <si>
    <t>1960M8</t>
  </si>
  <si>
    <t>238</t>
  </si>
  <si>
    <t>1960M9</t>
  </si>
  <si>
    <t>242</t>
  </si>
  <si>
    <t>1960M10</t>
  </si>
  <si>
    <t>1960M11</t>
  </si>
  <si>
    <t>1961M1</t>
  </si>
  <si>
    <t>1961M2</t>
  </si>
  <si>
    <t>108</t>
  </si>
  <si>
    <t>1961M3</t>
  </si>
  <si>
    <t>1961M4</t>
  </si>
  <si>
    <t>144</t>
  </si>
  <si>
    <t>1961M5</t>
  </si>
  <si>
    <t>1961M7</t>
  </si>
  <si>
    <t>1961M8</t>
  </si>
  <si>
    <t>1961M9</t>
  </si>
  <si>
    <t>2</t>
  </si>
  <si>
    <t>1962M8</t>
  </si>
  <si>
    <t>1962M9</t>
  </si>
  <si>
    <t>21</t>
  </si>
  <si>
    <t>1962M10</t>
  </si>
  <si>
    <t>1962M11</t>
  </si>
  <si>
    <t>114</t>
  </si>
  <si>
    <t>148</t>
  </si>
  <si>
    <t>1963M1</t>
  </si>
  <si>
    <t>152</t>
  </si>
  <si>
    <t>1963M2</t>
  </si>
  <si>
    <t>159</t>
  </si>
  <si>
    <t>1963M3</t>
  </si>
  <si>
    <t>1963M5</t>
  </si>
  <si>
    <t>201</t>
  </si>
  <si>
    <t>1963M7</t>
  </si>
  <si>
    <t>33</t>
  </si>
  <si>
    <t>1963M8</t>
  </si>
  <si>
    <t>52</t>
  </si>
  <si>
    <t>1963M9</t>
  </si>
  <si>
    <t>1963M10</t>
  </si>
  <si>
    <t>69</t>
  </si>
  <si>
    <t>1963M11</t>
  </si>
  <si>
    <t>1964M1</t>
  </si>
  <si>
    <t>1964M2</t>
  </si>
  <si>
    <t>174</t>
  </si>
  <si>
    <t>1964M3</t>
  </si>
  <si>
    <t>1964M4</t>
  </si>
  <si>
    <t>1964M5</t>
  </si>
  <si>
    <t>227</t>
  </si>
  <si>
    <t>1964M7</t>
  </si>
  <si>
    <t>1964M10</t>
  </si>
  <si>
    <t>72</t>
  </si>
  <si>
    <t>1964M11</t>
  </si>
  <si>
    <t>1965M2</t>
  </si>
  <si>
    <t>190</t>
  </si>
  <si>
    <t>1965M3</t>
  </si>
  <si>
    <t>1965M4</t>
  </si>
  <si>
    <t>220</t>
  </si>
  <si>
    <t>1965M5</t>
  </si>
  <si>
    <t>Gazette 1966</t>
  </si>
  <si>
    <t>1965M7</t>
  </si>
  <si>
    <t>1965M8</t>
  </si>
  <si>
    <t>1965M9</t>
  </si>
  <si>
    <t>1965M10</t>
  </si>
  <si>
    <t>1965M11</t>
  </si>
  <si>
    <t>ASSETS</t>
  </si>
  <si>
    <t>Foreign investments [i.e., financial instruments as opposed to precious metals]</t>
  </si>
  <si>
    <t xml:space="preserve">   --Currency Note Security Fund</t>
  </si>
  <si>
    <t xml:space="preserve">   --Coinage Security Fund</t>
  </si>
  <si>
    <t>LIABILITIES</t>
  </si>
  <si>
    <t>Monetary base: notes</t>
  </si>
  <si>
    <t>Monetary base: locally issued coins</t>
  </si>
  <si>
    <t>Colonial Report 1948</t>
  </si>
  <si>
    <t>Colonial Report 1949</t>
  </si>
  <si>
    <t>1948M12</t>
  </si>
  <si>
    <t>1949M12</t>
  </si>
  <si>
    <t>NET WORTH</t>
  </si>
  <si>
    <t>no data</t>
  </si>
  <si>
    <t>Assets as a % of monetary base</t>
  </si>
  <si>
    <t>Foreign assets as a % of monetary base</t>
  </si>
  <si>
    <t>Sheet</t>
  </si>
  <si>
    <t>Description</t>
  </si>
  <si>
    <t>Intro</t>
  </si>
  <si>
    <t>This sheet</t>
  </si>
  <si>
    <t>Authorship</t>
  </si>
  <si>
    <t>The workbook is part of work for the following working paper:</t>
  </si>
  <si>
    <t>Sources</t>
  </si>
  <si>
    <r>
      <t xml:space="preserve">Data are from the following sources; see the companion paper for full references: </t>
    </r>
    <r>
      <rPr>
        <i/>
        <sz val="10"/>
        <color theme="1"/>
        <rFont val="Arial"/>
        <family val="2"/>
      </rPr>
      <t/>
    </r>
  </si>
  <si>
    <t>Remarks on the data and calculations</t>
  </si>
  <si>
    <t>Blue Book</t>
  </si>
  <si>
    <t>Data from Blue Books (1914-1939)</t>
  </si>
  <si>
    <t>Gazette Government</t>
  </si>
  <si>
    <t>Data from government balance sheets found in Government Gazettes (1930-1966)</t>
  </si>
  <si>
    <t>Gazette Currency</t>
  </si>
  <si>
    <t>Data from the currency board balance sheets found in Government Gazettes (1942-1975)</t>
  </si>
  <si>
    <t>Colonial Report</t>
  </si>
  <si>
    <t>Data from the Annual Colonial Reports (1930-1968)</t>
  </si>
  <si>
    <t>Tanay Agarwal compiled monetary data from the Seychelles Government Gazette, Blue Book, and Colonial Report, and performed the data analysis for the working paper, and created the graphs for the working paper.</t>
  </si>
  <si>
    <t>Tanay Agarwal, "An Analysis of Seychelles' Currency Board (1914-1975)"</t>
  </si>
  <si>
    <r>
      <t xml:space="preserve">Seychelles. 1919-1968. </t>
    </r>
    <r>
      <rPr>
        <i/>
        <sz val="10"/>
        <color theme="1"/>
        <rFont val="Arial"/>
        <family val="2"/>
      </rPr>
      <t>Seychelles Colonial Report</t>
    </r>
    <r>
      <rPr>
        <sz val="10"/>
        <color theme="1"/>
        <rFont val="Arial"/>
        <family val="2"/>
      </rPr>
      <t>. Great Britain.</t>
    </r>
  </si>
  <si>
    <t>Statements from some periods are missing.</t>
  </si>
  <si>
    <t>Our calculations are indicated by red lettering.</t>
  </si>
  <si>
    <t>Some data are not used in the accompanying paper but are provided for potential use by other researchers.</t>
  </si>
  <si>
    <t>Total Foreign Assets</t>
  </si>
  <si>
    <t>Total imports</t>
  </si>
  <si>
    <t>Total exports</t>
  </si>
  <si>
    <t>Gazettes from earlier years were available, but they only contained laws and non-financial information.</t>
  </si>
  <si>
    <t>Government total revenue</t>
  </si>
  <si>
    <t>Government total expenditure</t>
  </si>
  <si>
    <t>Net exports</t>
  </si>
  <si>
    <t>Government budget balance</t>
  </si>
  <si>
    <t>Master Sheet</t>
  </si>
  <si>
    <t>Economic Indicators</t>
  </si>
  <si>
    <t>Colonial Report 1946</t>
  </si>
  <si>
    <t>Annual</t>
  </si>
  <si>
    <t>Economic indicator data existed in these reports before 1946, but it was irrelevant because the Blue Books also contained the data.</t>
  </si>
  <si>
    <t>Seychelles Currency Board Data (1914-1978)</t>
  </si>
  <si>
    <r>
      <t xml:space="preserve">Seychelles. 1914-1939. </t>
    </r>
    <r>
      <rPr>
        <i/>
        <sz val="10"/>
        <color theme="1"/>
        <rFont val="Arial"/>
        <family val="2"/>
      </rPr>
      <t>The Seychelles Blue Book.</t>
    </r>
    <r>
      <rPr>
        <sz val="10"/>
        <color theme="1"/>
        <rFont val="Arial"/>
        <family val="2"/>
      </rPr>
      <t xml:space="preserve"> Victoria, Seychelles.</t>
    </r>
  </si>
  <si>
    <r>
      <t xml:space="preserve">Seychelles. 1917-1975. </t>
    </r>
    <r>
      <rPr>
        <i/>
        <sz val="10"/>
        <color theme="1"/>
        <rFont val="Arial"/>
        <family val="2"/>
      </rPr>
      <t>The Seychelles Government Gazette.</t>
    </r>
    <r>
      <rPr>
        <sz val="10"/>
        <color theme="1"/>
        <rFont val="Arial"/>
        <family val="2"/>
      </rPr>
      <t xml:space="preserve"> Victoria, Seychelles.</t>
    </r>
  </si>
  <si>
    <r>
      <t xml:space="preserve">Seychelles. 1979. </t>
    </r>
    <r>
      <rPr>
        <i/>
        <sz val="10"/>
        <color theme="1"/>
        <rFont val="Arial"/>
        <family val="2"/>
      </rPr>
      <t xml:space="preserve">Seychelles Monetary Authority Annual Report. </t>
    </r>
    <r>
      <rPr>
        <sz val="10"/>
        <color theme="1"/>
        <rFont val="Arial"/>
        <family val="2"/>
      </rPr>
      <t>Victoria, Seychelles.</t>
    </r>
  </si>
  <si>
    <t>Seychelles Monetary Authority Annual Report 1979</t>
  </si>
  <si>
    <t>1976M12</t>
  </si>
  <si>
    <t>1977M12</t>
  </si>
  <si>
    <t>Data from the first annual report of the Seychelles Monetary Authority were included in order to facilitate future research into the topic post-1975</t>
  </si>
  <si>
    <t>Seychelles Currency Board: Colonial Report Data</t>
  </si>
  <si>
    <t>Seychelles Currency Board: Currency Board Balance Sheet Data</t>
  </si>
  <si>
    <t>Seychelles Currency Board: Blue Book Data</t>
  </si>
  <si>
    <t>Seychelles Currency Board: Government Balance Sheet Data</t>
  </si>
  <si>
    <t>http://krieger.jhu.edu/iae/economics/</t>
  </si>
  <si>
    <t>Compiled balance sheet data from all sources, and graphs</t>
  </si>
  <si>
    <t>Compiled economic indicator data from Blue Books and Colonial Reports, and graphs</t>
  </si>
  <si>
    <t>1975M12</t>
  </si>
  <si>
    <t>Calculations</t>
  </si>
  <si>
    <t>Balance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</si>
</sst>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43" formatCode="_(* #,##0.00_);_(* \(#,##0.00\);_(* &quot;-&quot;??_);_(@_)"/>
  </numFmts>
  <fonts count="16" x14ac:knownFonts="1">
    <font>
      <sz val="10"/>
      <color theme="1"/>
      <name val="Arial"/>
      <family val="2"/>
    </font>
    <font>
      <sz val="10"/>
      <color rgb="FFFF0000"/>
      <name val="Arial"/>
      <family val="2"/>
    </font>
    <font>
      <b/>
      <sz val="10"/>
      <color theme="1"/>
      <name val="Arial"/>
      <family val="2"/>
    </font>
    <font>
      <b/>
      <i/>
      <sz val="10"/>
      <color theme="1"/>
      <name val="Arial"/>
      <family val="2"/>
    </font>
    <font>
      <b/>
      <sz val="10"/>
      <color indexed="8"/>
      <name val="Arial"/>
      <family val="2"/>
    </font>
    <font>
      <b/>
      <sz val="10"/>
      <name val="Arial"/>
      <family val="2"/>
    </font>
    <font>
      <u/>
      <sz val="10"/>
      <color theme="10"/>
      <name val="Arial"/>
      <family val="2"/>
    </font>
    <font>
      <u/>
      <sz val="10"/>
      <color theme="11"/>
      <name val="Arial"/>
      <family val="2"/>
    </font>
    <font>
      <sz val="10"/>
      <color rgb="FF000000"/>
      <name val="Arial"/>
      <family val="2"/>
    </font>
    <font>
      <b/>
      <sz val="10"/>
      <color rgb="FFFF0000"/>
      <name val="Arial"/>
      <family val="2"/>
    </font>
    <font>
      <sz val="9"/>
      <color indexed="81"/>
      <name val="Tahoma"/>
      <family val="2"/>
    </font>
    <font>
      <b/>
      <sz val="10"/>
      <color rgb="FF000000"/>
      <name val="Arial"/>
      <family val="2"/>
    </font>
    <font>
      <sz val="10"/>
      <name val="Arial"/>
      <family val="2"/>
    </font>
    <font>
      <b/>
      <sz val="14"/>
      <color theme="1"/>
      <name val="Arial"/>
      <family val="2"/>
    </font>
    <font>
      <sz val="10"/>
      <color theme="1"/>
      <name val="Arial"/>
      <family val="2"/>
    </font>
    <font>
      <i/>
      <sz val="10"/>
      <color theme="1"/>
      <name val="Arial"/>
      <family val="2"/>
    </font>
  </fonts>
  <fills count="5">
    <fill>
      <patternFill patternType="none"/>
    </fill>
    <fill>
      <patternFill patternType="gray125"/>
    </fill>
    <fill>
      <patternFill patternType="solid">
        <fgColor rgb="FFFFFF00"/>
        <bgColor rgb="FF000000"/>
      </patternFill>
    </fill>
    <fill>
      <patternFill patternType="solid">
        <fgColor rgb="FFFFC000"/>
        <bgColor indexed="64"/>
      </patternFill>
    </fill>
    <fill>
      <patternFill patternType="solid">
        <fgColor theme="7" tint="0.59999389629810485"/>
        <bgColor indexed="64"/>
      </patternFill>
    </fill>
  </fills>
  <borders count="1">
    <border>
      <left/>
      <right/>
      <top/>
      <bottom/>
      <diagonal/>
    </border>
  </borders>
  <cellStyleXfs count="1280">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6" fillId="0" borderId="0" applyNumberFormat="0" applyFill="0" applyBorder="0" applyAlignment="0" applyProtection="0"/>
  </cellStyleXfs>
  <cellXfs count="95">
    <xf numFmtId="0" fontId="0" fillId="0" borderId="0" xfId="0"/>
    <xf numFmtId="0" fontId="2" fillId="0" borderId="0" xfId="0" applyFont="1" applyAlignment="1">
      <alignment horizontal="left"/>
    </xf>
    <xf numFmtId="0" fontId="2" fillId="0" borderId="0" xfId="0" applyFont="1" applyAlignment="1">
      <alignment horizontal="center"/>
    </xf>
    <xf numFmtId="4" fontId="0" fillId="0" borderId="0" xfId="0" applyNumberFormat="1"/>
    <xf numFmtId="0" fontId="4" fillId="0" borderId="0" xfId="0" applyNumberFormat="1" applyFont="1" applyFill="1" applyBorder="1" applyAlignment="1">
      <alignment horizontal="center"/>
    </xf>
    <xf numFmtId="0" fontId="0" fillId="0" borderId="0" xfId="0" applyFont="1" applyAlignment="1">
      <alignment horizontal="right"/>
    </xf>
    <xf numFmtId="4" fontId="0" fillId="0" borderId="0" xfId="0" applyNumberFormat="1" applyAlignment="1">
      <alignment horizontal="right"/>
    </xf>
    <xf numFmtId="4" fontId="1" fillId="0" borderId="0" xfId="0" applyNumberFormat="1" applyFont="1" applyAlignment="1">
      <alignment horizontal="right"/>
    </xf>
    <xf numFmtId="0" fontId="0" fillId="0" borderId="0" xfId="0" applyAlignment="1">
      <alignment horizontal="left"/>
    </xf>
    <xf numFmtId="0" fontId="1" fillId="0" borderId="0" xfId="0" applyFont="1" applyAlignment="1">
      <alignment horizontal="left"/>
    </xf>
    <xf numFmtId="4" fontId="9" fillId="0" borderId="0" xfId="0" applyNumberFormat="1" applyFont="1" applyAlignment="1">
      <alignment horizontal="left"/>
    </xf>
    <xf numFmtId="4" fontId="1" fillId="0" borderId="0" xfId="0" applyNumberFormat="1" applyFont="1" applyAlignment="1">
      <alignment horizontal="left"/>
    </xf>
    <xf numFmtId="4" fontId="0" fillId="0" borderId="0" xfId="0" applyNumberFormat="1" applyAlignment="1">
      <alignment horizontal="left"/>
    </xf>
    <xf numFmtId="4" fontId="2" fillId="0" borderId="0" xfId="0" applyNumberFormat="1" applyFont="1" applyAlignment="1">
      <alignment horizontal="left"/>
    </xf>
    <xf numFmtId="0" fontId="2" fillId="0" borderId="0" xfId="0" applyFont="1" applyFill="1" applyAlignment="1">
      <alignment horizontal="center"/>
    </xf>
    <xf numFmtId="0" fontId="0" fillId="0" borderId="0" xfId="0" applyFill="1"/>
    <xf numFmtId="4" fontId="0" fillId="0" borderId="0" xfId="0" applyNumberFormat="1" applyFill="1" applyAlignment="1">
      <alignment horizontal="right"/>
    </xf>
    <xf numFmtId="4" fontId="1" fillId="0" borderId="0" xfId="0" applyNumberFormat="1" applyFont="1" applyFill="1" applyAlignment="1">
      <alignment horizontal="right"/>
    </xf>
    <xf numFmtId="4" fontId="0" fillId="0" borderId="0" xfId="0" applyNumberFormat="1" applyFill="1"/>
    <xf numFmtId="0" fontId="2" fillId="0" borderId="0" xfId="0" applyFont="1" applyFill="1" applyAlignment="1">
      <alignment horizontal="left"/>
    </xf>
    <xf numFmtId="4" fontId="8" fillId="0" borderId="0" xfId="0" applyNumberFormat="1" applyFont="1" applyFill="1" applyAlignment="1">
      <alignment horizontal="right"/>
    </xf>
    <xf numFmtId="4" fontId="0" fillId="0" borderId="0" xfId="0" applyNumberFormat="1" applyFill="1" applyAlignment="1">
      <alignment horizontal="left"/>
    </xf>
    <xf numFmtId="16" fontId="2" fillId="0" borderId="0" xfId="0" applyNumberFormat="1" applyFont="1" applyFill="1" applyAlignment="1">
      <alignment horizontal="center"/>
    </xf>
    <xf numFmtId="14" fontId="2" fillId="0" borderId="0" xfId="0" applyNumberFormat="1" applyFont="1" applyFill="1" applyAlignment="1">
      <alignment horizontal="center"/>
    </xf>
    <xf numFmtId="4" fontId="0" fillId="0" borderId="0" xfId="0" applyNumberFormat="1" applyFont="1" applyFill="1" applyAlignment="1">
      <alignment horizontal="right"/>
    </xf>
    <xf numFmtId="0" fontId="5" fillId="0" borderId="0" xfId="0" applyFont="1" applyFill="1" applyAlignment="1">
      <alignment horizontal="center"/>
    </xf>
    <xf numFmtId="0" fontId="12" fillId="0" borderId="0" xfId="0" applyFont="1" applyFill="1"/>
    <xf numFmtId="4" fontId="5" fillId="0" borderId="0" xfId="0" applyNumberFormat="1" applyFont="1" applyFill="1" applyAlignment="1">
      <alignment horizontal="right"/>
    </xf>
    <xf numFmtId="4" fontId="12" fillId="0" borderId="0" xfId="0" applyNumberFormat="1" applyFont="1" applyFill="1" applyAlignment="1">
      <alignment horizontal="right"/>
    </xf>
    <xf numFmtId="4" fontId="12" fillId="0" borderId="0" xfId="0" applyNumberFormat="1" applyFont="1" applyFill="1"/>
    <xf numFmtId="0" fontId="1" fillId="0" borderId="0" xfId="0" applyFont="1" applyFill="1" applyAlignment="1">
      <alignment horizontal="left"/>
    </xf>
    <xf numFmtId="4" fontId="0" fillId="0" borderId="0" xfId="0" applyNumberFormat="1" applyFont="1" applyAlignment="1">
      <alignment horizontal="right"/>
    </xf>
    <xf numFmtId="0" fontId="13" fillId="0" borderId="0" xfId="0" applyFont="1" applyFill="1" applyAlignment="1">
      <alignment horizontal="left"/>
    </xf>
    <xf numFmtId="0" fontId="8" fillId="0" borderId="0" xfId="0" applyFont="1"/>
    <xf numFmtId="0" fontId="11" fillId="2" borderId="0" xfId="0" applyFont="1" applyFill="1" applyAlignment="1">
      <alignment horizontal="center"/>
    </xf>
    <xf numFmtId="0" fontId="8" fillId="0" borderId="0" xfId="0" applyFont="1" applyFill="1"/>
    <xf numFmtId="0" fontId="11" fillId="0" borderId="0" xfId="0" applyFont="1" applyFill="1" applyAlignment="1">
      <alignment horizontal="center"/>
    </xf>
    <xf numFmtId="0" fontId="9" fillId="0" borderId="0" xfId="0" applyFont="1" applyFill="1" applyAlignment="1">
      <alignment horizontal="center"/>
    </xf>
    <xf numFmtId="0" fontId="3" fillId="0" borderId="0" xfId="0" applyFont="1" applyAlignment="1">
      <alignment horizontal="left"/>
    </xf>
    <xf numFmtId="4" fontId="12" fillId="0" borderId="0" xfId="0" applyNumberFormat="1" applyFont="1" applyAlignment="1">
      <alignment horizontal="right"/>
    </xf>
    <xf numFmtId="4" fontId="5" fillId="0" borderId="0" xfId="0" applyNumberFormat="1" applyFont="1" applyAlignment="1">
      <alignment horizontal="right"/>
    </xf>
    <xf numFmtId="4" fontId="5" fillId="0" borderId="0" xfId="0" applyNumberFormat="1" applyFont="1" applyAlignment="1"/>
    <xf numFmtId="4" fontId="2" fillId="0" borderId="0" xfId="0" applyNumberFormat="1" applyFont="1" applyAlignment="1"/>
    <xf numFmtId="4" fontId="0" fillId="0" borderId="0" xfId="0" applyNumberFormat="1" applyFont="1" applyAlignment="1"/>
    <xf numFmtId="4" fontId="12" fillId="0" borderId="0" xfId="0" applyNumberFormat="1" applyFont="1" applyAlignment="1"/>
    <xf numFmtId="4" fontId="5" fillId="0" borderId="0" xfId="0" applyNumberFormat="1" applyFont="1" applyFill="1" applyAlignment="1"/>
    <xf numFmtId="4" fontId="0" fillId="0" borderId="0" xfId="0" applyNumberFormat="1" applyFont="1" applyFill="1" applyAlignment="1"/>
    <xf numFmtId="4" fontId="1" fillId="0" borderId="0" xfId="0" applyNumberFormat="1" applyFont="1" applyAlignment="1"/>
    <xf numFmtId="4" fontId="12" fillId="0" borderId="0" xfId="0" applyNumberFormat="1" applyFont="1" applyFill="1" applyAlignment="1"/>
    <xf numFmtId="0" fontId="0" fillId="0" borderId="0" xfId="0" applyAlignment="1">
      <alignment horizontal="center"/>
    </xf>
    <xf numFmtId="4" fontId="0" fillId="3" borderId="0" xfId="0" applyNumberFormat="1" applyFont="1" applyFill="1" applyAlignment="1"/>
    <xf numFmtId="4" fontId="0" fillId="3" borderId="0" xfId="0" applyNumberFormat="1" applyFill="1" applyAlignment="1">
      <alignment horizontal="right"/>
    </xf>
    <xf numFmtId="4" fontId="12" fillId="3" borderId="0" xfId="0" applyNumberFormat="1" applyFont="1" applyFill="1" applyAlignment="1">
      <alignment horizontal="right"/>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4" fontId="0" fillId="3" borderId="0" xfId="0" applyNumberFormat="1" applyFont="1" applyFill="1" applyAlignment="1">
      <alignment horizontal="right"/>
    </xf>
    <xf numFmtId="4" fontId="0" fillId="0" borderId="0" xfId="0" applyNumberFormat="1" applyFont="1"/>
    <xf numFmtId="0" fontId="0" fillId="0" borderId="0" xfId="0" applyFont="1" applyFill="1"/>
    <xf numFmtId="49" fontId="2" fillId="0" borderId="0" xfId="1278" applyNumberFormat="1" applyFont="1" applyAlignment="1">
      <alignment horizontal="center"/>
    </xf>
    <xf numFmtId="49" fontId="2" fillId="0" borderId="0" xfId="1277" applyNumberFormat="1" applyFont="1" applyAlignment="1">
      <alignment horizontal="center"/>
    </xf>
    <xf numFmtId="49" fontId="3" fillId="0" borderId="0" xfId="0" applyNumberFormat="1" applyFont="1" applyAlignment="1">
      <alignment horizontal="left"/>
    </xf>
    <xf numFmtId="49" fontId="2" fillId="0" borderId="0" xfId="0" applyNumberFormat="1" applyFont="1" applyFill="1" applyAlignment="1">
      <alignment horizontal="center"/>
    </xf>
    <xf numFmtId="49" fontId="2" fillId="0" borderId="0" xfId="0" applyNumberFormat="1" applyFont="1" applyAlignment="1">
      <alignment horizontal="center"/>
    </xf>
    <xf numFmtId="49" fontId="11" fillId="0" borderId="0" xfId="0" applyNumberFormat="1" applyFont="1" applyFill="1" applyAlignment="1">
      <alignment horizontal="center"/>
    </xf>
    <xf numFmtId="49" fontId="5" fillId="0" borderId="0" xfId="0" applyNumberFormat="1" applyFont="1" applyFill="1" applyAlignment="1">
      <alignment horizontal="center"/>
    </xf>
    <xf numFmtId="49" fontId="8" fillId="0" borderId="0" xfId="0" applyNumberFormat="1" applyFont="1" applyAlignment="1">
      <alignment horizontal="center"/>
    </xf>
    <xf numFmtId="14" fontId="2" fillId="0" borderId="0" xfId="0" applyNumberFormat="1" applyFont="1" applyFill="1" applyAlignment="1">
      <alignment horizontal="left"/>
    </xf>
    <xf numFmtId="14" fontId="11" fillId="0" borderId="0" xfId="0" applyNumberFormat="1" applyFont="1" applyFill="1" applyAlignment="1">
      <alignment horizontal="center"/>
    </xf>
    <xf numFmtId="14" fontId="5" fillId="0" borderId="0" xfId="0" applyNumberFormat="1" applyFont="1" applyFill="1" applyAlignment="1">
      <alignment horizontal="center"/>
    </xf>
    <xf numFmtId="4" fontId="12" fillId="0" borderId="0" xfId="0" applyNumberFormat="1" applyFont="1"/>
    <xf numFmtId="0" fontId="12" fillId="0" borderId="0" xfId="0" applyFont="1" applyAlignment="1">
      <alignment horizontal="right"/>
    </xf>
    <xf numFmtId="0" fontId="12" fillId="0" borderId="0" xfId="0" applyFont="1"/>
    <xf numFmtId="16" fontId="5" fillId="0" borderId="0" xfId="0" applyNumberFormat="1" applyFont="1" applyFill="1" applyAlignment="1">
      <alignment horizontal="center"/>
    </xf>
    <xf numFmtId="0" fontId="1" fillId="0" borderId="0" xfId="0" applyFont="1" applyFill="1" applyAlignment="1">
      <alignment horizontal="center"/>
    </xf>
    <xf numFmtId="1" fontId="2" fillId="0" borderId="0" xfId="0" applyNumberFormat="1" applyFont="1" applyFill="1" applyAlignment="1">
      <alignment horizontal="left"/>
    </xf>
    <xf numFmtId="1" fontId="2" fillId="0" borderId="0" xfId="0" applyNumberFormat="1" applyFont="1" applyFill="1" applyAlignment="1">
      <alignment horizontal="center"/>
    </xf>
    <xf numFmtId="1" fontId="2" fillId="0" borderId="0" xfId="0" applyNumberFormat="1" applyFont="1" applyAlignment="1">
      <alignment horizontal="center"/>
    </xf>
    <xf numFmtId="1" fontId="5" fillId="0" borderId="0" xfId="0" applyNumberFormat="1" applyFont="1" applyFill="1" applyAlignment="1">
      <alignment horizontal="center"/>
    </xf>
    <xf numFmtId="1" fontId="11" fillId="0" borderId="0" xfId="0" applyNumberFormat="1" applyFont="1" applyFill="1" applyAlignment="1">
      <alignment horizontal="center"/>
    </xf>
    <xf numFmtId="1" fontId="8" fillId="0" borderId="0" xfId="0" applyNumberFormat="1" applyFont="1" applyAlignment="1">
      <alignment horizontal="center"/>
    </xf>
    <xf numFmtId="0" fontId="0" fillId="0" borderId="0" xfId="0" applyFont="1" applyFill="1" applyAlignment="1">
      <alignment horizontal="left"/>
    </xf>
    <xf numFmtId="4" fontId="9" fillId="0" borderId="0" xfId="0" applyNumberFormat="1" applyFont="1" applyAlignment="1"/>
    <xf numFmtId="4" fontId="9" fillId="0" borderId="0" xfId="0" applyNumberFormat="1" applyFont="1" applyFill="1" applyAlignment="1">
      <alignment horizontal="right"/>
    </xf>
    <xf numFmtId="4" fontId="9" fillId="0" borderId="0" xfId="0" applyNumberFormat="1" applyFont="1" applyAlignment="1">
      <alignment horizontal="right"/>
    </xf>
    <xf numFmtId="0" fontId="13" fillId="0" borderId="0" xfId="0" applyFont="1"/>
    <xf numFmtId="0" fontId="2" fillId="0" borderId="0" xfId="0" applyFont="1"/>
    <xf numFmtId="0" fontId="14" fillId="0" borderId="0" xfId="0" applyFont="1"/>
    <xf numFmtId="0" fontId="14" fillId="0" borderId="0" xfId="0" applyFont="1" applyFill="1"/>
    <xf numFmtId="0" fontId="0" fillId="0" borderId="0" xfId="0" applyFont="1" applyAlignment="1">
      <alignment horizontal="left" vertical="center"/>
    </xf>
    <xf numFmtId="0" fontId="4" fillId="0" borderId="0" xfId="0" applyFont="1"/>
    <xf numFmtId="0" fontId="12" fillId="0" borderId="0" xfId="0" applyNumberFormat="1" applyFont="1" applyAlignment="1">
      <alignment horizontal="left"/>
    </xf>
    <xf numFmtId="0" fontId="6" fillId="0" borderId="0" xfId="1279" applyAlignment="1">
      <alignment horizontal="left" vertical="center"/>
    </xf>
    <xf numFmtId="4" fontId="9" fillId="4" borderId="0" xfId="0" applyNumberFormat="1" applyFont="1" applyFill="1" applyAlignment="1"/>
    <xf numFmtId="4" fontId="9" fillId="4" borderId="0" xfId="0" applyNumberFormat="1" applyFont="1" applyFill="1" applyAlignment="1">
      <alignment horizontal="right"/>
    </xf>
  </cellXfs>
  <cellStyles count="1280">
    <cellStyle name="Comma" xfId="1277" builtinId="3"/>
    <cellStyle name="Currency" xfId="1278" builtinId="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5" builtinId="9" hidden="1"/>
    <cellStyle name="Followed Hyperlink" xfId="127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9"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Figure 1b: Net Foreign Assets as a % of Monetary Base </a:t>
            </a:r>
          </a:p>
          <a:p>
            <a:pPr>
              <a:defRPr/>
            </a:pPr>
            <a:r>
              <a:rPr lang="en-US" b="1">
                <a:solidFill>
                  <a:sysClr val="windowText" lastClr="000000"/>
                </a:solidFill>
              </a:rPr>
              <a:t>(discrete)</a:t>
            </a:r>
            <a:r>
              <a:rPr lang="en-US" b="1" baseline="0">
                <a:solidFill>
                  <a:sysClr val="windowText" lastClr="000000"/>
                </a:solidFill>
              </a:rPr>
              <a:t> </a:t>
            </a:r>
            <a:r>
              <a:rPr lang="en-US" b="1">
                <a:solidFill>
                  <a:sysClr val="windowText" lastClr="000000"/>
                </a:solidFill>
              </a:rPr>
              <a:t>(currency</a:t>
            </a:r>
            <a:r>
              <a:rPr lang="en-US" b="1" baseline="0">
                <a:solidFill>
                  <a:sysClr val="windowText" lastClr="000000"/>
                </a:solidFill>
              </a:rPr>
              <a:t> board orthodoxy = 100% or more)</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0"/>
          <c:order val="0"/>
          <c:tx>
            <c:v>Foreign Assets as a % of Monetary Base</c:v>
          </c:tx>
          <c:spPr>
            <a:solidFill>
              <a:schemeClr val="accent1"/>
            </a:solidFill>
            <a:ln>
              <a:noFill/>
            </a:ln>
            <a:effectLst/>
          </c:spPr>
          <c:cat>
            <c:strRef>
              <c:f>'Master Sheet'!$AB$7:$BK$7</c:f>
              <c:strCache>
                <c:ptCount val="36"/>
                <c:pt idx="0">
                  <c:v>1941M12</c:v>
                </c:pt>
                <c:pt idx="1">
                  <c:v>1942M12</c:v>
                </c:pt>
                <c:pt idx="2">
                  <c:v>1944M6</c:v>
                </c:pt>
                <c:pt idx="3">
                  <c:v>1944M12</c:v>
                </c:pt>
                <c:pt idx="4">
                  <c:v>1945M12</c:v>
                </c:pt>
                <c:pt idx="5">
                  <c:v>1946M12</c:v>
                </c:pt>
                <c:pt idx="6">
                  <c:v>1947M12</c:v>
                </c:pt>
                <c:pt idx="7">
                  <c:v>1948M12</c:v>
                </c:pt>
                <c:pt idx="8">
                  <c:v>1949M12</c:v>
                </c:pt>
                <c:pt idx="9">
                  <c:v>1952M12</c:v>
                </c:pt>
                <c:pt idx="10">
                  <c:v>1953M12</c:v>
                </c:pt>
                <c:pt idx="11">
                  <c:v>1954M12</c:v>
                </c:pt>
                <c:pt idx="12">
                  <c:v>1955M12</c:v>
                </c:pt>
                <c:pt idx="13">
                  <c:v>1956M6</c:v>
                </c:pt>
                <c:pt idx="14">
                  <c:v>1956M12</c:v>
                </c:pt>
                <c:pt idx="15">
                  <c:v>1957M12</c:v>
                </c:pt>
                <c:pt idx="16">
                  <c:v>1958M12</c:v>
                </c:pt>
                <c:pt idx="17">
                  <c:v>1959M6</c:v>
                </c:pt>
                <c:pt idx="18">
                  <c:v>1959M12</c:v>
                </c:pt>
                <c:pt idx="19">
                  <c:v>1960M6</c:v>
                </c:pt>
                <c:pt idx="20">
                  <c:v>1960M12</c:v>
                </c:pt>
                <c:pt idx="21">
                  <c:v>1961M6</c:v>
                </c:pt>
                <c:pt idx="22">
                  <c:v>1962M12</c:v>
                </c:pt>
                <c:pt idx="23">
                  <c:v>1963M6</c:v>
                </c:pt>
                <c:pt idx="24">
                  <c:v>1963M12</c:v>
                </c:pt>
                <c:pt idx="25">
                  <c:v>1964M6</c:v>
                </c:pt>
                <c:pt idx="26">
                  <c:v>1964M12</c:v>
                </c:pt>
                <c:pt idx="27">
                  <c:v>1965M6</c:v>
                </c:pt>
                <c:pt idx="28">
                  <c:v>1965M12</c:v>
                </c:pt>
                <c:pt idx="29">
                  <c:v>1966M12</c:v>
                </c:pt>
                <c:pt idx="30">
                  <c:v>1967M12</c:v>
                </c:pt>
                <c:pt idx="31">
                  <c:v>1968M12</c:v>
                </c:pt>
                <c:pt idx="32">
                  <c:v>1969M12</c:v>
                </c:pt>
                <c:pt idx="33">
                  <c:v>1970M12</c:v>
                </c:pt>
                <c:pt idx="34">
                  <c:v>1972M12</c:v>
                </c:pt>
                <c:pt idx="35">
                  <c:v>1973M12</c:v>
                </c:pt>
              </c:strCache>
            </c:strRef>
          </c:cat>
          <c:val>
            <c:numRef>
              <c:f>'Master Sheet'!$AB$25:$BK$25</c:f>
              <c:numCache>
                <c:formatCode>#,##0.00</c:formatCode>
                <c:ptCount val="36"/>
                <c:pt idx="0">
                  <c:v>113.62651338743493</c:v>
                </c:pt>
                <c:pt idx="1">
                  <c:v>0</c:v>
                </c:pt>
                <c:pt idx="2">
                  <c:v>89.953942135153639</c:v>
                </c:pt>
                <c:pt idx="3">
                  <c:v>102.51275790804281</c:v>
                </c:pt>
                <c:pt idx="4">
                  <c:v>100.23681967201625</c:v>
                </c:pt>
                <c:pt idx="5">
                  <c:v>97.334005331217924</c:v>
                </c:pt>
                <c:pt idx="6">
                  <c:v>107.0831860301555</c:v>
                </c:pt>
                <c:pt idx="7">
                  <c:v>0</c:v>
                </c:pt>
                <c:pt idx="8">
                  <c:v>0</c:v>
                </c:pt>
                <c:pt idx="9">
                  <c:v>97.271956707047039</c:v>
                </c:pt>
                <c:pt idx="10">
                  <c:v>95.901348142397254</c:v>
                </c:pt>
                <c:pt idx="11">
                  <c:v>103.26412626113888</c:v>
                </c:pt>
                <c:pt idx="12">
                  <c:v>96.062521783598285</c:v>
                </c:pt>
                <c:pt idx="13">
                  <c:v>102.73315031097195</c:v>
                </c:pt>
                <c:pt idx="14">
                  <c:v>0</c:v>
                </c:pt>
                <c:pt idx="15">
                  <c:v>100.50133171171181</c:v>
                </c:pt>
                <c:pt idx="16">
                  <c:v>0</c:v>
                </c:pt>
                <c:pt idx="17">
                  <c:v>105.73369779723789</c:v>
                </c:pt>
                <c:pt idx="18">
                  <c:v>109.56682565913917</c:v>
                </c:pt>
                <c:pt idx="19">
                  <c:v>109.568832583679</c:v>
                </c:pt>
                <c:pt idx="20">
                  <c:v>106.49241119772431</c:v>
                </c:pt>
                <c:pt idx="21">
                  <c:v>115.32107696395506</c:v>
                </c:pt>
                <c:pt idx="22">
                  <c:v>117.25535728691419</c:v>
                </c:pt>
                <c:pt idx="23">
                  <c:v>113.56467540680403</c:v>
                </c:pt>
                <c:pt idx="24">
                  <c:v>119.03178864651692</c:v>
                </c:pt>
                <c:pt idx="25">
                  <c:v>112.25826098632625</c:v>
                </c:pt>
                <c:pt idx="26">
                  <c:v>111.90157952601275</c:v>
                </c:pt>
                <c:pt idx="27">
                  <c:v>106.31974961661005</c:v>
                </c:pt>
                <c:pt idx="28">
                  <c:v>110.15060034845099</c:v>
                </c:pt>
                <c:pt idx="29">
                  <c:v>114.32821871415912</c:v>
                </c:pt>
                <c:pt idx="30">
                  <c:v>117.0064919488332</c:v>
                </c:pt>
                <c:pt idx="31">
                  <c:v>90.725543615189196</c:v>
                </c:pt>
                <c:pt idx="32">
                  <c:v>94.703395101678211</c:v>
                </c:pt>
                <c:pt idx="33">
                  <c:v>96.242741464230548</c:v>
                </c:pt>
                <c:pt idx="34">
                  <c:v>96.282014379120767</c:v>
                </c:pt>
                <c:pt idx="35">
                  <c:v>89.292228587760093</c:v>
                </c:pt>
              </c:numCache>
            </c:numRef>
          </c:val>
        </c:ser>
        <c:dLbls>
          <c:showLegendKey val="0"/>
          <c:showVal val="0"/>
          <c:showCatName val="0"/>
          <c:showSerName val="0"/>
          <c:showPercent val="0"/>
          <c:showBubbleSize val="0"/>
        </c:dLbls>
        <c:axId val="401402016"/>
        <c:axId val="401391680"/>
      </c:areaChart>
      <c:catAx>
        <c:axId val="4014020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1391680"/>
        <c:crosses val="autoZero"/>
        <c:auto val="1"/>
        <c:lblAlgn val="ctr"/>
        <c:lblOffset val="100"/>
        <c:noMultiLvlLbl val="0"/>
      </c:catAx>
      <c:valAx>
        <c:axId val="401391680"/>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1402016"/>
        <c:crosses val="autoZero"/>
        <c:crossBetween val="midCat"/>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Figure 2b: Year-over-Year</a:t>
            </a:r>
            <a:r>
              <a:rPr lang="en-US" b="1" baseline="0">
                <a:solidFill>
                  <a:sysClr val="windowText" lastClr="000000"/>
                </a:solidFill>
              </a:rPr>
              <a:t> Reserve Pass-Through Ratio (%)</a:t>
            </a:r>
            <a:r>
              <a:rPr lang="en-US" b="1">
                <a:solidFill>
                  <a:sysClr val="windowText" lastClr="000000"/>
                </a:solidFill>
              </a:rPr>
              <a:t>  (discrete)</a:t>
            </a:r>
            <a:r>
              <a:rPr lang="en-US" b="1" baseline="0">
                <a:solidFill>
                  <a:sysClr val="windowText" lastClr="000000"/>
                </a:solidFill>
              </a:rPr>
              <a:t> </a:t>
            </a:r>
            <a:r>
              <a:rPr lang="en-US" b="1">
                <a:solidFill>
                  <a:sysClr val="windowText" lastClr="000000"/>
                </a:solidFill>
              </a:rPr>
              <a:t>(currency</a:t>
            </a:r>
            <a:r>
              <a:rPr lang="en-US" b="1" baseline="0">
                <a:solidFill>
                  <a:sysClr val="windowText" lastClr="000000"/>
                </a:solidFill>
              </a:rPr>
              <a:t> board orthodoxy = 100%)</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Year-over-Year Reserve Pass-Through Ratio (%)</c:v>
          </c:tx>
          <c:spPr>
            <a:ln w="28575" cap="rnd">
              <a:solidFill>
                <a:schemeClr val="accent1"/>
              </a:solidFill>
              <a:round/>
            </a:ln>
            <a:effectLst/>
          </c:spPr>
          <c:marker>
            <c:symbol val="none"/>
          </c:marker>
          <c:cat>
            <c:strRef>
              <c:f>'Master Sheet'!$AF$7:$BK$7</c:f>
              <c:strCache>
                <c:ptCount val="32"/>
                <c:pt idx="0">
                  <c:v>1945M12</c:v>
                </c:pt>
                <c:pt idx="1">
                  <c:v>1946M12</c:v>
                </c:pt>
                <c:pt idx="2">
                  <c:v>1947M12</c:v>
                </c:pt>
                <c:pt idx="3">
                  <c:v>1948M12</c:v>
                </c:pt>
                <c:pt idx="4">
                  <c:v>1949M12</c:v>
                </c:pt>
                <c:pt idx="5">
                  <c:v>1952M12</c:v>
                </c:pt>
                <c:pt idx="6">
                  <c:v>1953M12</c:v>
                </c:pt>
                <c:pt idx="7">
                  <c:v>1954M12</c:v>
                </c:pt>
                <c:pt idx="8">
                  <c:v>1955M12</c:v>
                </c:pt>
                <c:pt idx="9">
                  <c:v>1956M6</c:v>
                </c:pt>
                <c:pt idx="10">
                  <c:v>1956M12</c:v>
                </c:pt>
                <c:pt idx="11">
                  <c:v>1957M12</c:v>
                </c:pt>
                <c:pt idx="12">
                  <c:v>1958M12</c:v>
                </c:pt>
                <c:pt idx="13">
                  <c:v>1959M6</c:v>
                </c:pt>
                <c:pt idx="14">
                  <c:v>1959M12</c:v>
                </c:pt>
                <c:pt idx="15">
                  <c:v>1960M6</c:v>
                </c:pt>
                <c:pt idx="16">
                  <c:v>1960M12</c:v>
                </c:pt>
                <c:pt idx="17">
                  <c:v>1961M6</c:v>
                </c:pt>
                <c:pt idx="18">
                  <c:v>1962M12</c:v>
                </c:pt>
                <c:pt idx="19">
                  <c:v>1963M6</c:v>
                </c:pt>
                <c:pt idx="20">
                  <c:v>1963M12</c:v>
                </c:pt>
                <c:pt idx="21">
                  <c:v>1964M6</c:v>
                </c:pt>
                <c:pt idx="22">
                  <c:v>1964M12</c:v>
                </c:pt>
                <c:pt idx="23">
                  <c:v>1965M6</c:v>
                </c:pt>
                <c:pt idx="24">
                  <c:v>1965M12</c:v>
                </c:pt>
                <c:pt idx="25">
                  <c:v>1966M12</c:v>
                </c:pt>
                <c:pt idx="26">
                  <c:v>1967M12</c:v>
                </c:pt>
                <c:pt idx="27">
                  <c:v>1968M12</c:v>
                </c:pt>
                <c:pt idx="28">
                  <c:v>1969M12</c:v>
                </c:pt>
                <c:pt idx="29">
                  <c:v>1970M12</c:v>
                </c:pt>
                <c:pt idx="30">
                  <c:v>1972M12</c:v>
                </c:pt>
                <c:pt idx="31">
                  <c:v>1973M12</c:v>
                </c:pt>
              </c:strCache>
            </c:strRef>
          </c:cat>
          <c:val>
            <c:numRef>
              <c:f>'Master Sheet'!$AF$28:$BK$28</c:f>
              <c:numCache>
                <c:formatCode>#,##0.00</c:formatCode>
                <c:ptCount val="32"/>
                <c:pt idx="0">
                  <c:v>106.78124962200697</c:v>
                </c:pt>
                <c:pt idx="1">
                  <c:v>135.94505345983606</c:v>
                </c:pt>
                <c:pt idx="2">
                  <c:v>-93.357676864487729</c:v>
                </c:pt>
                <c:pt idx="3">
                  <c:v>0</c:v>
                </c:pt>
                <c:pt idx="4">
                  <c:v>0</c:v>
                </c:pt>
                <c:pt idx="5">
                  <c:v>0</c:v>
                </c:pt>
                <c:pt idx="6">
                  <c:v>148.96183624970112</c:v>
                </c:pt>
                <c:pt idx="7">
                  <c:v>36.173371964800722</c:v>
                </c:pt>
                <c:pt idx="8">
                  <c:v>-7.5556237122017285</c:v>
                </c:pt>
                <c:pt idx="9">
                  <c:v>0</c:v>
                </c:pt>
                <c:pt idx="10">
                  <c:v>0</c:v>
                </c:pt>
                <c:pt idx="11">
                  <c:v>0</c:v>
                </c:pt>
                <c:pt idx="12">
                  <c:v>0</c:v>
                </c:pt>
                <c:pt idx="13">
                  <c:v>0</c:v>
                </c:pt>
                <c:pt idx="14">
                  <c:v>0</c:v>
                </c:pt>
                <c:pt idx="15">
                  <c:v>22.778324094357252</c:v>
                </c:pt>
                <c:pt idx="16">
                  <c:v>129.86967850623932</c:v>
                </c:pt>
                <c:pt idx="17">
                  <c:v>24.574256275931592</c:v>
                </c:pt>
                <c:pt idx="18">
                  <c:v>0</c:v>
                </c:pt>
                <c:pt idx="19">
                  <c:v>0</c:v>
                </c:pt>
                <c:pt idx="20">
                  <c:v>77.499734631946993</c:v>
                </c:pt>
                <c:pt idx="21">
                  <c:v>0</c:v>
                </c:pt>
                <c:pt idx="22">
                  <c:v>-39.062443987947489</c:v>
                </c:pt>
                <c:pt idx="23">
                  <c:v>0</c:v>
                </c:pt>
                <c:pt idx="24">
                  <c:v>101.40494124529734</c:v>
                </c:pt>
                <c:pt idx="25">
                  <c:v>69.745962689896018</c:v>
                </c:pt>
                <c:pt idx="26">
                  <c:v>77.594517029021063</c:v>
                </c:pt>
                <c:pt idx="27">
                  <c:v>-117.81202458186202</c:v>
                </c:pt>
                <c:pt idx="28">
                  <c:v>81.985666097024406</c:v>
                </c:pt>
                <c:pt idx="29">
                  <c:v>96.01413030992768</c:v>
                </c:pt>
                <c:pt idx="30">
                  <c:v>0</c:v>
                </c:pt>
                <c:pt idx="31">
                  <c:v>305.40126949026961</c:v>
                </c:pt>
              </c:numCache>
            </c:numRef>
          </c:val>
          <c:smooth val="0"/>
        </c:ser>
        <c:dLbls>
          <c:showLegendKey val="0"/>
          <c:showVal val="0"/>
          <c:showCatName val="0"/>
          <c:showSerName val="0"/>
          <c:showPercent val="0"/>
          <c:showBubbleSize val="0"/>
        </c:dLbls>
        <c:smooth val="0"/>
        <c:axId val="401397664"/>
        <c:axId val="401393312"/>
      </c:lineChart>
      <c:catAx>
        <c:axId val="4013976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1393312"/>
        <c:crossesAt val="-150"/>
        <c:auto val="1"/>
        <c:lblAlgn val="ctr"/>
        <c:lblOffset val="100"/>
        <c:noMultiLvlLbl val="0"/>
      </c:catAx>
      <c:valAx>
        <c:axId val="401393312"/>
        <c:scaling>
          <c:orientation val="minMax"/>
          <c:max val="325"/>
          <c:min val="-1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1397664"/>
        <c:crossesAt val="1"/>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Figure 1: Net Foreign Assets as a % of Monetary Base (continuous)</a:t>
            </a:r>
            <a:r>
              <a:rPr lang="en-US" b="1" baseline="0">
                <a:solidFill>
                  <a:sysClr val="windowText" lastClr="000000"/>
                </a:solidFill>
              </a:rPr>
              <a:t> </a:t>
            </a:r>
            <a:r>
              <a:rPr lang="en-US" b="1">
                <a:solidFill>
                  <a:sysClr val="windowText" lastClr="000000"/>
                </a:solidFill>
              </a:rPr>
              <a:t>(currency</a:t>
            </a:r>
            <a:r>
              <a:rPr lang="en-US" b="1" baseline="0">
                <a:solidFill>
                  <a:sysClr val="windowText" lastClr="000000"/>
                </a:solidFill>
              </a:rPr>
              <a:t> board orthodoxy = 100% or more)</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0"/>
          <c:order val="0"/>
          <c:tx>
            <c:v>Foreign Assets as a % of Monetary Base</c:v>
          </c:tx>
          <c:spPr>
            <a:solidFill>
              <a:schemeClr val="accent1"/>
            </a:solidFill>
            <a:ln>
              <a:noFill/>
            </a:ln>
            <a:effectLst/>
          </c:spPr>
          <c:cat>
            <c:strRef>
              <c:f>('Master Sheet'!$AB$7,'Master Sheet'!$AD$7:$AH$7,'Master Sheet'!$AK$7:$AO$7,'Master Sheet'!$AQ$7,'Master Sheet'!$AS$7:$BK$7)</c:f>
              <c:strCache>
                <c:ptCount val="31"/>
                <c:pt idx="0">
                  <c:v>1941M12</c:v>
                </c:pt>
                <c:pt idx="1">
                  <c:v>1944M6</c:v>
                </c:pt>
                <c:pt idx="2">
                  <c:v>1944M12</c:v>
                </c:pt>
                <c:pt idx="3">
                  <c:v>1945M12</c:v>
                </c:pt>
                <c:pt idx="4">
                  <c:v>1946M12</c:v>
                </c:pt>
                <c:pt idx="5">
                  <c:v>1947M12</c:v>
                </c:pt>
                <c:pt idx="6">
                  <c:v>1952M12</c:v>
                </c:pt>
                <c:pt idx="7">
                  <c:v>1953M12</c:v>
                </c:pt>
                <c:pt idx="8">
                  <c:v>1954M12</c:v>
                </c:pt>
                <c:pt idx="9">
                  <c:v>1955M12</c:v>
                </c:pt>
                <c:pt idx="10">
                  <c:v>1956M6</c:v>
                </c:pt>
                <c:pt idx="11">
                  <c:v>1957M12</c:v>
                </c:pt>
                <c:pt idx="12">
                  <c:v>1959M6</c:v>
                </c:pt>
                <c:pt idx="13">
                  <c:v>1959M12</c:v>
                </c:pt>
                <c:pt idx="14">
                  <c:v>1960M6</c:v>
                </c:pt>
                <c:pt idx="15">
                  <c:v>1960M12</c:v>
                </c:pt>
                <c:pt idx="16">
                  <c:v>1961M6</c:v>
                </c:pt>
                <c:pt idx="17">
                  <c:v>1962M12</c:v>
                </c:pt>
                <c:pt idx="18">
                  <c:v>1963M6</c:v>
                </c:pt>
                <c:pt idx="19">
                  <c:v>1963M12</c:v>
                </c:pt>
                <c:pt idx="20">
                  <c:v>1964M6</c:v>
                </c:pt>
                <c:pt idx="21">
                  <c:v>1964M12</c:v>
                </c:pt>
                <c:pt idx="22">
                  <c:v>1965M6</c:v>
                </c:pt>
                <c:pt idx="23">
                  <c:v>1965M12</c:v>
                </c:pt>
                <c:pt idx="24">
                  <c:v>1966M12</c:v>
                </c:pt>
                <c:pt idx="25">
                  <c:v>1967M12</c:v>
                </c:pt>
                <c:pt idx="26">
                  <c:v>1968M12</c:v>
                </c:pt>
                <c:pt idx="27">
                  <c:v>1969M12</c:v>
                </c:pt>
                <c:pt idx="28">
                  <c:v>1970M12</c:v>
                </c:pt>
                <c:pt idx="29">
                  <c:v>1972M12</c:v>
                </c:pt>
                <c:pt idx="30">
                  <c:v>1973M12</c:v>
                </c:pt>
              </c:strCache>
            </c:strRef>
          </c:cat>
          <c:val>
            <c:numRef>
              <c:f>('Master Sheet'!$AB$25,'Master Sheet'!$AD$25:$AH$25,'Master Sheet'!$AK$25:$AO$25,'Master Sheet'!$AQ$25,'Master Sheet'!$AS$25:$BK$25)</c:f>
              <c:numCache>
                <c:formatCode>#,##0.00</c:formatCode>
                <c:ptCount val="31"/>
                <c:pt idx="0">
                  <c:v>113.62651338743493</c:v>
                </c:pt>
                <c:pt idx="1">
                  <c:v>89.953942135153639</c:v>
                </c:pt>
                <c:pt idx="2">
                  <c:v>102.51275790804281</c:v>
                </c:pt>
                <c:pt idx="3">
                  <c:v>100.23681967201625</c:v>
                </c:pt>
                <c:pt idx="4">
                  <c:v>97.334005331217924</c:v>
                </c:pt>
                <c:pt idx="5">
                  <c:v>107.0831860301555</c:v>
                </c:pt>
                <c:pt idx="6">
                  <c:v>97.271956707047039</c:v>
                </c:pt>
                <c:pt idx="7">
                  <c:v>95.901348142397254</c:v>
                </c:pt>
                <c:pt idx="8">
                  <c:v>103.26412626113888</c:v>
                </c:pt>
                <c:pt idx="9">
                  <c:v>96.062521783598285</c:v>
                </c:pt>
                <c:pt idx="10">
                  <c:v>102.73315031097195</c:v>
                </c:pt>
                <c:pt idx="11">
                  <c:v>100.50133171171181</c:v>
                </c:pt>
                <c:pt idx="12">
                  <c:v>105.73369779723789</c:v>
                </c:pt>
                <c:pt idx="13">
                  <c:v>109.56682565913917</c:v>
                </c:pt>
                <c:pt idx="14">
                  <c:v>109.568832583679</c:v>
                </c:pt>
                <c:pt idx="15">
                  <c:v>106.49241119772431</c:v>
                </c:pt>
                <c:pt idx="16">
                  <c:v>115.32107696395506</c:v>
                </c:pt>
                <c:pt idx="17">
                  <c:v>117.25535728691419</c:v>
                </c:pt>
                <c:pt idx="18">
                  <c:v>113.56467540680403</c:v>
                </c:pt>
                <c:pt idx="19">
                  <c:v>119.03178864651692</c:v>
                </c:pt>
                <c:pt idx="20">
                  <c:v>112.25826098632625</c:v>
                </c:pt>
                <c:pt idx="21">
                  <c:v>111.90157952601275</c:v>
                </c:pt>
                <c:pt idx="22">
                  <c:v>106.31974961661005</c:v>
                </c:pt>
                <c:pt idx="23">
                  <c:v>110.15060034845099</c:v>
                </c:pt>
                <c:pt idx="24">
                  <c:v>114.32821871415912</c:v>
                </c:pt>
                <c:pt idx="25">
                  <c:v>117.0064919488332</c:v>
                </c:pt>
                <c:pt idx="26">
                  <c:v>90.725543615189196</c:v>
                </c:pt>
                <c:pt idx="27">
                  <c:v>94.703395101678211</c:v>
                </c:pt>
                <c:pt idx="28">
                  <c:v>96.242741464230548</c:v>
                </c:pt>
                <c:pt idx="29">
                  <c:v>96.282014379120767</c:v>
                </c:pt>
                <c:pt idx="30">
                  <c:v>89.292228587760093</c:v>
                </c:pt>
              </c:numCache>
            </c:numRef>
          </c:val>
        </c:ser>
        <c:dLbls>
          <c:showLegendKey val="0"/>
          <c:showVal val="0"/>
          <c:showCatName val="0"/>
          <c:showSerName val="0"/>
          <c:showPercent val="0"/>
          <c:showBubbleSize val="0"/>
        </c:dLbls>
        <c:axId val="239459152"/>
        <c:axId val="239460784"/>
      </c:areaChart>
      <c:catAx>
        <c:axId val="23945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9460784"/>
        <c:crosses val="autoZero"/>
        <c:auto val="1"/>
        <c:lblAlgn val="ctr"/>
        <c:lblOffset val="100"/>
        <c:noMultiLvlLbl val="0"/>
      </c:catAx>
      <c:valAx>
        <c:axId val="239460784"/>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9459152"/>
        <c:crosses val="autoZero"/>
        <c:crossBetween val="midCat"/>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Figure 2: Year-over-Year</a:t>
            </a:r>
            <a:r>
              <a:rPr lang="en-US" b="1" baseline="0">
                <a:solidFill>
                  <a:sysClr val="windowText" lastClr="000000"/>
                </a:solidFill>
              </a:rPr>
              <a:t> Reserve Pass-Through Ratio (%)</a:t>
            </a:r>
            <a:r>
              <a:rPr lang="en-US" b="1">
                <a:solidFill>
                  <a:sysClr val="windowText" lastClr="000000"/>
                </a:solidFill>
              </a:rPr>
              <a:t>  (continuous)</a:t>
            </a:r>
            <a:r>
              <a:rPr lang="en-US" b="1" baseline="0">
                <a:solidFill>
                  <a:sysClr val="windowText" lastClr="000000"/>
                </a:solidFill>
              </a:rPr>
              <a:t> </a:t>
            </a:r>
            <a:r>
              <a:rPr lang="en-US" b="1">
                <a:solidFill>
                  <a:sysClr val="windowText" lastClr="000000"/>
                </a:solidFill>
              </a:rPr>
              <a:t>(currency</a:t>
            </a:r>
            <a:r>
              <a:rPr lang="en-US" b="1" baseline="0">
                <a:solidFill>
                  <a:sysClr val="windowText" lastClr="000000"/>
                </a:solidFill>
              </a:rPr>
              <a:t> board orthodoxy = 100%)</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Year-over-Year Reserve Pass-Through Ratio (%)</c:v>
          </c:tx>
          <c:spPr>
            <a:ln w="28575" cap="rnd">
              <a:solidFill>
                <a:schemeClr val="accent1"/>
              </a:solidFill>
              <a:round/>
            </a:ln>
            <a:effectLst/>
          </c:spPr>
          <c:marker>
            <c:symbol val="none"/>
          </c:marker>
          <c:cat>
            <c:strRef>
              <c:f>('Master Sheet'!$AF$7:$AH$7,'Master Sheet'!$AL$7:$AN$7,'Master Sheet'!$AU$7:$AW$7,'Master Sheet'!$AZ$7,'Master Sheet'!$BB$7,'Master Sheet'!$BD$7:$BI$7,'Master Sheet'!$BK$7)</c:f>
              <c:strCache>
                <c:ptCount val="18"/>
                <c:pt idx="0">
                  <c:v>1945M12</c:v>
                </c:pt>
                <c:pt idx="1">
                  <c:v>1946M12</c:v>
                </c:pt>
                <c:pt idx="2">
                  <c:v>1947M12</c:v>
                </c:pt>
                <c:pt idx="3">
                  <c:v>1953M12</c:v>
                </c:pt>
                <c:pt idx="4">
                  <c:v>1954M12</c:v>
                </c:pt>
                <c:pt idx="5">
                  <c:v>1955M12</c:v>
                </c:pt>
                <c:pt idx="6">
                  <c:v>1960M6</c:v>
                </c:pt>
                <c:pt idx="7">
                  <c:v>1960M12</c:v>
                </c:pt>
                <c:pt idx="8">
                  <c:v>1961M6</c:v>
                </c:pt>
                <c:pt idx="9">
                  <c:v>1963M12</c:v>
                </c:pt>
                <c:pt idx="10">
                  <c:v>1964M12</c:v>
                </c:pt>
                <c:pt idx="11">
                  <c:v>1965M12</c:v>
                </c:pt>
                <c:pt idx="12">
                  <c:v>1966M12</c:v>
                </c:pt>
                <c:pt idx="13">
                  <c:v>1967M12</c:v>
                </c:pt>
                <c:pt idx="14">
                  <c:v>1968M12</c:v>
                </c:pt>
                <c:pt idx="15">
                  <c:v>1969M12</c:v>
                </c:pt>
                <c:pt idx="16">
                  <c:v>1970M12</c:v>
                </c:pt>
                <c:pt idx="17">
                  <c:v>1973M12</c:v>
                </c:pt>
              </c:strCache>
            </c:strRef>
          </c:cat>
          <c:val>
            <c:numRef>
              <c:f>('Master Sheet'!$AF$28:$AH$28,'Master Sheet'!$AL$28:$AN$28,'Master Sheet'!$AU$28:$AW$28,'Master Sheet'!$AZ$28,'Master Sheet'!$BB$28,'Master Sheet'!$BD$28:$BI$28,'Master Sheet'!$BK$28)</c:f>
              <c:numCache>
                <c:formatCode>#,##0.00</c:formatCode>
                <c:ptCount val="18"/>
                <c:pt idx="0">
                  <c:v>106.78124962200697</c:v>
                </c:pt>
                <c:pt idx="1">
                  <c:v>135.94505345983606</c:v>
                </c:pt>
                <c:pt idx="2">
                  <c:v>-93.357676864487729</c:v>
                </c:pt>
                <c:pt idx="3">
                  <c:v>148.96183624970112</c:v>
                </c:pt>
                <c:pt idx="4">
                  <c:v>36.173371964800722</c:v>
                </c:pt>
                <c:pt idx="5">
                  <c:v>-7.5556237122017285</c:v>
                </c:pt>
                <c:pt idx="6">
                  <c:v>22.778324094357252</c:v>
                </c:pt>
                <c:pt idx="7">
                  <c:v>129.86967850623932</c:v>
                </c:pt>
                <c:pt idx="8">
                  <c:v>24.574256275931592</c:v>
                </c:pt>
                <c:pt idx="9">
                  <c:v>77.499734631946993</c:v>
                </c:pt>
                <c:pt idx="10">
                  <c:v>-39.062443987947489</c:v>
                </c:pt>
                <c:pt idx="11">
                  <c:v>101.40494124529734</c:v>
                </c:pt>
                <c:pt idx="12">
                  <c:v>69.745962689896018</c:v>
                </c:pt>
                <c:pt idx="13">
                  <c:v>77.594517029021063</c:v>
                </c:pt>
                <c:pt idx="14">
                  <c:v>-117.81202458186202</c:v>
                </c:pt>
                <c:pt idx="15">
                  <c:v>81.985666097024406</c:v>
                </c:pt>
                <c:pt idx="16">
                  <c:v>96.01413030992768</c:v>
                </c:pt>
                <c:pt idx="17">
                  <c:v>305.40126949026961</c:v>
                </c:pt>
              </c:numCache>
            </c:numRef>
          </c:val>
          <c:smooth val="0"/>
        </c:ser>
        <c:dLbls>
          <c:showLegendKey val="0"/>
          <c:showVal val="0"/>
          <c:showCatName val="0"/>
          <c:showSerName val="0"/>
          <c:showPercent val="0"/>
          <c:showBubbleSize val="0"/>
        </c:dLbls>
        <c:smooth val="0"/>
        <c:axId val="239464048"/>
        <c:axId val="239454256"/>
      </c:lineChart>
      <c:catAx>
        <c:axId val="2394640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9454256"/>
        <c:crossesAt val="-150"/>
        <c:auto val="1"/>
        <c:lblAlgn val="ctr"/>
        <c:lblOffset val="100"/>
        <c:noMultiLvlLbl val="0"/>
      </c:catAx>
      <c:valAx>
        <c:axId val="239454256"/>
        <c:scaling>
          <c:orientation val="minMax"/>
          <c:max val="325"/>
          <c:min val="-1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9464048"/>
        <c:crossesAt val="1"/>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baseline="0">
                <a:solidFill>
                  <a:sysClr val="windowText" lastClr="000000"/>
                </a:solidFill>
                <a:effectLst/>
              </a:rPr>
              <a:t>Figure 3b: Nominal Annual Change in Monetary Base and Foreign Reserves  (discrete)</a:t>
            </a:r>
            <a:endParaRPr lang="en-US"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v>Annual Change in Monetary Base</c:v>
          </c:tx>
          <c:spPr>
            <a:ln w="28575" cap="rnd">
              <a:solidFill>
                <a:schemeClr val="accent1"/>
              </a:solidFill>
              <a:round/>
            </a:ln>
            <a:effectLst/>
          </c:spPr>
          <c:marker>
            <c:symbol val="none"/>
          </c:marker>
          <c:cat>
            <c:strRef>
              <c:f>'Master Sheet'!$AF$7:$BL$7</c:f>
              <c:strCache>
                <c:ptCount val="33"/>
                <c:pt idx="0">
                  <c:v>1945M12</c:v>
                </c:pt>
                <c:pt idx="1">
                  <c:v>1946M12</c:v>
                </c:pt>
                <c:pt idx="2">
                  <c:v>1947M12</c:v>
                </c:pt>
                <c:pt idx="3">
                  <c:v>1948M12</c:v>
                </c:pt>
                <c:pt idx="4">
                  <c:v>1949M12</c:v>
                </c:pt>
                <c:pt idx="5">
                  <c:v>1952M12</c:v>
                </c:pt>
                <c:pt idx="6">
                  <c:v>1953M12</c:v>
                </c:pt>
                <c:pt idx="7">
                  <c:v>1954M12</c:v>
                </c:pt>
                <c:pt idx="8">
                  <c:v>1955M12</c:v>
                </c:pt>
                <c:pt idx="9">
                  <c:v>1956M6</c:v>
                </c:pt>
                <c:pt idx="10">
                  <c:v>1956M12</c:v>
                </c:pt>
                <c:pt idx="11">
                  <c:v>1957M12</c:v>
                </c:pt>
                <c:pt idx="12">
                  <c:v>1958M12</c:v>
                </c:pt>
                <c:pt idx="13">
                  <c:v>1959M6</c:v>
                </c:pt>
                <c:pt idx="14">
                  <c:v>1959M12</c:v>
                </c:pt>
                <c:pt idx="15">
                  <c:v>1960M6</c:v>
                </c:pt>
                <c:pt idx="16">
                  <c:v>1960M12</c:v>
                </c:pt>
                <c:pt idx="17">
                  <c:v>1961M6</c:v>
                </c:pt>
                <c:pt idx="18">
                  <c:v>1962M12</c:v>
                </c:pt>
                <c:pt idx="19">
                  <c:v>1963M6</c:v>
                </c:pt>
                <c:pt idx="20">
                  <c:v>1963M12</c:v>
                </c:pt>
                <c:pt idx="21">
                  <c:v>1964M6</c:v>
                </c:pt>
                <c:pt idx="22">
                  <c:v>1964M12</c:v>
                </c:pt>
                <c:pt idx="23">
                  <c:v>1965M6</c:v>
                </c:pt>
                <c:pt idx="24">
                  <c:v>1965M12</c:v>
                </c:pt>
                <c:pt idx="25">
                  <c:v>1966M12</c:v>
                </c:pt>
                <c:pt idx="26">
                  <c:v>1967M12</c:v>
                </c:pt>
                <c:pt idx="27">
                  <c:v>1968M12</c:v>
                </c:pt>
                <c:pt idx="28">
                  <c:v>1969M12</c:v>
                </c:pt>
                <c:pt idx="29">
                  <c:v>1970M12</c:v>
                </c:pt>
                <c:pt idx="30">
                  <c:v>1972M12</c:v>
                </c:pt>
                <c:pt idx="31">
                  <c:v>1973M12</c:v>
                </c:pt>
                <c:pt idx="32">
                  <c:v>1974M12</c:v>
                </c:pt>
              </c:strCache>
            </c:strRef>
          </c:cat>
          <c:val>
            <c:numRef>
              <c:f>'Master Sheet'!$AF$26:$BL$26</c:f>
              <c:numCache>
                <c:formatCode>#,##0.00</c:formatCode>
                <c:ptCount val="33"/>
                <c:pt idx="0">
                  <c:v>586177.72</c:v>
                </c:pt>
                <c:pt idx="1">
                  <c:v>278720</c:v>
                </c:pt>
                <c:pt idx="2">
                  <c:v>-116586.85000000009</c:v>
                </c:pt>
                <c:pt idx="3">
                  <c:v>-18233.149999999907</c:v>
                </c:pt>
                <c:pt idx="4">
                  <c:v>13601.5</c:v>
                </c:pt>
                <c:pt idx="5">
                  <c:v>0</c:v>
                </c:pt>
                <c:pt idx="6">
                  <c:v>128191</c:v>
                </c:pt>
                <c:pt idx="7">
                  <c:v>119849.20000000019</c:v>
                </c:pt>
                <c:pt idx="8">
                  <c:v>14909</c:v>
                </c:pt>
                <c:pt idx="9">
                  <c:v>0</c:v>
                </c:pt>
                <c:pt idx="10">
                  <c:v>0</c:v>
                </c:pt>
                <c:pt idx="11">
                  <c:v>0</c:v>
                </c:pt>
                <c:pt idx="12">
                  <c:v>813932</c:v>
                </c:pt>
                <c:pt idx="13">
                  <c:v>0</c:v>
                </c:pt>
                <c:pt idx="14">
                  <c:v>65835</c:v>
                </c:pt>
                <c:pt idx="15">
                  <c:v>40835</c:v>
                </c:pt>
                <c:pt idx="16">
                  <c:v>369935</c:v>
                </c:pt>
                <c:pt idx="17">
                  <c:v>70000</c:v>
                </c:pt>
                <c:pt idx="18">
                  <c:v>0</c:v>
                </c:pt>
                <c:pt idx="19">
                  <c:v>0</c:v>
                </c:pt>
                <c:pt idx="20">
                  <c:v>657250</c:v>
                </c:pt>
                <c:pt idx="21">
                  <c:v>0</c:v>
                </c:pt>
                <c:pt idx="22">
                  <c:v>84450</c:v>
                </c:pt>
                <c:pt idx="23">
                  <c:v>0</c:v>
                </c:pt>
                <c:pt idx="24">
                  <c:v>674200</c:v>
                </c:pt>
                <c:pt idx="25">
                  <c:v>735750</c:v>
                </c:pt>
                <c:pt idx="26">
                  <c:v>1320525</c:v>
                </c:pt>
                <c:pt idx="27">
                  <c:v>1073400</c:v>
                </c:pt>
                <c:pt idx="28">
                  <c:v>1202837.5</c:v>
                </c:pt>
                <c:pt idx="29">
                  <c:v>1839093</c:v>
                </c:pt>
                <c:pt idx="30">
                  <c:v>0</c:v>
                </c:pt>
                <c:pt idx="31">
                  <c:v>2207475.1000000015</c:v>
                </c:pt>
                <c:pt idx="32">
                  <c:v>1062597.379999999</c:v>
                </c:pt>
              </c:numCache>
            </c:numRef>
          </c:val>
          <c:smooth val="0"/>
        </c:ser>
        <c:ser>
          <c:idx val="1"/>
          <c:order val="1"/>
          <c:tx>
            <c:v>Annual Change in Foreign Reserves</c:v>
          </c:tx>
          <c:spPr>
            <a:ln w="28575" cap="rnd">
              <a:solidFill>
                <a:schemeClr val="accent2"/>
              </a:solidFill>
              <a:round/>
            </a:ln>
            <a:effectLst/>
          </c:spPr>
          <c:marker>
            <c:symbol val="none"/>
          </c:marker>
          <c:cat>
            <c:strRef>
              <c:f>'Master Sheet'!$AF$7:$BL$7</c:f>
              <c:strCache>
                <c:ptCount val="33"/>
                <c:pt idx="0">
                  <c:v>1945M12</c:v>
                </c:pt>
                <c:pt idx="1">
                  <c:v>1946M12</c:v>
                </c:pt>
                <c:pt idx="2">
                  <c:v>1947M12</c:v>
                </c:pt>
                <c:pt idx="3">
                  <c:v>1948M12</c:v>
                </c:pt>
                <c:pt idx="4">
                  <c:v>1949M12</c:v>
                </c:pt>
                <c:pt idx="5">
                  <c:v>1952M12</c:v>
                </c:pt>
                <c:pt idx="6">
                  <c:v>1953M12</c:v>
                </c:pt>
                <c:pt idx="7">
                  <c:v>1954M12</c:v>
                </c:pt>
                <c:pt idx="8">
                  <c:v>1955M12</c:v>
                </c:pt>
                <c:pt idx="9">
                  <c:v>1956M6</c:v>
                </c:pt>
                <c:pt idx="10">
                  <c:v>1956M12</c:v>
                </c:pt>
                <c:pt idx="11">
                  <c:v>1957M12</c:v>
                </c:pt>
                <c:pt idx="12">
                  <c:v>1958M12</c:v>
                </c:pt>
                <c:pt idx="13">
                  <c:v>1959M6</c:v>
                </c:pt>
                <c:pt idx="14">
                  <c:v>1959M12</c:v>
                </c:pt>
                <c:pt idx="15">
                  <c:v>1960M6</c:v>
                </c:pt>
                <c:pt idx="16">
                  <c:v>1960M12</c:v>
                </c:pt>
                <c:pt idx="17">
                  <c:v>1961M6</c:v>
                </c:pt>
                <c:pt idx="18">
                  <c:v>1962M12</c:v>
                </c:pt>
                <c:pt idx="19">
                  <c:v>1963M6</c:v>
                </c:pt>
                <c:pt idx="20">
                  <c:v>1963M12</c:v>
                </c:pt>
                <c:pt idx="21">
                  <c:v>1964M6</c:v>
                </c:pt>
                <c:pt idx="22">
                  <c:v>1964M12</c:v>
                </c:pt>
                <c:pt idx="23">
                  <c:v>1965M6</c:v>
                </c:pt>
                <c:pt idx="24">
                  <c:v>1965M12</c:v>
                </c:pt>
                <c:pt idx="25">
                  <c:v>1966M12</c:v>
                </c:pt>
                <c:pt idx="26">
                  <c:v>1967M12</c:v>
                </c:pt>
                <c:pt idx="27">
                  <c:v>1968M12</c:v>
                </c:pt>
                <c:pt idx="28">
                  <c:v>1969M12</c:v>
                </c:pt>
                <c:pt idx="29">
                  <c:v>1970M12</c:v>
                </c:pt>
                <c:pt idx="30">
                  <c:v>1972M12</c:v>
                </c:pt>
                <c:pt idx="31">
                  <c:v>1973M12</c:v>
                </c:pt>
                <c:pt idx="32">
                  <c:v>1974M12</c:v>
                </c:pt>
              </c:strCache>
            </c:strRef>
          </c:cat>
          <c:val>
            <c:numRef>
              <c:f>'Master Sheet'!$AF$27:$BL$27</c:f>
              <c:numCache>
                <c:formatCode>#,##0.00</c:formatCode>
                <c:ptCount val="33"/>
                <c:pt idx="0">
                  <c:v>548951.91999999993</c:v>
                </c:pt>
                <c:pt idx="1">
                  <c:v>205024.01000000024</c:v>
                </c:pt>
                <c:pt idx="2">
                  <c:v>124881.90999999968</c:v>
                </c:pt>
                <c:pt idx="3">
                  <c:v>0</c:v>
                </c:pt>
                <c:pt idx="4">
                  <c:v>0</c:v>
                </c:pt>
                <c:pt idx="5">
                  <c:v>0</c:v>
                </c:pt>
                <c:pt idx="6">
                  <c:v>86056.269999999553</c:v>
                </c:pt>
                <c:pt idx="7">
                  <c:v>331318.85000000009</c:v>
                </c:pt>
                <c:pt idx="8">
                  <c:v>-197323.2200000002</c:v>
                </c:pt>
                <c:pt idx="9">
                  <c:v>0</c:v>
                </c:pt>
                <c:pt idx="10">
                  <c:v>-70261.099999999627</c:v>
                </c:pt>
                <c:pt idx="11">
                  <c:v>-84891.620000000112</c:v>
                </c:pt>
                <c:pt idx="12">
                  <c:v>0</c:v>
                </c:pt>
                <c:pt idx="13">
                  <c:v>0</c:v>
                </c:pt>
                <c:pt idx="14">
                  <c:v>0</c:v>
                </c:pt>
                <c:pt idx="15">
                  <c:v>179271.31000000052</c:v>
                </c:pt>
                <c:pt idx="16">
                  <c:v>284850.93999999948</c:v>
                </c:pt>
                <c:pt idx="17">
                  <c:v>284850.93999999948</c:v>
                </c:pt>
                <c:pt idx="18">
                  <c:v>0</c:v>
                </c:pt>
                <c:pt idx="19">
                  <c:v>0</c:v>
                </c:pt>
                <c:pt idx="20">
                  <c:v>848067.42000000086</c:v>
                </c:pt>
                <c:pt idx="21">
                  <c:v>564675.3900000006</c:v>
                </c:pt>
                <c:pt idx="22">
                  <c:v>-216192.31000000052</c:v>
                </c:pt>
                <c:pt idx="23">
                  <c:v>67199.719999999739</c:v>
                </c:pt>
                <c:pt idx="24">
                  <c:v>664859.11999999918</c:v>
                </c:pt>
                <c:pt idx="25">
                  <c:v>1054899.7700000014</c:v>
                </c:pt>
                <c:pt idx="26">
                  <c:v>1701827.7199999988</c:v>
                </c:pt>
                <c:pt idx="27">
                  <c:v>-911112.4299999997</c:v>
                </c:pt>
                <c:pt idx="28">
                  <c:v>1467131.4600000009</c:v>
                </c:pt>
                <c:pt idx="29">
                  <c:v>1915439.9399999995</c:v>
                </c:pt>
                <c:pt idx="30">
                  <c:v>0</c:v>
                </c:pt>
                <c:pt idx="31">
                  <c:v>722811.36999999732</c:v>
                </c:pt>
                <c:pt idx="32">
                  <c:v>0</c:v>
                </c:pt>
              </c:numCache>
            </c:numRef>
          </c:val>
          <c:smooth val="0"/>
        </c:ser>
        <c:dLbls>
          <c:showLegendKey val="0"/>
          <c:showVal val="0"/>
          <c:showCatName val="0"/>
          <c:showSerName val="0"/>
          <c:showPercent val="0"/>
          <c:showBubbleSize val="0"/>
        </c:dLbls>
        <c:smooth val="0"/>
        <c:axId val="497952400"/>
        <c:axId val="497940432"/>
      </c:lineChart>
      <c:catAx>
        <c:axId val="49795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7940432"/>
        <c:crossesAt val="-1000000"/>
        <c:auto val="1"/>
        <c:lblAlgn val="ctr"/>
        <c:lblOffset val="100"/>
        <c:noMultiLvlLbl val="0"/>
      </c:catAx>
      <c:valAx>
        <c:axId val="497940432"/>
        <c:scaling>
          <c:orientation val="minMax"/>
          <c:min val="-1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aseline="0">
                    <a:solidFill>
                      <a:sysClr val="windowText" lastClr="000000"/>
                    </a:solidFill>
                  </a:rPr>
                  <a:t>Seychellois Rupees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7952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baseline="0">
                <a:solidFill>
                  <a:sysClr val="windowText" lastClr="000000"/>
                </a:solidFill>
                <a:effectLst/>
              </a:rPr>
              <a:t>Figure 3: Nominal Annual Change in Monetary Base and Foreign Reserves  (continuous)</a:t>
            </a:r>
            <a:endParaRPr lang="en-US" sz="1400">
              <a:solidFill>
                <a:sysClr val="windowText" lastClr="000000"/>
              </a:solidFill>
              <a:effectLst/>
            </a:endParaRPr>
          </a:p>
        </c:rich>
      </c:tx>
      <c:layout>
        <c:manualLayout>
          <c:xMode val="edge"/>
          <c:yMode val="edge"/>
          <c:x val="0.14584801998310559"/>
          <c:y val="2.1650919553195487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v>Annual Change in Monetary Base</c:v>
          </c:tx>
          <c:spPr>
            <a:ln w="28575" cap="rnd">
              <a:solidFill>
                <a:schemeClr val="accent1"/>
              </a:solidFill>
              <a:round/>
            </a:ln>
            <a:effectLst/>
          </c:spPr>
          <c:marker>
            <c:symbol val="none"/>
          </c:marker>
          <c:cat>
            <c:strRef>
              <c:f>('Master Sheet'!$AF$7:$AJ$7,'Master Sheet'!$AL$7:$AN$7,'Master Sheet'!$AR$7,'Master Sheet'!$AT$7:$AW$7,'Master Sheet'!$AZ$7,'Master Sheet'!$BB$7,'Master Sheet'!$BD$7:$BI$7,'Master Sheet'!$BK$7:$BL$7)</c:f>
              <c:strCache>
                <c:ptCount val="23"/>
                <c:pt idx="0">
                  <c:v>1945M12</c:v>
                </c:pt>
                <c:pt idx="1">
                  <c:v>1946M12</c:v>
                </c:pt>
                <c:pt idx="2">
                  <c:v>1947M12</c:v>
                </c:pt>
                <c:pt idx="3">
                  <c:v>1948M12</c:v>
                </c:pt>
                <c:pt idx="4">
                  <c:v>1949M12</c:v>
                </c:pt>
                <c:pt idx="5">
                  <c:v>1953M12</c:v>
                </c:pt>
                <c:pt idx="6">
                  <c:v>1954M12</c:v>
                </c:pt>
                <c:pt idx="7">
                  <c:v>1955M12</c:v>
                </c:pt>
                <c:pt idx="8">
                  <c:v>1958M12</c:v>
                </c:pt>
                <c:pt idx="9">
                  <c:v>1959M12</c:v>
                </c:pt>
                <c:pt idx="10">
                  <c:v>1960M6</c:v>
                </c:pt>
                <c:pt idx="11">
                  <c:v>1960M12</c:v>
                </c:pt>
                <c:pt idx="12">
                  <c:v>1961M6</c:v>
                </c:pt>
                <c:pt idx="13">
                  <c:v>1963M12</c:v>
                </c:pt>
                <c:pt idx="14">
                  <c:v>1964M12</c:v>
                </c:pt>
                <c:pt idx="15">
                  <c:v>1965M12</c:v>
                </c:pt>
                <c:pt idx="16">
                  <c:v>1966M12</c:v>
                </c:pt>
                <c:pt idx="17">
                  <c:v>1967M12</c:v>
                </c:pt>
                <c:pt idx="18">
                  <c:v>1968M12</c:v>
                </c:pt>
                <c:pt idx="19">
                  <c:v>1969M12</c:v>
                </c:pt>
                <c:pt idx="20">
                  <c:v>1970M12</c:v>
                </c:pt>
                <c:pt idx="21">
                  <c:v>1973M12</c:v>
                </c:pt>
                <c:pt idx="22">
                  <c:v>1974M12</c:v>
                </c:pt>
              </c:strCache>
            </c:strRef>
          </c:cat>
          <c:val>
            <c:numRef>
              <c:f>('Master Sheet'!$AF$26:$AJ$26,'Master Sheet'!$AL$26:$AN$26,'Master Sheet'!$AR$26,'Master Sheet'!$AT$26:$AW$26,'Master Sheet'!$AZ$26,'Master Sheet'!$BB$26,'Master Sheet'!$BD$26:$BI$26,'Master Sheet'!$BK$26:$BL$26)</c:f>
              <c:numCache>
                <c:formatCode>#,##0.00</c:formatCode>
                <c:ptCount val="23"/>
                <c:pt idx="0">
                  <c:v>586177.72</c:v>
                </c:pt>
                <c:pt idx="1">
                  <c:v>278720</c:v>
                </c:pt>
                <c:pt idx="2">
                  <c:v>-116586.85000000009</c:v>
                </c:pt>
                <c:pt idx="3">
                  <c:v>-18233.149999999907</c:v>
                </c:pt>
                <c:pt idx="4">
                  <c:v>13601.5</c:v>
                </c:pt>
                <c:pt idx="5">
                  <c:v>128191</c:v>
                </c:pt>
                <c:pt idx="6">
                  <c:v>119849.20000000019</c:v>
                </c:pt>
                <c:pt idx="7">
                  <c:v>14909</c:v>
                </c:pt>
                <c:pt idx="8">
                  <c:v>813932</c:v>
                </c:pt>
                <c:pt idx="9">
                  <c:v>65835</c:v>
                </c:pt>
                <c:pt idx="10">
                  <c:v>40835</c:v>
                </c:pt>
                <c:pt idx="11">
                  <c:v>369935</c:v>
                </c:pt>
                <c:pt idx="12">
                  <c:v>70000</c:v>
                </c:pt>
                <c:pt idx="13">
                  <c:v>657250</c:v>
                </c:pt>
                <c:pt idx="14">
                  <c:v>84450</c:v>
                </c:pt>
                <c:pt idx="15">
                  <c:v>674200</c:v>
                </c:pt>
                <c:pt idx="16">
                  <c:v>735750</c:v>
                </c:pt>
                <c:pt idx="17">
                  <c:v>1320525</c:v>
                </c:pt>
                <c:pt idx="18">
                  <c:v>1073400</c:v>
                </c:pt>
                <c:pt idx="19">
                  <c:v>1202837.5</c:v>
                </c:pt>
                <c:pt idx="20">
                  <c:v>1839093</c:v>
                </c:pt>
                <c:pt idx="21">
                  <c:v>2207475.1000000015</c:v>
                </c:pt>
                <c:pt idx="22">
                  <c:v>1062597.379999999</c:v>
                </c:pt>
              </c:numCache>
            </c:numRef>
          </c:val>
          <c:smooth val="0"/>
        </c:ser>
        <c:ser>
          <c:idx val="1"/>
          <c:order val="1"/>
          <c:tx>
            <c:v>Annual Change in Foreign Reserves</c:v>
          </c:tx>
          <c:spPr>
            <a:ln w="28575" cap="rnd">
              <a:solidFill>
                <a:schemeClr val="accent2"/>
              </a:solidFill>
              <a:round/>
            </a:ln>
            <a:effectLst/>
          </c:spPr>
          <c:marker>
            <c:symbol val="none"/>
          </c:marker>
          <c:cat>
            <c:strRef>
              <c:f>('Master Sheet'!$AF$7:$AJ$7,'Master Sheet'!$AL$7:$AN$7,'Master Sheet'!$AR$7,'Master Sheet'!$AT$7:$AW$7,'Master Sheet'!$AZ$7,'Master Sheet'!$BB$7,'Master Sheet'!$BD$7:$BI$7,'Master Sheet'!$BK$7:$BL$7)</c:f>
              <c:strCache>
                <c:ptCount val="23"/>
                <c:pt idx="0">
                  <c:v>1945M12</c:v>
                </c:pt>
                <c:pt idx="1">
                  <c:v>1946M12</c:v>
                </c:pt>
                <c:pt idx="2">
                  <c:v>1947M12</c:v>
                </c:pt>
                <c:pt idx="3">
                  <c:v>1948M12</c:v>
                </c:pt>
                <c:pt idx="4">
                  <c:v>1949M12</c:v>
                </c:pt>
                <c:pt idx="5">
                  <c:v>1953M12</c:v>
                </c:pt>
                <c:pt idx="6">
                  <c:v>1954M12</c:v>
                </c:pt>
                <c:pt idx="7">
                  <c:v>1955M12</c:v>
                </c:pt>
                <c:pt idx="8">
                  <c:v>1958M12</c:v>
                </c:pt>
                <c:pt idx="9">
                  <c:v>1959M12</c:v>
                </c:pt>
                <c:pt idx="10">
                  <c:v>1960M6</c:v>
                </c:pt>
                <c:pt idx="11">
                  <c:v>1960M12</c:v>
                </c:pt>
                <c:pt idx="12">
                  <c:v>1961M6</c:v>
                </c:pt>
                <c:pt idx="13">
                  <c:v>1963M12</c:v>
                </c:pt>
                <c:pt idx="14">
                  <c:v>1964M12</c:v>
                </c:pt>
                <c:pt idx="15">
                  <c:v>1965M12</c:v>
                </c:pt>
                <c:pt idx="16">
                  <c:v>1966M12</c:v>
                </c:pt>
                <c:pt idx="17">
                  <c:v>1967M12</c:v>
                </c:pt>
                <c:pt idx="18">
                  <c:v>1968M12</c:v>
                </c:pt>
                <c:pt idx="19">
                  <c:v>1969M12</c:v>
                </c:pt>
                <c:pt idx="20">
                  <c:v>1970M12</c:v>
                </c:pt>
                <c:pt idx="21">
                  <c:v>1973M12</c:v>
                </c:pt>
                <c:pt idx="22">
                  <c:v>1974M12</c:v>
                </c:pt>
              </c:strCache>
            </c:strRef>
          </c:cat>
          <c:val>
            <c:numRef>
              <c:f>('Master Sheet'!$AF$27:$AH$27,'Master Sheet'!$AL$27:$AN$27,'Master Sheet'!$AP$27:$AQ$27,'Master Sheet'!$AU$27:$AW$27,'Master Sheet'!$AZ$27:$BI$27,'Master Sheet'!$BK$27)</c:f>
              <c:numCache>
                <c:formatCode>#,##0.00</c:formatCode>
                <c:ptCount val="22"/>
                <c:pt idx="0">
                  <c:v>548951.91999999993</c:v>
                </c:pt>
                <c:pt idx="1">
                  <c:v>205024.01000000024</c:v>
                </c:pt>
                <c:pt idx="2">
                  <c:v>124881.90999999968</c:v>
                </c:pt>
                <c:pt idx="3">
                  <c:v>86056.269999999553</c:v>
                </c:pt>
                <c:pt idx="4">
                  <c:v>331318.85000000009</c:v>
                </c:pt>
                <c:pt idx="5">
                  <c:v>-197323.2200000002</c:v>
                </c:pt>
                <c:pt idx="6">
                  <c:v>-70261.099999999627</c:v>
                </c:pt>
                <c:pt idx="7">
                  <c:v>-84891.620000000112</c:v>
                </c:pt>
                <c:pt idx="8">
                  <c:v>179271.31000000052</c:v>
                </c:pt>
                <c:pt idx="9">
                  <c:v>284850.93999999948</c:v>
                </c:pt>
                <c:pt idx="10">
                  <c:v>284850.93999999948</c:v>
                </c:pt>
                <c:pt idx="11">
                  <c:v>848067.42000000086</c:v>
                </c:pt>
                <c:pt idx="12">
                  <c:v>564675.3900000006</c:v>
                </c:pt>
                <c:pt idx="13">
                  <c:v>-216192.31000000052</c:v>
                </c:pt>
                <c:pt idx="14">
                  <c:v>67199.719999999739</c:v>
                </c:pt>
                <c:pt idx="15">
                  <c:v>664859.11999999918</c:v>
                </c:pt>
                <c:pt idx="16">
                  <c:v>1054899.7700000014</c:v>
                </c:pt>
                <c:pt idx="17">
                  <c:v>1701827.7199999988</c:v>
                </c:pt>
                <c:pt idx="18">
                  <c:v>-911112.4299999997</c:v>
                </c:pt>
                <c:pt idx="19">
                  <c:v>1467131.4600000009</c:v>
                </c:pt>
                <c:pt idx="20">
                  <c:v>1915439.9399999995</c:v>
                </c:pt>
                <c:pt idx="21">
                  <c:v>722811.36999999732</c:v>
                </c:pt>
              </c:numCache>
            </c:numRef>
          </c:val>
          <c:smooth val="0"/>
        </c:ser>
        <c:dLbls>
          <c:showLegendKey val="0"/>
          <c:showVal val="0"/>
          <c:showCatName val="0"/>
          <c:showSerName val="0"/>
          <c:showPercent val="0"/>
          <c:showBubbleSize val="0"/>
        </c:dLbls>
        <c:smooth val="0"/>
        <c:axId val="497949680"/>
        <c:axId val="497950768"/>
      </c:lineChart>
      <c:catAx>
        <c:axId val="49794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7950768"/>
        <c:crossesAt val="-1000000"/>
        <c:auto val="1"/>
        <c:lblAlgn val="ctr"/>
        <c:lblOffset val="100"/>
        <c:noMultiLvlLbl val="0"/>
      </c:catAx>
      <c:valAx>
        <c:axId val="497950768"/>
        <c:scaling>
          <c:orientation val="minMax"/>
          <c:min val="-1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aseline="0">
                    <a:solidFill>
                      <a:sysClr val="windowText" lastClr="000000"/>
                    </a:solidFill>
                  </a:rPr>
                  <a:t>Seychellois Rupees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7949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Figure 6: Monetary Base (continuous)</a:t>
            </a:r>
            <a:endParaRPr lang="en-US"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Monetary Base</c:v>
          </c:tx>
          <c:spPr>
            <a:ln w="28575" cap="rnd">
              <a:solidFill>
                <a:schemeClr val="accent1"/>
              </a:solidFill>
              <a:round/>
            </a:ln>
            <a:effectLst/>
          </c:spPr>
          <c:marker>
            <c:symbol val="none"/>
          </c:marker>
          <c:cat>
            <c:strRef>
              <c:f>'Master Sheet'!$B$7:$AJ$7</c:f>
              <c:strCache>
                <c:ptCount val="35"/>
                <c:pt idx="0">
                  <c:v>1914M12</c:v>
                </c:pt>
                <c:pt idx="1">
                  <c:v>1915M12</c:v>
                </c:pt>
                <c:pt idx="2">
                  <c:v>1916M12</c:v>
                </c:pt>
                <c:pt idx="3">
                  <c:v>1917M12</c:v>
                </c:pt>
                <c:pt idx="4">
                  <c:v>1918M12</c:v>
                </c:pt>
                <c:pt idx="5">
                  <c:v>1919M12</c:v>
                </c:pt>
                <c:pt idx="6">
                  <c:v>1920M12</c:v>
                </c:pt>
                <c:pt idx="7">
                  <c:v>1921M12</c:v>
                </c:pt>
                <c:pt idx="8">
                  <c:v>1922M12</c:v>
                </c:pt>
                <c:pt idx="9">
                  <c:v>1923M12</c:v>
                </c:pt>
                <c:pt idx="10">
                  <c:v>1924M12</c:v>
                </c:pt>
                <c:pt idx="11">
                  <c:v>1925M12</c:v>
                </c:pt>
                <c:pt idx="12">
                  <c:v>1926M12</c:v>
                </c:pt>
                <c:pt idx="13">
                  <c:v>1927M12</c:v>
                </c:pt>
                <c:pt idx="14">
                  <c:v>1928M12</c:v>
                </c:pt>
                <c:pt idx="15">
                  <c:v>1929M12</c:v>
                </c:pt>
                <c:pt idx="16">
                  <c:v>1930M12</c:v>
                </c:pt>
                <c:pt idx="17">
                  <c:v>1931M12</c:v>
                </c:pt>
                <c:pt idx="18">
                  <c:v>1932M12</c:v>
                </c:pt>
                <c:pt idx="19">
                  <c:v>1933M12</c:v>
                </c:pt>
                <c:pt idx="20">
                  <c:v>1934M12</c:v>
                </c:pt>
                <c:pt idx="21">
                  <c:v>1935M12</c:v>
                </c:pt>
                <c:pt idx="22">
                  <c:v>1936M12</c:v>
                </c:pt>
                <c:pt idx="23">
                  <c:v>1937M12</c:v>
                </c:pt>
                <c:pt idx="24">
                  <c:v>1938M12</c:v>
                </c:pt>
                <c:pt idx="25">
                  <c:v>1939M12</c:v>
                </c:pt>
                <c:pt idx="26">
                  <c:v>1941M12</c:v>
                </c:pt>
                <c:pt idx="27">
                  <c:v>1942M12</c:v>
                </c:pt>
                <c:pt idx="28">
                  <c:v>1944M6</c:v>
                </c:pt>
                <c:pt idx="29">
                  <c:v>1944M12</c:v>
                </c:pt>
                <c:pt idx="30">
                  <c:v>1945M12</c:v>
                </c:pt>
                <c:pt idx="31">
                  <c:v>1946M12</c:v>
                </c:pt>
                <c:pt idx="32">
                  <c:v>1947M12</c:v>
                </c:pt>
                <c:pt idx="33">
                  <c:v>1948M12</c:v>
                </c:pt>
                <c:pt idx="34">
                  <c:v>1949M12</c:v>
                </c:pt>
              </c:strCache>
            </c:strRef>
          </c:cat>
          <c:val>
            <c:numRef>
              <c:f>'Master Sheet'!$B$23:$AJ$23</c:f>
              <c:numCache>
                <c:formatCode>#,##0.00</c:formatCode>
                <c:ptCount val="35"/>
                <c:pt idx="0">
                  <c:v>50000</c:v>
                </c:pt>
                <c:pt idx="1">
                  <c:v>50000</c:v>
                </c:pt>
                <c:pt idx="2">
                  <c:v>0</c:v>
                </c:pt>
                <c:pt idx="3">
                  <c:v>0</c:v>
                </c:pt>
                <c:pt idx="4">
                  <c:v>0</c:v>
                </c:pt>
                <c:pt idx="5">
                  <c:v>15000</c:v>
                </c:pt>
                <c:pt idx="6">
                  <c:v>15000</c:v>
                </c:pt>
                <c:pt idx="7">
                  <c:v>11000</c:v>
                </c:pt>
                <c:pt idx="8">
                  <c:v>11000</c:v>
                </c:pt>
                <c:pt idx="9">
                  <c:v>10000</c:v>
                </c:pt>
                <c:pt idx="10">
                  <c:v>45000</c:v>
                </c:pt>
                <c:pt idx="11">
                  <c:v>44000</c:v>
                </c:pt>
                <c:pt idx="12">
                  <c:v>48977</c:v>
                </c:pt>
                <c:pt idx="13">
                  <c:v>42500</c:v>
                </c:pt>
                <c:pt idx="14">
                  <c:v>42835</c:v>
                </c:pt>
                <c:pt idx="15">
                  <c:v>189867</c:v>
                </c:pt>
                <c:pt idx="16">
                  <c:v>165867</c:v>
                </c:pt>
                <c:pt idx="17">
                  <c:v>232567</c:v>
                </c:pt>
                <c:pt idx="18">
                  <c:v>250000</c:v>
                </c:pt>
                <c:pt idx="19">
                  <c:v>299117</c:v>
                </c:pt>
                <c:pt idx="20">
                  <c:v>305117</c:v>
                </c:pt>
                <c:pt idx="21">
                  <c:v>335117</c:v>
                </c:pt>
                <c:pt idx="22">
                  <c:v>392602</c:v>
                </c:pt>
                <c:pt idx="23">
                  <c:v>497976</c:v>
                </c:pt>
                <c:pt idx="24">
                  <c:v>496167</c:v>
                </c:pt>
                <c:pt idx="25">
                  <c:v>594952</c:v>
                </c:pt>
                <c:pt idx="26">
                  <c:v>646315</c:v>
                </c:pt>
                <c:pt idx="27">
                  <c:v>914617.5</c:v>
                </c:pt>
                <c:pt idx="28">
                  <c:v>1513596</c:v>
                </c:pt>
                <c:pt idx="29">
                  <c:v>1696618.28</c:v>
                </c:pt>
                <c:pt idx="30">
                  <c:v>2282796</c:v>
                </c:pt>
                <c:pt idx="31">
                  <c:v>2561516</c:v>
                </c:pt>
                <c:pt idx="32">
                  <c:v>2444929.15</c:v>
                </c:pt>
                <c:pt idx="33">
                  <c:v>2426696</c:v>
                </c:pt>
                <c:pt idx="34">
                  <c:v>2440297.5</c:v>
                </c:pt>
              </c:numCache>
            </c:numRef>
          </c:val>
          <c:smooth val="0"/>
        </c:ser>
        <c:dLbls>
          <c:showLegendKey val="0"/>
          <c:showVal val="0"/>
          <c:showCatName val="0"/>
          <c:showSerName val="0"/>
          <c:showPercent val="0"/>
          <c:showBubbleSize val="0"/>
        </c:dLbls>
        <c:smooth val="0"/>
        <c:axId val="497942064"/>
        <c:axId val="497939888"/>
      </c:lineChart>
      <c:catAx>
        <c:axId val="49794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7939888"/>
        <c:crossesAt val="0"/>
        <c:auto val="1"/>
        <c:lblAlgn val="ctr"/>
        <c:lblOffset val="100"/>
        <c:noMultiLvlLbl val="0"/>
      </c:catAx>
      <c:valAx>
        <c:axId val="497939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aseline="0">
                    <a:solidFill>
                      <a:sysClr val="windowText" lastClr="000000"/>
                    </a:solidFill>
                  </a:rPr>
                  <a:t>Seychellois Rupees</a:t>
                </a:r>
              </a:p>
            </c:rich>
          </c:tx>
          <c:layout>
            <c:manualLayout>
              <c:xMode val="edge"/>
              <c:yMode val="edge"/>
              <c:x val="1.3536374209334521E-2"/>
              <c:y val="0.295162640645601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794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Figure 4: Annual Government Budget Balance (continuous)</a:t>
            </a:r>
            <a:endParaRPr lang="en-US"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Government Budget Balance</c:v>
          </c:tx>
          <c:spPr>
            <a:ln w="28575" cap="rnd">
              <a:solidFill>
                <a:schemeClr val="accent1"/>
              </a:solidFill>
              <a:round/>
            </a:ln>
            <a:effectLst/>
          </c:spPr>
          <c:marker>
            <c:symbol val="none"/>
          </c:marker>
          <c:cat>
            <c:strRef>
              <c:f>'Economic Indicators'!$B$7:$AX$7</c:f>
              <c:strCache>
                <c:ptCount val="49"/>
                <c:pt idx="0">
                  <c:v>1914M12</c:v>
                </c:pt>
                <c:pt idx="1">
                  <c:v>1915M12</c:v>
                </c:pt>
                <c:pt idx="2">
                  <c:v>1916M12</c:v>
                </c:pt>
                <c:pt idx="3">
                  <c:v>1917M12</c:v>
                </c:pt>
                <c:pt idx="4">
                  <c:v>1918M12</c:v>
                </c:pt>
                <c:pt idx="5">
                  <c:v>1919M12</c:v>
                </c:pt>
                <c:pt idx="6">
                  <c:v>1920M12</c:v>
                </c:pt>
                <c:pt idx="7">
                  <c:v>1921M12</c:v>
                </c:pt>
                <c:pt idx="8">
                  <c:v>1922M12</c:v>
                </c:pt>
                <c:pt idx="9">
                  <c:v>1923M12</c:v>
                </c:pt>
                <c:pt idx="10">
                  <c:v>1924M12</c:v>
                </c:pt>
                <c:pt idx="11">
                  <c:v>1925M12</c:v>
                </c:pt>
                <c:pt idx="12">
                  <c:v>1926M12</c:v>
                </c:pt>
                <c:pt idx="13">
                  <c:v>1927M12</c:v>
                </c:pt>
                <c:pt idx="14">
                  <c:v>1928M12</c:v>
                </c:pt>
                <c:pt idx="15">
                  <c:v>1929M12</c:v>
                </c:pt>
                <c:pt idx="16">
                  <c:v>1930M12</c:v>
                </c:pt>
                <c:pt idx="17">
                  <c:v>1931M12</c:v>
                </c:pt>
                <c:pt idx="18">
                  <c:v>1932M12</c:v>
                </c:pt>
                <c:pt idx="19">
                  <c:v>1933M12</c:v>
                </c:pt>
                <c:pt idx="20">
                  <c:v>1934M12</c:v>
                </c:pt>
                <c:pt idx="21">
                  <c:v>1935M12</c:v>
                </c:pt>
                <c:pt idx="22">
                  <c:v>1936M12</c:v>
                </c:pt>
                <c:pt idx="23">
                  <c:v>1937M12</c:v>
                </c:pt>
                <c:pt idx="24">
                  <c:v>1938M12</c:v>
                </c:pt>
                <c:pt idx="25">
                  <c:v>1939M12</c:v>
                </c:pt>
                <c:pt idx="26">
                  <c:v>1946M12</c:v>
                </c:pt>
                <c:pt idx="27">
                  <c:v>1947M12</c:v>
                </c:pt>
                <c:pt idx="28">
                  <c:v>1948M12</c:v>
                </c:pt>
                <c:pt idx="29">
                  <c:v>1949M12</c:v>
                </c:pt>
                <c:pt idx="30">
                  <c:v>1950M12</c:v>
                </c:pt>
                <c:pt idx="31">
                  <c:v>1951M12</c:v>
                </c:pt>
                <c:pt idx="32">
                  <c:v>1952M12</c:v>
                </c:pt>
                <c:pt idx="33">
                  <c:v>1953M12</c:v>
                </c:pt>
                <c:pt idx="34">
                  <c:v>1954M12</c:v>
                </c:pt>
                <c:pt idx="35">
                  <c:v>1955M12</c:v>
                </c:pt>
                <c:pt idx="36">
                  <c:v>1956M12</c:v>
                </c:pt>
                <c:pt idx="37">
                  <c:v>1957M12</c:v>
                </c:pt>
                <c:pt idx="38">
                  <c:v>1958M12</c:v>
                </c:pt>
                <c:pt idx="39">
                  <c:v>1959M12</c:v>
                </c:pt>
                <c:pt idx="40">
                  <c:v>1960M12</c:v>
                </c:pt>
                <c:pt idx="41">
                  <c:v>1961M12</c:v>
                </c:pt>
                <c:pt idx="42">
                  <c:v>1962M12</c:v>
                </c:pt>
                <c:pt idx="43">
                  <c:v>1963M12</c:v>
                </c:pt>
                <c:pt idx="44">
                  <c:v>1964M12</c:v>
                </c:pt>
                <c:pt idx="45">
                  <c:v>1965M12</c:v>
                </c:pt>
                <c:pt idx="46">
                  <c:v>1966M12</c:v>
                </c:pt>
                <c:pt idx="47">
                  <c:v>1967M12</c:v>
                </c:pt>
                <c:pt idx="48">
                  <c:v>1968M12</c:v>
                </c:pt>
              </c:strCache>
            </c:strRef>
          </c:cat>
          <c:val>
            <c:numRef>
              <c:f>'Economic Indicators'!$B$14:$AX$14</c:f>
              <c:numCache>
                <c:formatCode>#,##0.00</c:formatCode>
                <c:ptCount val="49"/>
                <c:pt idx="0">
                  <c:v>-15913.070000000065</c:v>
                </c:pt>
                <c:pt idx="1">
                  <c:v>-86659.409999999974</c:v>
                </c:pt>
                <c:pt idx="2">
                  <c:v>-35272.479999999981</c:v>
                </c:pt>
                <c:pt idx="3">
                  <c:v>10972.300000000047</c:v>
                </c:pt>
                <c:pt idx="4">
                  <c:v>-32385.799999999988</c:v>
                </c:pt>
                <c:pt idx="5">
                  <c:v>-53201.680000000051</c:v>
                </c:pt>
                <c:pt idx="6">
                  <c:v>38549.530000000028</c:v>
                </c:pt>
                <c:pt idx="7">
                  <c:v>-25003.690000000061</c:v>
                </c:pt>
                <c:pt idx="8">
                  <c:v>-19975.109999999986</c:v>
                </c:pt>
                <c:pt idx="9">
                  <c:v>86039.780000000028</c:v>
                </c:pt>
                <c:pt idx="10">
                  <c:v>96305.719999999972</c:v>
                </c:pt>
                <c:pt idx="11">
                  <c:v>113746.73999999999</c:v>
                </c:pt>
                <c:pt idx="12">
                  <c:v>-51150.780000000028</c:v>
                </c:pt>
                <c:pt idx="13">
                  <c:v>73619.210000000079</c:v>
                </c:pt>
                <c:pt idx="14">
                  <c:v>19961.040000000037</c:v>
                </c:pt>
                <c:pt idx="15">
                  <c:v>-5128.7299999999814</c:v>
                </c:pt>
                <c:pt idx="16">
                  <c:v>44828.339999999967</c:v>
                </c:pt>
                <c:pt idx="17">
                  <c:v>-61498.660000000033</c:v>
                </c:pt>
                <c:pt idx="18">
                  <c:v>19717.960000000079</c:v>
                </c:pt>
                <c:pt idx="19">
                  <c:v>-62457.510000000009</c:v>
                </c:pt>
                <c:pt idx="20">
                  <c:v>116510.97999999998</c:v>
                </c:pt>
                <c:pt idx="21">
                  <c:v>53114.699999999953</c:v>
                </c:pt>
                <c:pt idx="22">
                  <c:v>95447.689999999944</c:v>
                </c:pt>
                <c:pt idx="23">
                  <c:v>104970.94000000006</c:v>
                </c:pt>
                <c:pt idx="24">
                  <c:v>57816.75</c:v>
                </c:pt>
                <c:pt idx="25">
                  <c:v>61941.139999999898</c:v>
                </c:pt>
                <c:pt idx="26">
                  <c:v>1384403</c:v>
                </c:pt>
                <c:pt idx="27">
                  <c:v>363228</c:v>
                </c:pt>
                <c:pt idx="28">
                  <c:v>51955</c:v>
                </c:pt>
                <c:pt idx="29">
                  <c:v>-658838</c:v>
                </c:pt>
                <c:pt idx="30">
                  <c:v>283239</c:v>
                </c:pt>
                <c:pt idx="31">
                  <c:v>696697</c:v>
                </c:pt>
                <c:pt idx="32">
                  <c:v>-344690</c:v>
                </c:pt>
                <c:pt idx="33">
                  <c:v>-154390</c:v>
                </c:pt>
                <c:pt idx="34">
                  <c:v>36152</c:v>
                </c:pt>
                <c:pt idx="35">
                  <c:v>-1298314</c:v>
                </c:pt>
                <c:pt idx="36">
                  <c:v>-481443</c:v>
                </c:pt>
                <c:pt idx="37">
                  <c:v>-540391</c:v>
                </c:pt>
                <c:pt idx="38">
                  <c:v>-772977</c:v>
                </c:pt>
                <c:pt idx="39">
                  <c:v>-749714</c:v>
                </c:pt>
                <c:pt idx="40">
                  <c:v>-1285717</c:v>
                </c:pt>
                <c:pt idx="41">
                  <c:v>-1632077</c:v>
                </c:pt>
                <c:pt idx="42">
                  <c:v>-334700</c:v>
                </c:pt>
                <c:pt idx="43">
                  <c:v>-911385</c:v>
                </c:pt>
                <c:pt idx="44">
                  <c:v>-521766</c:v>
                </c:pt>
                <c:pt idx="45">
                  <c:v>-996805</c:v>
                </c:pt>
                <c:pt idx="46">
                  <c:v>-223462</c:v>
                </c:pt>
                <c:pt idx="47">
                  <c:v>-1419229</c:v>
                </c:pt>
                <c:pt idx="48">
                  <c:v>-3234407</c:v>
                </c:pt>
              </c:numCache>
            </c:numRef>
          </c:val>
          <c:smooth val="0"/>
        </c:ser>
        <c:dLbls>
          <c:showLegendKey val="0"/>
          <c:showVal val="0"/>
          <c:showCatName val="0"/>
          <c:showSerName val="0"/>
          <c:showPercent val="0"/>
          <c:showBubbleSize val="0"/>
        </c:dLbls>
        <c:smooth val="0"/>
        <c:axId val="497946960"/>
        <c:axId val="497937168"/>
      </c:lineChart>
      <c:catAx>
        <c:axId val="49794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7937168"/>
        <c:crossesAt val="-3500000"/>
        <c:auto val="1"/>
        <c:lblAlgn val="ctr"/>
        <c:lblOffset val="100"/>
        <c:noMultiLvlLbl val="0"/>
      </c:catAx>
      <c:valAx>
        <c:axId val="497937168"/>
        <c:scaling>
          <c:orientation val="minMax"/>
          <c:max val="1500000"/>
          <c:min val="-35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aseline="0">
                    <a:solidFill>
                      <a:sysClr val="windowText" lastClr="000000"/>
                    </a:solidFill>
                  </a:rPr>
                  <a:t>Seychellois Rupees</a:t>
                </a:r>
              </a:p>
            </c:rich>
          </c:tx>
          <c:layout>
            <c:manualLayout>
              <c:xMode val="edge"/>
              <c:yMode val="edge"/>
              <c:x val="1.12803118411121E-2"/>
              <c:y val="0.303723384176510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7946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Figure 5: Net Exports (continuous)</a:t>
            </a:r>
            <a:endParaRPr lang="en-US"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Net Exports</c:v>
          </c:tx>
          <c:spPr>
            <a:ln w="28575" cap="rnd">
              <a:solidFill>
                <a:schemeClr val="accent1"/>
              </a:solidFill>
              <a:round/>
            </a:ln>
            <a:effectLst/>
          </c:spPr>
          <c:marker>
            <c:symbol val="none"/>
          </c:marker>
          <c:cat>
            <c:strRef>
              <c:f>('Economic Indicators'!$B$7:$AA$7,'Economic Indicators'!$AD$7,'Economic Indicators'!$AE$7,'Economic Indicators'!$AF$7)</c:f>
              <c:strCache>
                <c:ptCount val="29"/>
                <c:pt idx="0">
                  <c:v>1914M12</c:v>
                </c:pt>
                <c:pt idx="1">
                  <c:v>1915M12</c:v>
                </c:pt>
                <c:pt idx="2">
                  <c:v>1916M12</c:v>
                </c:pt>
                <c:pt idx="3">
                  <c:v>1917M12</c:v>
                </c:pt>
                <c:pt idx="4">
                  <c:v>1918M12</c:v>
                </c:pt>
                <c:pt idx="5">
                  <c:v>1919M12</c:v>
                </c:pt>
                <c:pt idx="6">
                  <c:v>1920M12</c:v>
                </c:pt>
                <c:pt idx="7">
                  <c:v>1921M12</c:v>
                </c:pt>
                <c:pt idx="8">
                  <c:v>1922M12</c:v>
                </c:pt>
                <c:pt idx="9">
                  <c:v>1923M12</c:v>
                </c:pt>
                <c:pt idx="10">
                  <c:v>1924M12</c:v>
                </c:pt>
                <c:pt idx="11">
                  <c:v>1925M12</c:v>
                </c:pt>
                <c:pt idx="12">
                  <c:v>1926M12</c:v>
                </c:pt>
                <c:pt idx="13">
                  <c:v>1927M12</c:v>
                </c:pt>
                <c:pt idx="14">
                  <c:v>1928M12</c:v>
                </c:pt>
                <c:pt idx="15">
                  <c:v>1929M12</c:v>
                </c:pt>
                <c:pt idx="16">
                  <c:v>1930M12</c:v>
                </c:pt>
                <c:pt idx="17">
                  <c:v>1931M12</c:v>
                </c:pt>
                <c:pt idx="18">
                  <c:v>1932M12</c:v>
                </c:pt>
                <c:pt idx="19">
                  <c:v>1933M12</c:v>
                </c:pt>
                <c:pt idx="20">
                  <c:v>1934M12</c:v>
                </c:pt>
                <c:pt idx="21">
                  <c:v>1935M12</c:v>
                </c:pt>
                <c:pt idx="22">
                  <c:v>1936M12</c:v>
                </c:pt>
                <c:pt idx="23">
                  <c:v>1937M12</c:v>
                </c:pt>
                <c:pt idx="24">
                  <c:v>1938M12</c:v>
                </c:pt>
                <c:pt idx="25">
                  <c:v>1939M12</c:v>
                </c:pt>
                <c:pt idx="26">
                  <c:v>1948M12</c:v>
                </c:pt>
                <c:pt idx="27">
                  <c:v>1949M12</c:v>
                </c:pt>
                <c:pt idx="28">
                  <c:v>1950M12</c:v>
                </c:pt>
              </c:strCache>
            </c:strRef>
          </c:cat>
          <c:val>
            <c:numRef>
              <c:f>('Economic Indicators'!$B$15:$AA$15,'Economic Indicators'!$AD$15,'Economic Indicators'!$AE$15,'Economic Indicators'!$AF$15)</c:f>
              <c:numCache>
                <c:formatCode>#,##0.00</c:formatCode>
                <c:ptCount val="29"/>
                <c:pt idx="0">
                  <c:v>670255.34999999986</c:v>
                </c:pt>
                <c:pt idx="1">
                  <c:v>302476.45999999996</c:v>
                </c:pt>
                <c:pt idx="2">
                  <c:v>185822.33000000007</c:v>
                </c:pt>
                <c:pt idx="3">
                  <c:v>1301174.1499999999</c:v>
                </c:pt>
                <c:pt idx="4">
                  <c:v>-362427.24</c:v>
                </c:pt>
                <c:pt idx="5">
                  <c:v>976061</c:v>
                </c:pt>
                <c:pt idx="6">
                  <c:v>193607</c:v>
                </c:pt>
                <c:pt idx="7">
                  <c:v>320552</c:v>
                </c:pt>
                <c:pt idx="8">
                  <c:v>90692</c:v>
                </c:pt>
                <c:pt idx="9">
                  <c:v>96840</c:v>
                </c:pt>
                <c:pt idx="10">
                  <c:v>303830</c:v>
                </c:pt>
                <c:pt idx="11">
                  <c:v>414421</c:v>
                </c:pt>
                <c:pt idx="12">
                  <c:v>663484</c:v>
                </c:pt>
                <c:pt idx="13">
                  <c:v>330208</c:v>
                </c:pt>
                <c:pt idx="14">
                  <c:v>692269</c:v>
                </c:pt>
                <c:pt idx="15">
                  <c:v>335300</c:v>
                </c:pt>
                <c:pt idx="16">
                  <c:v>429248</c:v>
                </c:pt>
                <c:pt idx="17">
                  <c:v>37775</c:v>
                </c:pt>
                <c:pt idx="18">
                  <c:v>342972</c:v>
                </c:pt>
                <c:pt idx="19">
                  <c:v>69038</c:v>
                </c:pt>
                <c:pt idx="20">
                  <c:v>156151</c:v>
                </c:pt>
                <c:pt idx="21">
                  <c:v>104825</c:v>
                </c:pt>
                <c:pt idx="22">
                  <c:v>506046</c:v>
                </c:pt>
                <c:pt idx="23">
                  <c:v>239959</c:v>
                </c:pt>
                <c:pt idx="24">
                  <c:v>-193126</c:v>
                </c:pt>
                <c:pt idx="25">
                  <c:v>133919</c:v>
                </c:pt>
                <c:pt idx="26">
                  <c:v>385049</c:v>
                </c:pt>
                <c:pt idx="27">
                  <c:v>331932</c:v>
                </c:pt>
                <c:pt idx="28">
                  <c:v>2238954</c:v>
                </c:pt>
              </c:numCache>
            </c:numRef>
          </c:val>
          <c:smooth val="0"/>
        </c:ser>
        <c:dLbls>
          <c:showLegendKey val="0"/>
          <c:showVal val="0"/>
          <c:showCatName val="0"/>
          <c:showSerName val="0"/>
          <c:showPercent val="0"/>
          <c:showBubbleSize val="0"/>
        </c:dLbls>
        <c:smooth val="0"/>
        <c:axId val="497949136"/>
        <c:axId val="497947504"/>
      </c:lineChart>
      <c:catAx>
        <c:axId val="49794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7947504"/>
        <c:crossesAt val="-500000"/>
        <c:auto val="1"/>
        <c:lblAlgn val="ctr"/>
        <c:lblOffset val="100"/>
        <c:noMultiLvlLbl val="0"/>
      </c:catAx>
      <c:valAx>
        <c:axId val="497947504"/>
        <c:scaling>
          <c:orientation val="minMax"/>
          <c:max val="2500000"/>
          <c:min val="-5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aseline="0">
                    <a:solidFill>
                      <a:sysClr val="windowText" lastClr="000000"/>
                    </a:solidFill>
                  </a:rPr>
                  <a:t>Seychellois Rupees</a:t>
                </a:r>
              </a:p>
            </c:rich>
          </c:tx>
          <c:layout>
            <c:manualLayout>
              <c:xMode val="edge"/>
              <c:yMode val="edge"/>
              <c:x val="1.3536374209334521E-2"/>
              <c:y val="0.295162640645601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7949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752474</xdr:colOff>
      <xdr:row>33</xdr:row>
      <xdr:rowOff>33343</xdr:rowOff>
    </xdr:from>
    <xdr:to>
      <xdr:col>6</xdr:col>
      <xdr:colOff>1009650</xdr:colOff>
      <xdr:row>54</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4763</xdr:colOff>
      <xdr:row>33</xdr:row>
      <xdr:rowOff>28575</xdr:rowOff>
    </xdr:from>
    <xdr:to>
      <xdr:col>12</xdr:col>
      <xdr:colOff>261939</xdr:colOff>
      <xdr:row>54</xdr:row>
      <xdr:rowOff>147632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690563</xdr:colOff>
      <xdr:row>56</xdr:row>
      <xdr:rowOff>9525</xdr:rowOff>
    </xdr:from>
    <xdr:to>
      <xdr:col>6</xdr:col>
      <xdr:colOff>947739</xdr:colOff>
      <xdr:row>77</xdr:row>
      <xdr:rowOff>128582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56</xdr:row>
      <xdr:rowOff>0</xdr:rowOff>
    </xdr:from>
    <xdr:to>
      <xdr:col>12</xdr:col>
      <xdr:colOff>257176</xdr:colOff>
      <xdr:row>77</xdr:row>
      <xdr:rowOff>119057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709609</xdr:colOff>
      <xdr:row>33</xdr:row>
      <xdr:rowOff>23818</xdr:rowOff>
    </xdr:from>
    <xdr:to>
      <xdr:col>17</xdr:col>
      <xdr:colOff>1100136</xdr:colOff>
      <xdr:row>54</xdr:row>
      <xdr:rowOff>142874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700088</xdr:colOff>
      <xdr:row>56</xdr:row>
      <xdr:rowOff>33338</xdr:rowOff>
    </xdr:from>
    <xdr:to>
      <xdr:col>17</xdr:col>
      <xdr:colOff>1090615</xdr:colOff>
      <xdr:row>77</xdr:row>
      <xdr:rowOff>152394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33</xdr:row>
      <xdr:rowOff>0</xdr:rowOff>
    </xdr:from>
    <xdr:to>
      <xdr:col>24</xdr:col>
      <xdr:colOff>9527</xdr:colOff>
      <xdr:row>51</xdr:row>
      <xdr:rowOff>52382</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457198</xdr:colOff>
      <xdr:row>17</xdr:row>
      <xdr:rowOff>14295</xdr:rowOff>
    </xdr:from>
    <xdr:to>
      <xdr:col>6</xdr:col>
      <xdr:colOff>419100</xdr:colOff>
      <xdr:row>35</xdr:row>
      <xdr:rowOff>66677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17</xdr:row>
      <xdr:rowOff>0</xdr:rowOff>
    </xdr:from>
    <xdr:to>
      <xdr:col>11</xdr:col>
      <xdr:colOff>1095377</xdr:colOff>
      <xdr:row>35</xdr:row>
      <xdr:rowOff>52382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krieger.jhu.edu/iae/economic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abSelected="1" workbookViewId="0">
      <selection activeCell="I11" sqref="I11"/>
    </sheetView>
  </sheetViews>
  <sheetFormatPr defaultRowHeight="12.75" x14ac:dyDescent="0.35"/>
  <cols>
    <col min="1" max="1" width="19.3984375" customWidth="1"/>
  </cols>
  <sheetData>
    <row r="1" spans="1:2" ht="17.649999999999999" x14ac:dyDescent="0.5">
      <c r="A1" s="85" t="s">
        <v>607</v>
      </c>
    </row>
    <row r="3" spans="1:2" ht="13.15" x14ac:dyDescent="0.4">
      <c r="A3" s="86" t="s">
        <v>571</v>
      </c>
      <c r="B3" s="86" t="s">
        <v>572</v>
      </c>
    </row>
    <row r="4" spans="1:2" x14ac:dyDescent="0.35">
      <c r="A4" s="87" t="s">
        <v>573</v>
      </c>
      <c r="B4" t="s">
        <v>574</v>
      </c>
    </row>
    <row r="5" spans="1:2" x14ac:dyDescent="0.35">
      <c r="A5" s="53" t="s">
        <v>602</v>
      </c>
      <c r="B5" t="s">
        <v>620</v>
      </c>
    </row>
    <row r="6" spans="1:2" x14ac:dyDescent="0.35">
      <c r="A6" s="53" t="s">
        <v>580</v>
      </c>
      <c r="B6" t="s">
        <v>581</v>
      </c>
    </row>
    <row r="7" spans="1:2" x14ac:dyDescent="0.35">
      <c r="A7" s="53" t="s">
        <v>582</v>
      </c>
      <c r="B7" t="s">
        <v>583</v>
      </c>
    </row>
    <row r="8" spans="1:2" x14ac:dyDescent="0.35">
      <c r="A8" s="53" t="s">
        <v>584</v>
      </c>
      <c r="B8" t="s">
        <v>585</v>
      </c>
    </row>
    <row r="9" spans="1:2" x14ac:dyDescent="0.35">
      <c r="A9" s="53" t="s">
        <v>586</v>
      </c>
      <c r="B9" t="s">
        <v>587</v>
      </c>
    </row>
    <row r="10" spans="1:2" x14ac:dyDescent="0.35">
      <c r="A10" s="53" t="s">
        <v>603</v>
      </c>
      <c r="B10" t="s">
        <v>621</v>
      </c>
    </row>
    <row r="11" spans="1:2" x14ac:dyDescent="0.35">
      <c r="A11" s="88"/>
    </row>
    <row r="12" spans="1:2" ht="13.15" x14ac:dyDescent="0.4">
      <c r="A12" s="86" t="s">
        <v>575</v>
      </c>
    </row>
    <row r="13" spans="1:2" x14ac:dyDescent="0.35">
      <c r="A13" s="53" t="s">
        <v>588</v>
      </c>
    </row>
    <row r="14" spans="1:2" x14ac:dyDescent="0.35">
      <c r="A14" s="87" t="s">
        <v>576</v>
      </c>
    </row>
    <row r="15" spans="1:2" x14ac:dyDescent="0.35">
      <c r="A15" s="89" t="s">
        <v>589</v>
      </c>
    </row>
    <row r="16" spans="1:2" x14ac:dyDescent="0.35">
      <c r="A16" s="92" t="s">
        <v>619</v>
      </c>
    </row>
    <row r="17" spans="1:1" x14ac:dyDescent="0.35">
      <c r="A17" s="87"/>
    </row>
    <row r="18" spans="1:1" ht="13.15" x14ac:dyDescent="0.4">
      <c r="A18" s="90" t="s">
        <v>577</v>
      </c>
    </row>
    <row r="19" spans="1:1" x14ac:dyDescent="0.35">
      <c r="A19" s="87" t="s">
        <v>578</v>
      </c>
    </row>
    <row r="20" spans="1:1" x14ac:dyDescent="0.35">
      <c r="A20" s="53" t="s">
        <v>609</v>
      </c>
    </row>
    <row r="21" spans="1:1" x14ac:dyDescent="0.35">
      <c r="A21" s="53" t="s">
        <v>608</v>
      </c>
    </row>
    <row r="22" spans="1:1" x14ac:dyDescent="0.35">
      <c r="A22" s="53" t="s">
        <v>590</v>
      </c>
    </row>
    <row r="23" spans="1:1" x14ac:dyDescent="0.35">
      <c r="A23" s="53" t="s">
        <v>610</v>
      </c>
    </row>
    <row r="24" spans="1:1" x14ac:dyDescent="0.35">
      <c r="A24" s="53"/>
    </row>
    <row r="25" spans="1:1" ht="13.15" x14ac:dyDescent="0.4">
      <c r="A25" s="86" t="s">
        <v>579</v>
      </c>
    </row>
    <row r="26" spans="1:1" x14ac:dyDescent="0.35">
      <c r="A26" s="91" t="s">
        <v>591</v>
      </c>
    </row>
    <row r="27" spans="1:1" x14ac:dyDescent="0.35">
      <c r="A27" t="s">
        <v>592</v>
      </c>
    </row>
    <row r="28" spans="1:1" x14ac:dyDescent="0.35">
      <c r="A28" s="53" t="s">
        <v>593</v>
      </c>
    </row>
  </sheetData>
  <hyperlinks>
    <hyperlink ref="A16" r:id="rId1"/>
  </hyperlinks>
  <pageMargins left="0.7" right="0.7" top="0.75" bottom="0.75" header="0.3" footer="0.3"/>
  <pageSetup orientation="portrait" horizontalDpi="4294967295" verticalDpi="4294967295"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Z474"/>
  <sheetViews>
    <sheetView zoomScaleNormal="100" zoomScalePageLayoutView="90" workbookViewId="0">
      <pane xSplit="1" ySplit="7" topLeftCell="B8" activePane="bottomRight" state="frozen"/>
      <selection pane="topRight" activeCell="B1" sqref="B1"/>
      <selection pane="bottomLeft" activeCell="A8" sqref="A8"/>
      <selection pane="bottomRight"/>
    </sheetView>
  </sheetViews>
  <sheetFormatPr defaultColWidth="15.73046875" defaultRowHeight="12.75" x14ac:dyDescent="0.35"/>
  <cols>
    <col min="1" max="1" width="40.73046875" style="8" customWidth="1"/>
    <col min="28" max="29" width="15.86328125" bestFit="1" customWidth="1"/>
    <col min="30" max="30" width="15.86328125" style="72" bestFit="1" customWidth="1"/>
    <col min="31" max="34" width="15.86328125" bestFit="1" customWidth="1"/>
    <col min="35" max="36" width="19.1328125" bestFit="1" customWidth="1"/>
    <col min="37" max="46" width="15.86328125" bestFit="1" customWidth="1"/>
    <col min="47" max="48" width="15.86328125" style="72" customWidth="1"/>
    <col min="49" max="64" width="15.86328125" bestFit="1" customWidth="1"/>
    <col min="65" max="65" width="15.86328125" customWidth="1"/>
    <col min="66" max="175" width="15.86328125" bestFit="1" customWidth="1"/>
    <col min="178" max="178" width="15.86328125" bestFit="1" customWidth="1"/>
    <col min="179" max="179" width="15.86328125" customWidth="1"/>
    <col min="180" max="588" width="15.86328125" bestFit="1" customWidth="1"/>
    <col min="589" max="589" width="16" bestFit="1" customWidth="1"/>
    <col min="590" max="638" width="15.86328125" bestFit="1" customWidth="1"/>
    <col min="639" max="639" width="17.86328125" bestFit="1" customWidth="1"/>
    <col min="640" max="831" width="15.86328125" bestFit="1" customWidth="1"/>
    <col min="832" max="832" width="15.73046875" style="26"/>
    <col min="881" max="16384" width="15.73046875" style="15"/>
  </cols>
  <sheetData>
    <row r="1" spans="1:884" ht="17.649999999999999" x14ac:dyDescent="0.5">
      <c r="A1" s="32" t="s">
        <v>11</v>
      </c>
      <c r="IS1" s="33"/>
      <c r="IT1" s="33"/>
      <c r="IU1" s="33"/>
      <c r="IV1" s="33"/>
      <c r="IW1" s="33"/>
      <c r="JP1" s="33"/>
      <c r="JR1" s="33"/>
      <c r="JT1" s="33"/>
      <c r="JX1" s="33"/>
      <c r="KA1" s="33"/>
      <c r="MF1" s="35"/>
      <c r="NN1" s="33"/>
      <c r="NU1" s="33"/>
      <c r="PF1" s="35"/>
      <c r="PS1" s="33"/>
      <c r="YD1" s="15"/>
      <c r="YE1" s="15"/>
      <c r="YF1" s="15"/>
      <c r="YG1" s="15"/>
      <c r="YH1" s="15"/>
      <c r="YI1" s="15"/>
      <c r="YJ1" s="15"/>
      <c r="YK1" s="15"/>
      <c r="YL1" s="15"/>
      <c r="YM1" s="15"/>
      <c r="AEZ1" s="25"/>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row>
    <row r="2" spans="1:884" x14ac:dyDescent="0.35">
      <c r="A2" s="8" t="s">
        <v>8</v>
      </c>
      <c r="AG2" s="15"/>
      <c r="AH2" s="15"/>
      <c r="AI2" s="15"/>
      <c r="AJ2" s="15"/>
      <c r="BN2" t="s">
        <v>614</v>
      </c>
      <c r="CQ2" s="15"/>
      <c r="CR2" s="15"/>
      <c r="CS2" s="15"/>
      <c r="CW2" s="15"/>
      <c r="DB2" s="15"/>
      <c r="DC2" s="15"/>
      <c r="DD2" s="15"/>
      <c r="DE2" s="15"/>
      <c r="DF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row>
    <row r="3" spans="1:884" x14ac:dyDescent="0.35">
      <c r="A3" s="9" t="s">
        <v>2</v>
      </c>
      <c r="AD3" s="26"/>
      <c r="AG3" s="15"/>
      <c r="AH3" s="15"/>
      <c r="AI3" s="15"/>
      <c r="AJ3" s="15"/>
      <c r="AM3" s="15"/>
      <c r="AN3" s="15"/>
      <c r="AO3" s="15"/>
      <c r="AU3" s="26"/>
      <c r="AV3" s="26"/>
      <c r="BE3" s="49"/>
      <c r="BY3" s="15"/>
      <c r="BZ3" s="15"/>
      <c r="CA3" s="15"/>
      <c r="CB3" s="15"/>
      <c r="CC3" s="15"/>
      <c r="CD3" s="15"/>
      <c r="CQ3" s="15"/>
      <c r="CR3" s="15"/>
      <c r="CS3" s="15"/>
      <c r="CW3" s="15"/>
      <c r="DB3" s="15"/>
      <c r="DC3" s="15"/>
      <c r="DD3" s="15"/>
      <c r="DE3" s="15"/>
      <c r="DF3" s="15"/>
      <c r="DQ3" s="15"/>
      <c r="EO3" s="15"/>
      <c r="EP3" s="15"/>
      <c r="EQ3" s="15"/>
      <c r="ER3" s="15"/>
      <c r="ES3" s="15"/>
      <c r="ET3" s="15"/>
      <c r="EU3" s="15"/>
      <c r="EV3" s="15"/>
      <c r="EW3" s="15"/>
      <c r="EX3" s="15"/>
      <c r="EY3" s="15"/>
      <c r="EZ3" s="15"/>
      <c r="FA3" s="15"/>
      <c r="FB3" s="15"/>
      <c r="FC3" s="15"/>
      <c r="FD3" s="15"/>
      <c r="FE3" s="15"/>
      <c r="FF3" s="15"/>
      <c r="FG3" s="15"/>
      <c r="FH3" s="15"/>
      <c r="FI3" s="15"/>
      <c r="FJ3" s="15"/>
      <c r="FK3" s="15"/>
      <c r="FV3" s="15"/>
      <c r="FW3" s="15"/>
      <c r="IJ3" s="15"/>
      <c r="IK3" s="15"/>
      <c r="IL3" s="15"/>
      <c r="IM3" s="15"/>
      <c r="IN3" s="15"/>
      <c r="IO3" s="15"/>
      <c r="IP3" s="15"/>
      <c r="IQ3" s="15"/>
      <c r="IR3" s="15"/>
      <c r="IS3" s="15"/>
      <c r="IT3" s="15"/>
      <c r="IU3" s="15"/>
      <c r="IV3" s="15"/>
      <c r="IW3" s="15"/>
      <c r="JP3" s="15"/>
      <c r="JQ3" s="15"/>
      <c r="JR3" s="15"/>
      <c r="JS3" s="15"/>
      <c r="JT3" s="15"/>
      <c r="JU3" s="15"/>
      <c r="JV3" s="15"/>
      <c r="JW3" s="15"/>
      <c r="JX3" s="15"/>
      <c r="JY3" s="15"/>
      <c r="JZ3" s="15"/>
      <c r="KA3" s="15"/>
      <c r="MF3" s="15"/>
      <c r="PG3" s="15"/>
      <c r="PH3" s="15"/>
      <c r="PI3" s="15"/>
      <c r="PJ3" s="15"/>
      <c r="PK3" s="15"/>
      <c r="PL3" s="15"/>
      <c r="PM3" s="15"/>
      <c r="PN3" s="15"/>
      <c r="PO3" s="15"/>
      <c r="PP3" s="15"/>
      <c r="PQ3" s="15"/>
      <c r="PR3" s="15"/>
      <c r="PS3" s="15"/>
      <c r="AAP3" s="33"/>
      <c r="AAR3" s="33"/>
      <c r="AAS3" s="33"/>
      <c r="AAW3" s="33"/>
      <c r="AAY3" s="33"/>
      <c r="AAZ3" s="33"/>
      <c r="ABE3" s="33"/>
      <c r="ABN3" s="33"/>
      <c r="ABO3" s="33"/>
      <c r="ABP3" s="33"/>
      <c r="ABR3" s="33"/>
      <c r="ABT3" s="33"/>
      <c r="ABZ3" s="33"/>
      <c r="ACH3" s="33"/>
      <c r="ACI3" s="33"/>
      <c r="ACJ3" s="33"/>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row>
    <row r="4" spans="1:884" s="14" customFormat="1" ht="13.15" x14ac:dyDescent="0.4">
      <c r="A4" s="1" t="s">
        <v>12</v>
      </c>
      <c r="B4" s="2" t="s">
        <v>40</v>
      </c>
      <c r="C4" s="2" t="s">
        <v>41</v>
      </c>
      <c r="D4" s="2" t="s">
        <v>42</v>
      </c>
      <c r="E4" s="2" t="s">
        <v>43</v>
      </c>
      <c r="F4" s="2" t="s">
        <v>44</v>
      </c>
      <c r="G4" s="2" t="s">
        <v>35</v>
      </c>
      <c r="H4" s="2" t="s">
        <v>48</v>
      </c>
      <c r="I4" s="2" t="s">
        <v>54</v>
      </c>
      <c r="J4" s="2" t="s">
        <v>57</v>
      </c>
      <c r="K4" s="2" t="s">
        <v>58</v>
      </c>
      <c r="L4" s="2" t="s">
        <v>60</v>
      </c>
      <c r="M4" s="2" t="s">
        <v>62</v>
      </c>
      <c r="N4" s="2" t="s">
        <v>64</v>
      </c>
      <c r="O4" s="2" t="s">
        <v>67</v>
      </c>
      <c r="P4" s="2" t="s">
        <v>68</v>
      </c>
      <c r="Q4" s="2" t="s">
        <v>70</v>
      </c>
      <c r="R4" s="2" t="s">
        <v>72</v>
      </c>
      <c r="S4" s="2" t="s">
        <v>74</v>
      </c>
      <c r="T4" s="2" t="s">
        <v>77</v>
      </c>
      <c r="U4" s="2" t="s">
        <v>78</v>
      </c>
      <c r="V4" s="2" t="s">
        <v>80</v>
      </c>
      <c r="W4" s="2" t="s">
        <v>82</v>
      </c>
      <c r="X4" s="2" t="s">
        <v>84</v>
      </c>
      <c r="Y4" s="2" t="s">
        <v>86</v>
      </c>
      <c r="Z4" s="2" t="s">
        <v>88</v>
      </c>
      <c r="AA4" s="2" t="s">
        <v>90</v>
      </c>
      <c r="AB4" s="2" t="s">
        <v>112</v>
      </c>
      <c r="AC4" s="2" t="s">
        <v>134</v>
      </c>
      <c r="AD4" s="25" t="s">
        <v>173</v>
      </c>
      <c r="AE4" s="14" t="s">
        <v>173</v>
      </c>
      <c r="AF4" s="2" t="s">
        <v>207</v>
      </c>
      <c r="AG4" s="2" t="s">
        <v>18</v>
      </c>
      <c r="AH4" s="14" t="s">
        <v>236</v>
      </c>
      <c r="AI4" s="14" t="s">
        <v>563</v>
      </c>
      <c r="AJ4" s="14" t="s">
        <v>564</v>
      </c>
      <c r="AK4" s="2" t="s">
        <v>269</v>
      </c>
      <c r="AL4" s="2" t="s">
        <v>299</v>
      </c>
      <c r="AM4" s="2" t="s">
        <v>318</v>
      </c>
      <c r="AN4" s="2" t="s">
        <v>335</v>
      </c>
      <c r="AO4" s="2" t="s">
        <v>335</v>
      </c>
      <c r="AP4" s="2" t="s">
        <v>352</v>
      </c>
      <c r="AQ4" s="2" t="s">
        <v>359</v>
      </c>
      <c r="AR4" s="2" t="s">
        <v>395</v>
      </c>
      <c r="AS4" s="2" t="s">
        <v>395</v>
      </c>
      <c r="AT4" s="2" t="s">
        <v>416</v>
      </c>
      <c r="AU4" s="25" t="s">
        <v>416</v>
      </c>
      <c r="AV4" s="25" t="s">
        <v>422</v>
      </c>
      <c r="AW4" s="2" t="s">
        <v>422</v>
      </c>
      <c r="AX4" s="2" t="s">
        <v>426</v>
      </c>
      <c r="AY4" s="2" t="s">
        <v>426</v>
      </c>
      <c r="AZ4" s="2" t="s">
        <v>430</v>
      </c>
      <c r="BA4" s="2" t="s">
        <v>430</v>
      </c>
      <c r="BB4" s="2" t="s">
        <v>433</v>
      </c>
      <c r="BC4" s="2" t="s">
        <v>433</v>
      </c>
      <c r="BD4" s="2" t="s">
        <v>438</v>
      </c>
      <c r="BE4" s="2" t="s">
        <v>440</v>
      </c>
      <c r="BF4" s="2" t="s">
        <v>442</v>
      </c>
      <c r="BG4" s="2" t="s">
        <v>444</v>
      </c>
      <c r="BH4" s="2" t="s">
        <v>447</v>
      </c>
      <c r="BI4" s="2" t="s">
        <v>450</v>
      </c>
      <c r="BJ4" s="2" t="s">
        <v>453</v>
      </c>
      <c r="BK4" s="2" t="s">
        <v>455</v>
      </c>
      <c r="BL4" s="2" t="s">
        <v>457</v>
      </c>
      <c r="BM4" s="2"/>
      <c r="BN4" s="1" t="s">
        <v>611</v>
      </c>
      <c r="BO4" s="2"/>
      <c r="BP4" s="2"/>
      <c r="BQ4" s="2"/>
      <c r="BR4" s="2"/>
      <c r="BS4" s="2"/>
      <c r="BT4" s="2"/>
      <c r="BU4" s="2"/>
      <c r="BV4" s="2"/>
      <c r="BW4" s="2"/>
      <c r="BX4" s="2"/>
      <c r="CH4" s="2"/>
      <c r="CI4" s="2"/>
      <c r="CJ4" s="2"/>
      <c r="CK4" s="2"/>
      <c r="CL4" s="2"/>
      <c r="CM4" s="2"/>
      <c r="CN4" s="2"/>
      <c r="CO4" s="2"/>
      <c r="CP4" s="2"/>
      <c r="CQ4" s="2"/>
      <c r="CR4" s="2"/>
      <c r="CS4" s="2"/>
      <c r="CT4" s="2"/>
      <c r="CU4" s="2"/>
      <c r="CV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X4" s="2"/>
      <c r="IY4" s="2"/>
      <c r="IZ4" s="2"/>
      <c r="JA4" s="2"/>
      <c r="JB4" s="2"/>
      <c r="JC4" s="2"/>
      <c r="JD4" s="2"/>
      <c r="JE4" s="2"/>
      <c r="JF4" s="2"/>
      <c r="JG4" s="2"/>
      <c r="JH4" s="2"/>
      <c r="JI4" s="2"/>
      <c r="JJ4" s="2"/>
      <c r="JK4" s="2"/>
      <c r="JL4" s="2"/>
      <c r="JM4" s="2"/>
      <c r="JN4" s="2"/>
      <c r="JO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R4" s="2"/>
      <c r="XS4" s="2"/>
      <c r="XT4" s="2"/>
      <c r="XU4" s="2"/>
      <c r="XV4" s="2"/>
      <c r="XW4" s="2"/>
      <c r="XX4" s="2"/>
      <c r="XY4" s="2"/>
      <c r="XZ4" s="2"/>
      <c r="YA4" s="2"/>
      <c r="YB4" s="2"/>
      <c r="YC4" s="2"/>
      <c r="YN4" s="2"/>
      <c r="YO4" s="2"/>
      <c r="YP4" s="2"/>
      <c r="YQ4" s="2"/>
      <c r="YR4" s="2"/>
      <c r="YS4" s="2"/>
      <c r="YT4" s="2"/>
      <c r="YU4" s="2"/>
      <c r="YV4" s="2"/>
      <c r="YW4" s="2"/>
      <c r="ZB4" s="2"/>
      <c r="ZC4" s="2"/>
      <c r="ZD4" s="2"/>
      <c r="ZE4" s="2"/>
      <c r="ZF4" s="2"/>
      <c r="ZV4" s="2"/>
      <c r="ZW4" s="2"/>
      <c r="ZX4" s="2"/>
      <c r="ZY4" s="2"/>
      <c r="ZZ4" s="2"/>
      <c r="AAA4" s="2"/>
      <c r="AAB4" s="2"/>
      <c r="AAC4" s="2"/>
      <c r="AAD4" s="2"/>
      <c r="AAE4" s="2"/>
      <c r="AAF4" s="2"/>
      <c r="AAG4" s="2"/>
      <c r="AAH4" s="2"/>
      <c r="AAI4" s="2"/>
      <c r="AAJ4" s="2"/>
      <c r="AAK4" s="2"/>
      <c r="AAL4" s="2"/>
      <c r="AAM4" s="2"/>
      <c r="AAN4" s="2"/>
      <c r="AAO4" s="2"/>
      <c r="AAP4" s="36"/>
      <c r="AAR4" s="36"/>
      <c r="AAS4" s="36"/>
      <c r="AAW4" s="36"/>
      <c r="AAY4" s="36"/>
      <c r="AAZ4" s="36"/>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74"/>
    </row>
    <row r="5" spans="1:884" s="62" customFormat="1" ht="13.15" x14ac:dyDescent="0.4">
      <c r="A5" s="61" t="s">
        <v>6</v>
      </c>
      <c r="B5" s="2" t="s">
        <v>45</v>
      </c>
      <c r="C5" s="2" t="s">
        <v>46</v>
      </c>
      <c r="D5" s="2" t="s">
        <v>46</v>
      </c>
      <c r="E5" s="2" t="s">
        <v>46</v>
      </c>
      <c r="F5" s="2" t="s">
        <v>46</v>
      </c>
      <c r="G5" s="2" t="s">
        <v>37</v>
      </c>
      <c r="H5" s="2" t="s">
        <v>37</v>
      </c>
      <c r="I5" s="2" t="s">
        <v>37</v>
      </c>
      <c r="J5" s="2" t="s">
        <v>37</v>
      </c>
      <c r="K5" s="2" t="s">
        <v>37</v>
      </c>
      <c r="L5" s="2" t="s">
        <v>37</v>
      </c>
      <c r="M5" s="2" t="s">
        <v>37</v>
      </c>
      <c r="N5" s="2" t="s">
        <v>37</v>
      </c>
      <c r="O5" s="2" t="s">
        <v>37</v>
      </c>
      <c r="P5" s="2" t="s">
        <v>37</v>
      </c>
      <c r="Q5" s="2" t="s">
        <v>37</v>
      </c>
      <c r="R5" s="2" t="s">
        <v>37</v>
      </c>
      <c r="S5" s="2" t="s">
        <v>37</v>
      </c>
      <c r="T5" s="2" t="s">
        <v>37</v>
      </c>
      <c r="U5" s="2" t="s">
        <v>37</v>
      </c>
      <c r="V5" s="2" t="s">
        <v>37</v>
      </c>
      <c r="W5" s="2" t="s">
        <v>37</v>
      </c>
      <c r="X5" s="2" t="s">
        <v>37</v>
      </c>
      <c r="Y5" s="2" t="s">
        <v>37</v>
      </c>
      <c r="Z5" s="2" t="s">
        <v>37</v>
      </c>
      <c r="AA5" s="2" t="s">
        <v>37</v>
      </c>
      <c r="AB5" s="63" t="s">
        <v>132</v>
      </c>
      <c r="AC5" s="63" t="s">
        <v>149</v>
      </c>
      <c r="AD5" s="65" t="s">
        <v>192</v>
      </c>
      <c r="AE5" s="62" t="s">
        <v>196</v>
      </c>
      <c r="AF5" s="63" t="s">
        <v>115</v>
      </c>
      <c r="AG5" s="63" t="s">
        <v>229</v>
      </c>
      <c r="AH5" s="63" t="s">
        <v>192</v>
      </c>
      <c r="AI5" s="63" t="s">
        <v>475</v>
      </c>
      <c r="AJ5" s="63" t="s">
        <v>475</v>
      </c>
      <c r="AK5" s="63" t="s">
        <v>276</v>
      </c>
      <c r="AL5" s="63" t="s">
        <v>210</v>
      </c>
      <c r="AM5" s="63" t="s">
        <v>191</v>
      </c>
      <c r="AN5" s="63" t="s">
        <v>338</v>
      </c>
      <c r="AO5" s="63" t="s">
        <v>199</v>
      </c>
      <c r="AP5" s="63" t="s">
        <v>252</v>
      </c>
      <c r="AQ5" s="63" t="s">
        <v>174</v>
      </c>
      <c r="AR5" s="63" t="s">
        <v>157</v>
      </c>
      <c r="AS5" s="63" t="s">
        <v>409</v>
      </c>
      <c r="AT5" s="63" t="s">
        <v>419</v>
      </c>
      <c r="AU5" s="25">
        <v>160</v>
      </c>
      <c r="AV5" s="65" t="s">
        <v>219</v>
      </c>
      <c r="AW5" s="63" t="s">
        <v>424</v>
      </c>
      <c r="AX5" s="63" t="s">
        <v>159</v>
      </c>
      <c r="AY5" s="63" t="s">
        <v>324</v>
      </c>
      <c r="AZ5" s="63" t="s">
        <v>165</v>
      </c>
      <c r="BA5" s="63" t="s">
        <v>256</v>
      </c>
      <c r="BB5" s="63" t="s">
        <v>434</v>
      </c>
      <c r="BC5" s="63" t="s">
        <v>436</v>
      </c>
      <c r="BD5" s="63" t="s">
        <v>303</v>
      </c>
      <c r="BE5" s="2">
        <v>118</v>
      </c>
      <c r="BF5" s="63" t="s">
        <v>144</v>
      </c>
      <c r="BG5" s="63" t="s">
        <v>445</v>
      </c>
      <c r="BH5" s="63" t="s">
        <v>448</v>
      </c>
      <c r="BI5" s="63" t="s">
        <v>451</v>
      </c>
      <c r="BJ5" s="63" t="s">
        <v>363</v>
      </c>
      <c r="BK5" s="63" t="s">
        <v>409</v>
      </c>
      <c r="BL5" s="63" t="s">
        <v>458</v>
      </c>
      <c r="BM5" s="63"/>
      <c r="BN5" s="63" t="s">
        <v>216</v>
      </c>
      <c r="BO5" s="62" t="s">
        <v>216</v>
      </c>
      <c r="BR5" s="63"/>
      <c r="BS5" s="63"/>
      <c r="BT5" s="63"/>
      <c r="BU5" s="63"/>
      <c r="BV5" s="63"/>
      <c r="BW5" s="63"/>
      <c r="BX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X5" s="63"/>
      <c r="IY5" s="63"/>
      <c r="IZ5" s="63"/>
      <c r="JA5" s="63"/>
      <c r="JB5" s="63"/>
      <c r="JC5" s="63"/>
      <c r="JD5" s="63"/>
      <c r="JE5" s="63"/>
      <c r="JF5" s="63"/>
      <c r="JG5" s="63"/>
      <c r="JH5" s="63"/>
      <c r="JI5" s="63"/>
      <c r="JJ5" s="63"/>
      <c r="JK5" s="63"/>
      <c r="JL5" s="63"/>
      <c r="JM5" s="63"/>
      <c r="JN5" s="63"/>
      <c r="JO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V5" s="63"/>
      <c r="LW5" s="63"/>
      <c r="LX5" s="63"/>
      <c r="LY5" s="63"/>
      <c r="MA5" s="63"/>
      <c r="MB5" s="63"/>
      <c r="MC5" s="63"/>
      <c r="MD5" s="63"/>
      <c r="ME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R5" s="63"/>
      <c r="XS5" s="63"/>
      <c r="XT5" s="63"/>
      <c r="XU5" s="63"/>
      <c r="XV5" s="63"/>
      <c r="XW5" s="63"/>
      <c r="XX5" s="63"/>
      <c r="XY5" s="63"/>
      <c r="XZ5" s="63"/>
      <c r="YA5" s="63"/>
      <c r="YB5" s="63"/>
      <c r="YC5" s="63"/>
      <c r="YN5" s="63"/>
      <c r="YO5" s="63"/>
      <c r="YP5" s="63"/>
      <c r="YQ5" s="63"/>
      <c r="YR5" s="63"/>
      <c r="YT5" s="63"/>
      <c r="YU5" s="63"/>
      <c r="YV5" s="63"/>
      <c r="YW5" s="63"/>
      <c r="ZB5" s="63"/>
      <c r="ZC5" s="63"/>
      <c r="ZD5" s="63"/>
      <c r="ZE5" s="63"/>
      <c r="ZF5" s="63"/>
      <c r="ZV5" s="63"/>
      <c r="ZW5" s="63"/>
      <c r="AAF5" s="64"/>
      <c r="AAG5" s="64"/>
      <c r="AAH5" s="63"/>
      <c r="AAI5" s="63"/>
      <c r="AAJ5" s="63"/>
      <c r="AAK5" s="63"/>
      <c r="AAL5" s="63"/>
      <c r="AAM5" s="63"/>
      <c r="AAN5" s="63"/>
      <c r="AAO5" s="63"/>
      <c r="AAZ5" s="64"/>
      <c r="ABA5" s="63"/>
      <c r="ABB5" s="63"/>
      <c r="ABC5" s="63"/>
      <c r="ABD5" s="63"/>
      <c r="ABE5" s="66"/>
      <c r="ABF5" s="63"/>
      <c r="ABG5" s="63"/>
      <c r="ABH5" s="63"/>
      <c r="ABI5" s="63"/>
      <c r="ABJ5" s="63"/>
      <c r="ABK5" s="63"/>
      <c r="ABL5" s="63"/>
      <c r="ABM5" s="63"/>
      <c r="ABU5" s="63"/>
      <c r="ABV5" s="63"/>
      <c r="ABW5" s="63"/>
      <c r="ABX5" s="63"/>
      <c r="ABY5" s="63"/>
      <c r="ABZ5" s="64"/>
      <c r="ACK5" s="63"/>
      <c r="ACL5" s="63"/>
      <c r="ACM5" s="63"/>
      <c r="ACN5" s="63"/>
      <c r="ACO5" s="63"/>
      <c r="ACP5" s="63"/>
      <c r="ACQ5" s="63"/>
      <c r="ACR5" s="63"/>
      <c r="ACT5" s="63"/>
      <c r="ACU5" s="63"/>
      <c r="ACV5" s="63"/>
      <c r="ACW5" s="63"/>
      <c r="ACX5" s="63"/>
      <c r="ACY5" s="63"/>
      <c r="ACZ5" s="63"/>
      <c r="ADA5" s="63"/>
      <c r="ADB5" s="63"/>
      <c r="ADM5" s="63"/>
      <c r="ADN5" s="63"/>
      <c r="ADO5" s="63"/>
      <c r="ADP5" s="63"/>
      <c r="AEE5" s="63"/>
      <c r="AEF5" s="63"/>
      <c r="AEG5" s="63"/>
      <c r="AEH5" s="63"/>
      <c r="AEI5" s="63"/>
      <c r="AEJ5" s="63"/>
      <c r="AEK5" s="63"/>
      <c r="AEL5" s="63"/>
      <c r="AEM5" s="63"/>
      <c r="AEN5" s="63"/>
      <c r="AEO5" s="63"/>
      <c r="AEP5" s="63"/>
      <c r="AEX5" s="63"/>
      <c r="AEY5" s="63"/>
      <c r="AEZ5" s="65"/>
    </row>
    <row r="6" spans="1:884" s="23" customFormat="1" ht="13.15" x14ac:dyDescent="0.4">
      <c r="A6" s="67" t="s">
        <v>3</v>
      </c>
      <c r="B6" s="23">
        <v>5479</v>
      </c>
      <c r="C6" s="23">
        <v>5844</v>
      </c>
      <c r="D6" s="23">
        <v>6210</v>
      </c>
      <c r="E6" s="23">
        <v>6575</v>
      </c>
      <c r="F6" s="23">
        <v>6940</v>
      </c>
      <c r="G6" s="23">
        <v>7305</v>
      </c>
      <c r="H6" s="23">
        <v>7671</v>
      </c>
      <c r="I6" s="23">
        <v>8036</v>
      </c>
      <c r="J6" s="23">
        <v>8401</v>
      </c>
      <c r="K6" s="23">
        <v>8766</v>
      </c>
      <c r="L6" s="23">
        <v>9132</v>
      </c>
      <c r="M6" s="23">
        <v>9497</v>
      </c>
      <c r="N6" s="23">
        <v>9862</v>
      </c>
      <c r="O6" s="23">
        <v>10227</v>
      </c>
      <c r="P6" s="23">
        <v>10593</v>
      </c>
      <c r="Q6" s="23">
        <v>10958</v>
      </c>
      <c r="R6" s="23">
        <v>11323</v>
      </c>
      <c r="S6" s="23">
        <v>11688</v>
      </c>
      <c r="T6" s="23">
        <v>12054</v>
      </c>
      <c r="U6" s="23">
        <v>12419</v>
      </c>
      <c r="V6" s="23">
        <v>12784</v>
      </c>
      <c r="W6" s="23">
        <v>13149</v>
      </c>
      <c r="X6" s="23">
        <v>13515</v>
      </c>
      <c r="Y6" s="23">
        <v>13880</v>
      </c>
      <c r="Z6" s="23">
        <v>14245</v>
      </c>
      <c r="AA6" s="23">
        <v>14610</v>
      </c>
      <c r="AB6" s="23">
        <v>15341</v>
      </c>
      <c r="AC6" s="23">
        <v>15706</v>
      </c>
      <c r="AD6" s="69">
        <v>16253</v>
      </c>
      <c r="AE6" s="23">
        <v>16437</v>
      </c>
      <c r="AF6" s="23">
        <v>16802</v>
      </c>
      <c r="AG6" s="23">
        <v>17167</v>
      </c>
      <c r="AH6" s="23">
        <v>17532</v>
      </c>
      <c r="AI6" s="23">
        <v>17898</v>
      </c>
      <c r="AJ6" s="23">
        <v>18263</v>
      </c>
      <c r="AK6" s="23">
        <v>19359</v>
      </c>
      <c r="AL6" s="23">
        <v>19724</v>
      </c>
      <c r="AM6" s="23">
        <v>20089</v>
      </c>
      <c r="AN6" s="23">
        <v>20454</v>
      </c>
      <c r="AO6" s="23">
        <v>20636</v>
      </c>
      <c r="AP6" s="23">
        <v>20820</v>
      </c>
      <c r="AQ6" s="23">
        <v>21185</v>
      </c>
      <c r="AR6" s="23">
        <v>21550</v>
      </c>
      <c r="AS6" s="23">
        <v>21731</v>
      </c>
      <c r="AT6" s="23">
        <v>21915</v>
      </c>
      <c r="AU6" s="69">
        <v>22097</v>
      </c>
      <c r="AV6" s="69">
        <v>22281</v>
      </c>
      <c r="AW6" s="23">
        <v>22462</v>
      </c>
      <c r="AX6" s="23">
        <v>23011</v>
      </c>
      <c r="AY6" s="23">
        <v>23192</v>
      </c>
      <c r="AZ6" s="23">
        <v>23376</v>
      </c>
      <c r="BA6" s="23">
        <v>23558</v>
      </c>
      <c r="BB6" s="23">
        <v>23742</v>
      </c>
      <c r="BC6" s="23">
        <v>23923</v>
      </c>
      <c r="BD6" s="23">
        <v>24107</v>
      </c>
      <c r="BE6" s="23">
        <v>24472</v>
      </c>
      <c r="BF6" s="23">
        <v>24837</v>
      </c>
      <c r="BG6" s="23">
        <v>25203</v>
      </c>
      <c r="BH6" s="23">
        <v>25568</v>
      </c>
      <c r="BI6" s="23">
        <v>25933</v>
      </c>
      <c r="BJ6" s="23">
        <v>26664</v>
      </c>
      <c r="BK6" s="23">
        <v>27029</v>
      </c>
      <c r="BL6" s="23">
        <v>27394</v>
      </c>
      <c r="BN6" s="23">
        <v>28125</v>
      </c>
      <c r="BO6" s="23">
        <v>28490</v>
      </c>
      <c r="AAF6" s="68"/>
      <c r="AAG6" s="68"/>
      <c r="AEZ6" s="69"/>
    </row>
    <row r="7" spans="1:884" s="14" customFormat="1" ht="13.15" x14ac:dyDescent="0.4">
      <c r="A7" s="1" t="s">
        <v>1</v>
      </c>
      <c r="B7" s="4" t="s">
        <v>0</v>
      </c>
      <c r="C7" s="4" t="s">
        <v>50</v>
      </c>
      <c r="D7" s="4" t="s">
        <v>51</v>
      </c>
      <c r="E7" s="4" t="s">
        <v>52</v>
      </c>
      <c r="F7" s="4" t="s">
        <v>53</v>
      </c>
      <c r="G7" s="4" t="s">
        <v>47</v>
      </c>
      <c r="H7" s="4" t="s">
        <v>49</v>
      </c>
      <c r="I7" s="4" t="s">
        <v>55</v>
      </c>
      <c r="J7" s="4" t="s">
        <v>56</v>
      </c>
      <c r="K7" s="4" t="s">
        <v>59</v>
      </c>
      <c r="L7" s="4" t="s">
        <v>61</v>
      </c>
      <c r="M7" s="4" t="s">
        <v>63</v>
      </c>
      <c r="N7" s="4" t="s">
        <v>65</v>
      </c>
      <c r="O7" s="4" t="s">
        <v>66</v>
      </c>
      <c r="P7" s="4" t="s">
        <v>69</v>
      </c>
      <c r="Q7" s="4" t="s">
        <v>71</v>
      </c>
      <c r="R7" s="4" t="s">
        <v>73</v>
      </c>
      <c r="S7" s="4" t="s">
        <v>75</v>
      </c>
      <c r="T7" s="4" t="s">
        <v>76</v>
      </c>
      <c r="U7" s="4" t="s">
        <v>79</v>
      </c>
      <c r="V7" s="4" t="s">
        <v>81</v>
      </c>
      <c r="W7" s="4" t="s">
        <v>83</v>
      </c>
      <c r="X7" s="4" t="s">
        <v>85</v>
      </c>
      <c r="Y7" s="4" t="s">
        <v>87</v>
      </c>
      <c r="Z7" s="4" t="s">
        <v>89</v>
      </c>
      <c r="AA7" s="4" t="s">
        <v>91</v>
      </c>
      <c r="AB7" s="14" t="s">
        <v>133</v>
      </c>
      <c r="AC7" s="14" t="s">
        <v>147</v>
      </c>
      <c r="AD7" s="25" t="s">
        <v>183</v>
      </c>
      <c r="AE7" s="14" t="s">
        <v>189</v>
      </c>
      <c r="AF7" s="14" t="s">
        <v>214</v>
      </c>
      <c r="AG7" s="14" t="s">
        <v>19</v>
      </c>
      <c r="AH7" s="14" t="s">
        <v>235</v>
      </c>
      <c r="AI7" s="14" t="s">
        <v>565</v>
      </c>
      <c r="AJ7" s="14" t="s">
        <v>566</v>
      </c>
      <c r="AK7" s="23" t="s">
        <v>291</v>
      </c>
      <c r="AL7" s="23" t="s">
        <v>300</v>
      </c>
      <c r="AM7" s="23" t="s">
        <v>321</v>
      </c>
      <c r="AN7" s="23" t="s">
        <v>339</v>
      </c>
      <c r="AO7" s="23" t="s">
        <v>349</v>
      </c>
      <c r="AP7" s="23" t="s">
        <v>358</v>
      </c>
      <c r="AQ7" s="23" t="s">
        <v>360</v>
      </c>
      <c r="AR7" s="23" t="s">
        <v>399</v>
      </c>
      <c r="AS7" s="23" t="s">
        <v>408</v>
      </c>
      <c r="AT7" s="23" t="s">
        <v>420</v>
      </c>
      <c r="AU7" s="25" t="s">
        <v>421</v>
      </c>
      <c r="AV7" s="25" t="s">
        <v>423</v>
      </c>
      <c r="AW7" s="14" t="s">
        <v>425</v>
      </c>
      <c r="AX7" s="14" t="s">
        <v>427</v>
      </c>
      <c r="AY7" s="14" t="s">
        <v>429</v>
      </c>
      <c r="AZ7" s="22" t="s">
        <v>431</v>
      </c>
      <c r="BA7" s="14" t="s">
        <v>432</v>
      </c>
      <c r="BB7" s="14" t="s">
        <v>435</v>
      </c>
      <c r="BC7" s="14" t="s">
        <v>437</v>
      </c>
      <c r="BD7" s="14" t="s">
        <v>439</v>
      </c>
      <c r="BE7" s="14" t="s">
        <v>441</v>
      </c>
      <c r="BF7" s="14" t="s">
        <v>443</v>
      </c>
      <c r="BG7" s="14" t="s">
        <v>446</v>
      </c>
      <c r="BH7" s="14" t="s">
        <v>449</v>
      </c>
      <c r="BI7" s="14" t="s">
        <v>452</v>
      </c>
      <c r="BJ7" s="14" t="s">
        <v>454</v>
      </c>
      <c r="BK7" s="14" t="s">
        <v>456</v>
      </c>
      <c r="BL7" s="14" t="s">
        <v>459</v>
      </c>
      <c r="BM7" s="14" t="s">
        <v>622</v>
      </c>
      <c r="BN7" s="14" t="s">
        <v>612</v>
      </c>
      <c r="BO7" s="14" t="s">
        <v>613</v>
      </c>
      <c r="BY7" s="22"/>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5"/>
    </row>
    <row r="8" spans="1:884" s="14" customFormat="1" ht="13.15" x14ac:dyDescent="0.4">
      <c r="A8" s="1" t="s">
        <v>624</v>
      </c>
      <c r="AD8" s="73"/>
      <c r="AK8" s="23"/>
      <c r="AL8" s="23"/>
      <c r="AM8" s="23"/>
      <c r="AN8" s="23"/>
      <c r="AO8" s="23"/>
      <c r="AP8" s="23"/>
      <c r="AQ8" s="23"/>
      <c r="AR8" s="23"/>
      <c r="AS8" s="23"/>
      <c r="AT8" s="23"/>
      <c r="AU8" s="25"/>
      <c r="AV8" s="25"/>
      <c r="AZ8" s="22"/>
      <c r="BY8" s="22"/>
      <c r="CF8" s="2"/>
      <c r="CG8" s="2"/>
      <c r="DR8" s="23"/>
      <c r="DS8" s="23"/>
      <c r="DT8" s="23"/>
      <c r="DU8" s="23"/>
      <c r="DV8" s="23"/>
      <c r="DW8" s="23"/>
      <c r="DX8" s="23"/>
      <c r="DY8" s="23"/>
      <c r="DZ8" s="23"/>
      <c r="EA8" s="23"/>
      <c r="EB8" s="23"/>
      <c r="EC8" s="23"/>
      <c r="ED8" s="23"/>
      <c r="EE8" s="23"/>
      <c r="EF8" s="23"/>
      <c r="EG8" s="23"/>
      <c r="EH8" s="23"/>
      <c r="EI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L8" s="23"/>
      <c r="FM8" s="23"/>
      <c r="FN8" s="23"/>
      <c r="FO8" s="23"/>
      <c r="FP8" s="23"/>
      <c r="FQ8" s="23"/>
      <c r="FR8" s="23"/>
      <c r="FS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5"/>
    </row>
    <row r="9" spans="1:884" s="83" customFormat="1" ht="13.15" x14ac:dyDescent="0.4">
      <c r="A9" s="82" t="s">
        <v>556</v>
      </c>
      <c r="B9" s="83" t="str">
        <f>IF(SUM(B10:B13)&gt;0,SUM(B10:B13),"no data")</f>
        <v>no data</v>
      </c>
      <c r="C9" s="83" t="str">
        <f t="shared" ref="C9:BL9" si="0">IF(SUM(C10:C13)&gt;0,SUM(C10:C13),"no data")</f>
        <v>no data</v>
      </c>
      <c r="D9" s="83" t="str">
        <f t="shared" si="0"/>
        <v>no data</v>
      </c>
      <c r="E9" s="83" t="str">
        <f t="shared" si="0"/>
        <v>no data</v>
      </c>
      <c r="F9" s="83" t="str">
        <f t="shared" si="0"/>
        <v>no data</v>
      </c>
      <c r="G9" s="83" t="str">
        <f t="shared" si="0"/>
        <v>no data</v>
      </c>
      <c r="H9" s="83" t="str">
        <f t="shared" si="0"/>
        <v>no data</v>
      </c>
      <c r="I9" s="83" t="str">
        <f t="shared" si="0"/>
        <v>no data</v>
      </c>
      <c r="J9" s="83" t="str">
        <f t="shared" si="0"/>
        <v>no data</v>
      </c>
      <c r="K9" s="83" t="str">
        <f t="shared" si="0"/>
        <v>no data</v>
      </c>
      <c r="L9" s="83" t="str">
        <f t="shared" si="0"/>
        <v>no data</v>
      </c>
      <c r="M9" s="83" t="str">
        <f t="shared" si="0"/>
        <v>no data</v>
      </c>
      <c r="N9" s="83" t="str">
        <f t="shared" si="0"/>
        <v>no data</v>
      </c>
      <c r="O9" s="83" t="str">
        <f t="shared" si="0"/>
        <v>no data</v>
      </c>
      <c r="P9" s="83" t="str">
        <f t="shared" si="0"/>
        <v>no data</v>
      </c>
      <c r="Q9" s="83" t="str">
        <f t="shared" si="0"/>
        <v>no data</v>
      </c>
      <c r="R9" s="83" t="str">
        <f t="shared" si="0"/>
        <v>no data</v>
      </c>
      <c r="S9" s="83" t="str">
        <f t="shared" si="0"/>
        <v>no data</v>
      </c>
      <c r="T9" s="83" t="str">
        <f t="shared" si="0"/>
        <v>no data</v>
      </c>
      <c r="U9" s="83" t="str">
        <f t="shared" si="0"/>
        <v>no data</v>
      </c>
      <c r="V9" s="83" t="str">
        <f t="shared" si="0"/>
        <v>no data</v>
      </c>
      <c r="W9" s="83" t="str">
        <f t="shared" si="0"/>
        <v>no data</v>
      </c>
      <c r="X9" s="83" t="str">
        <f t="shared" si="0"/>
        <v>no data</v>
      </c>
      <c r="Y9" s="83" t="str">
        <f t="shared" si="0"/>
        <v>no data</v>
      </c>
      <c r="Z9" s="83" t="str">
        <f t="shared" si="0"/>
        <v>no data</v>
      </c>
      <c r="AA9" s="83" t="str">
        <f t="shared" si="0"/>
        <v>no data</v>
      </c>
      <c r="AB9" s="83">
        <f t="shared" si="0"/>
        <v>734385.20000000007</v>
      </c>
      <c r="AC9" s="83">
        <f t="shared" si="0"/>
        <v>973877.42</v>
      </c>
      <c r="AD9" s="83">
        <f t="shared" si="0"/>
        <v>1361539.27</v>
      </c>
      <c r="AE9" s="83">
        <f t="shared" si="0"/>
        <v>1739250.19</v>
      </c>
      <c r="AF9" s="83">
        <f t="shared" si="0"/>
        <v>2288202.11</v>
      </c>
      <c r="AG9" s="83">
        <f t="shared" si="0"/>
        <v>2493226.12</v>
      </c>
      <c r="AH9" s="83">
        <f t="shared" si="0"/>
        <v>2618108.0299999998</v>
      </c>
      <c r="AI9" s="83" t="str">
        <f t="shared" si="0"/>
        <v>no data</v>
      </c>
      <c r="AJ9" s="83" t="str">
        <f t="shared" si="0"/>
        <v>no data</v>
      </c>
      <c r="AK9" s="83">
        <f t="shared" si="0"/>
        <v>2617414.5300000003</v>
      </c>
      <c r="AL9" s="83">
        <f t="shared" si="0"/>
        <v>2703470.8</v>
      </c>
      <c r="AM9" s="83">
        <f t="shared" si="0"/>
        <v>3034789.65</v>
      </c>
      <c r="AN9" s="83">
        <f t="shared" si="0"/>
        <v>2837466.4299999997</v>
      </c>
      <c r="AO9" s="83">
        <f t="shared" si="0"/>
        <v>2838815.6499999994</v>
      </c>
      <c r="AP9" s="83">
        <f t="shared" si="0"/>
        <v>2767205.33</v>
      </c>
      <c r="AQ9" s="83">
        <f t="shared" si="0"/>
        <v>2682313.71</v>
      </c>
      <c r="AR9" s="83">
        <f t="shared" si="0"/>
        <v>3474206.3899999997</v>
      </c>
      <c r="AS9" s="83">
        <f t="shared" si="0"/>
        <v>3708927.1799999997</v>
      </c>
      <c r="AT9" s="83">
        <f t="shared" si="0"/>
        <v>3888198.49</v>
      </c>
      <c r="AU9" s="83">
        <f t="shared" si="0"/>
        <v>3888198.49</v>
      </c>
      <c r="AV9" s="83">
        <f t="shared" si="0"/>
        <v>4173049.4299999997</v>
      </c>
      <c r="AW9" s="83">
        <f t="shared" si="0"/>
        <v>4173049.4299999997</v>
      </c>
      <c r="AX9" s="83">
        <f t="shared" si="0"/>
        <v>4338648.1399999997</v>
      </c>
      <c r="AY9" s="83">
        <f t="shared" si="0"/>
        <v>4338648.1399999997</v>
      </c>
      <c r="AZ9" s="83">
        <f t="shared" si="0"/>
        <v>5186715.5600000005</v>
      </c>
      <c r="BA9" s="83">
        <f t="shared" si="0"/>
        <v>4903323.53</v>
      </c>
      <c r="BB9" s="83">
        <f t="shared" si="0"/>
        <v>4970523.25</v>
      </c>
      <c r="BC9" s="83">
        <f t="shared" si="0"/>
        <v>4970523.25</v>
      </c>
      <c r="BD9" s="83">
        <f t="shared" si="0"/>
        <v>5635382.3699999992</v>
      </c>
      <c r="BE9" s="83">
        <f t="shared" si="0"/>
        <v>6690282.1400000006</v>
      </c>
      <c r="BF9" s="83">
        <f t="shared" si="0"/>
        <v>8392109.8599999994</v>
      </c>
      <c r="BG9" s="83">
        <f t="shared" si="0"/>
        <v>7480997.4299999997</v>
      </c>
      <c r="BH9" s="83">
        <f t="shared" si="0"/>
        <v>8948128.8900000006</v>
      </c>
      <c r="BI9" s="83">
        <f t="shared" si="0"/>
        <v>10863568.83</v>
      </c>
      <c r="BJ9" s="83">
        <f t="shared" si="0"/>
        <v>17194818.960000001</v>
      </c>
      <c r="BK9" s="83">
        <f t="shared" si="0"/>
        <v>17917630.329999998</v>
      </c>
      <c r="BL9" s="83">
        <f t="shared" si="0"/>
        <v>18925169.93</v>
      </c>
      <c r="BM9" s="83" t="str">
        <f t="shared" ref="BM9" si="1">IF(AND(BM7&gt;0,BM8&gt;0,BM5&gt;0),BM5+BM7+BM8,"no data")</f>
        <v>no data</v>
      </c>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c r="JU9" s="84"/>
      <c r="JV9" s="84"/>
      <c r="JW9" s="84"/>
      <c r="JX9" s="84"/>
      <c r="JY9" s="84"/>
      <c r="JZ9" s="84"/>
      <c r="KA9" s="84"/>
      <c r="KB9" s="84"/>
      <c r="KC9" s="84"/>
      <c r="KD9" s="84"/>
      <c r="KE9" s="84"/>
      <c r="KF9" s="84"/>
      <c r="KG9" s="84"/>
      <c r="KH9" s="84"/>
      <c r="KI9" s="84"/>
      <c r="KJ9" s="84"/>
      <c r="KK9" s="84"/>
      <c r="KL9" s="84"/>
      <c r="KM9" s="84"/>
      <c r="KN9" s="84"/>
      <c r="KO9" s="84"/>
      <c r="KP9" s="84"/>
      <c r="KQ9" s="84"/>
      <c r="KR9" s="84"/>
      <c r="KS9" s="84"/>
      <c r="KT9" s="84"/>
      <c r="KU9" s="84"/>
      <c r="KV9" s="84"/>
      <c r="KW9" s="84"/>
      <c r="KX9" s="84"/>
      <c r="KY9" s="84"/>
      <c r="KZ9" s="84"/>
      <c r="LA9" s="84"/>
      <c r="LB9" s="84"/>
      <c r="LC9" s="84"/>
      <c r="LD9" s="84"/>
      <c r="LE9" s="84"/>
      <c r="LF9" s="84"/>
      <c r="LG9" s="84"/>
      <c r="LH9" s="84"/>
      <c r="LI9" s="84"/>
      <c r="LJ9" s="84"/>
      <c r="LK9" s="84"/>
      <c r="LL9" s="84"/>
      <c r="LM9" s="84"/>
      <c r="LN9" s="84"/>
      <c r="LO9" s="84"/>
      <c r="LP9" s="84"/>
      <c r="LQ9" s="84"/>
      <c r="LR9" s="84"/>
      <c r="LS9" s="84"/>
      <c r="LT9" s="84"/>
      <c r="LU9" s="84"/>
      <c r="LV9" s="84"/>
      <c r="LW9" s="84"/>
      <c r="LX9" s="84"/>
      <c r="LY9" s="84"/>
      <c r="LZ9" s="84"/>
      <c r="MA9" s="84"/>
      <c r="MB9" s="84"/>
      <c r="MC9" s="84"/>
      <c r="MD9" s="84"/>
      <c r="ME9" s="84"/>
      <c r="MF9" s="84"/>
      <c r="MG9" s="84"/>
      <c r="MH9" s="84"/>
      <c r="MI9" s="84"/>
      <c r="MJ9" s="84"/>
      <c r="MK9" s="84"/>
      <c r="ML9" s="84"/>
      <c r="MM9" s="84"/>
      <c r="MN9" s="84"/>
      <c r="MO9" s="84"/>
      <c r="MP9" s="84"/>
      <c r="MQ9" s="84"/>
      <c r="MR9" s="84"/>
      <c r="MS9" s="84"/>
      <c r="MT9" s="84"/>
      <c r="MU9" s="84"/>
      <c r="MV9" s="84"/>
      <c r="MW9" s="84"/>
      <c r="MX9" s="84"/>
      <c r="MY9" s="84"/>
      <c r="MZ9" s="84"/>
      <c r="NA9" s="84"/>
      <c r="NB9" s="84"/>
      <c r="NC9" s="84"/>
      <c r="ND9" s="84"/>
      <c r="NE9" s="84"/>
      <c r="NF9" s="84"/>
      <c r="NG9" s="84"/>
      <c r="NH9" s="84"/>
      <c r="NI9" s="84"/>
      <c r="NJ9" s="84"/>
      <c r="NK9" s="84"/>
      <c r="NL9" s="84"/>
      <c r="NM9" s="84"/>
      <c r="NN9" s="84"/>
      <c r="NO9" s="84"/>
      <c r="NP9" s="84"/>
      <c r="NQ9" s="84"/>
      <c r="NR9" s="84"/>
      <c r="NS9" s="84"/>
      <c r="NT9" s="84"/>
      <c r="NU9" s="84"/>
      <c r="NV9" s="84"/>
      <c r="NW9" s="84"/>
      <c r="NX9" s="84"/>
      <c r="NY9" s="84"/>
      <c r="NZ9" s="84"/>
      <c r="OA9" s="84"/>
      <c r="OB9" s="84"/>
      <c r="OC9" s="84"/>
      <c r="OD9" s="84"/>
      <c r="OE9" s="84"/>
      <c r="OF9" s="84"/>
      <c r="OG9" s="84"/>
      <c r="OH9" s="84"/>
      <c r="OI9" s="84"/>
      <c r="OJ9" s="84"/>
      <c r="OK9" s="84"/>
      <c r="OL9" s="84"/>
      <c r="OM9" s="84"/>
      <c r="ON9" s="84"/>
      <c r="OO9" s="84"/>
      <c r="OP9" s="84"/>
      <c r="OQ9" s="84"/>
      <c r="OR9" s="84"/>
      <c r="OS9" s="84"/>
      <c r="OT9" s="84"/>
      <c r="OU9" s="84"/>
      <c r="OV9" s="84"/>
      <c r="OW9" s="84"/>
      <c r="OX9" s="84"/>
      <c r="OY9" s="84"/>
      <c r="OZ9" s="84"/>
      <c r="PA9" s="84"/>
      <c r="PB9" s="84"/>
      <c r="PC9" s="84"/>
      <c r="PD9" s="84"/>
      <c r="PE9" s="84"/>
      <c r="PF9" s="84"/>
      <c r="PG9" s="84"/>
      <c r="PH9" s="84"/>
      <c r="PI9" s="84"/>
      <c r="PJ9" s="84"/>
      <c r="PK9" s="84"/>
      <c r="PL9" s="84"/>
      <c r="PM9" s="84"/>
      <c r="PN9" s="84"/>
      <c r="PO9" s="84"/>
      <c r="PP9" s="84"/>
      <c r="PQ9" s="84"/>
      <c r="PR9" s="84"/>
      <c r="PS9" s="84"/>
      <c r="PT9" s="84"/>
      <c r="PU9" s="84"/>
      <c r="PV9" s="84"/>
      <c r="PW9" s="84"/>
      <c r="PX9" s="84"/>
      <c r="PY9" s="84"/>
      <c r="PZ9" s="84"/>
      <c r="QA9" s="84"/>
      <c r="QB9" s="84"/>
      <c r="QC9" s="84"/>
      <c r="QD9" s="84"/>
      <c r="QE9" s="84"/>
      <c r="QF9" s="84"/>
      <c r="QG9" s="84"/>
      <c r="QH9" s="84"/>
      <c r="QI9" s="84"/>
      <c r="QJ9" s="84"/>
      <c r="QK9" s="84"/>
      <c r="QL9" s="84"/>
      <c r="QM9" s="84"/>
      <c r="QN9" s="84"/>
      <c r="QO9" s="84"/>
      <c r="QP9" s="84"/>
      <c r="QQ9" s="84"/>
      <c r="QR9" s="84"/>
      <c r="QS9" s="84"/>
      <c r="QT9" s="84"/>
      <c r="QU9" s="84"/>
      <c r="QV9" s="84"/>
      <c r="QW9" s="84"/>
      <c r="QX9" s="84"/>
      <c r="QY9" s="84"/>
      <c r="QZ9" s="84"/>
      <c r="RA9" s="84"/>
      <c r="RB9" s="84"/>
      <c r="RC9" s="84"/>
      <c r="RD9" s="84"/>
      <c r="RE9" s="84"/>
      <c r="RF9" s="84"/>
      <c r="RG9" s="84"/>
      <c r="RH9" s="84"/>
      <c r="RI9" s="84"/>
      <c r="RJ9" s="84"/>
      <c r="RK9" s="84"/>
      <c r="RL9" s="84"/>
      <c r="RM9" s="84"/>
      <c r="RN9" s="84"/>
      <c r="RO9" s="84"/>
      <c r="RP9" s="84"/>
      <c r="RQ9" s="84"/>
      <c r="RR9" s="84"/>
      <c r="RS9" s="84"/>
      <c r="RT9" s="84"/>
      <c r="RU9" s="84"/>
      <c r="RV9" s="84"/>
      <c r="RW9" s="84"/>
      <c r="RX9" s="84"/>
      <c r="RY9" s="84"/>
      <c r="RZ9" s="84"/>
      <c r="SA9" s="84"/>
      <c r="SB9" s="84"/>
      <c r="SC9" s="84"/>
      <c r="SD9" s="84"/>
      <c r="SE9" s="84"/>
      <c r="SF9" s="84"/>
      <c r="SG9" s="84"/>
      <c r="SH9" s="84"/>
      <c r="SI9" s="84"/>
      <c r="SJ9" s="84"/>
      <c r="SK9" s="84"/>
      <c r="SL9" s="84"/>
      <c r="SM9" s="84"/>
      <c r="SN9" s="84"/>
      <c r="SO9" s="84"/>
      <c r="SP9" s="84"/>
      <c r="SQ9" s="84"/>
      <c r="SR9" s="84"/>
      <c r="SS9" s="84"/>
      <c r="ST9" s="84"/>
      <c r="SU9" s="84"/>
      <c r="SV9" s="84"/>
      <c r="SW9" s="84"/>
      <c r="SX9" s="84"/>
      <c r="SY9" s="84"/>
      <c r="SZ9" s="84"/>
      <c r="TA9" s="84"/>
      <c r="TB9" s="84"/>
      <c r="TC9" s="84"/>
      <c r="TD9" s="84"/>
      <c r="TE9" s="84"/>
      <c r="TF9" s="84"/>
      <c r="TG9" s="84"/>
      <c r="TH9" s="84"/>
      <c r="TI9" s="84"/>
      <c r="TJ9" s="84"/>
      <c r="TK9" s="84"/>
      <c r="TL9" s="84"/>
      <c r="TM9" s="84"/>
      <c r="TN9" s="84"/>
      <c r="TO9" s="84"/>
      <c r="TP9" s="84"/>
      <c r="TQ9" s="84"/>
      <c r="TR9" s="84"/>
      <c r="TS9" s="84"/>
      <c r="TT9" s="84"/>
      <c r="TU9" s="84"/>
      <c r="TV9" s="84"/>
      <c r="TW9" s="84"/>
      <c r="TX9" s="84"/>
      <c r="TY9" s="84"/>
      <c r="TZ9" s="84"/>
      <c r="UA9" s="84"/>
      <c r="UB9" s="84"/>
      <c r="UC9" s="84"/>
      <c r="UD9" s="84"/>
      <c r="UE9" s="84"/>
      <c r="UF9" s="84"/>
      <c r="UG9" s="84"/>
      <c r="UH9" s="84"/>
      <c r="UI9" s="84"/>
      <c r="UJ9" s="84"/>
      <c r="UK9" s="84"/>
      <c r="UL9" s="84"/>
      <c r="UM9" s="84"/>
      <c r="UN9" s="84"/>
      <c r="UO9" s="84"/>
      <c r="UP9" s="84"/>
      <c r="UQ9" s="84"/>
      <c r="UR9" s="84"/>
      <c r="US9" s="84"/>
      <c r="UT9" s="84"/>
      <c r="UU9" s="84"/>
      <c r="UV9" s="84"/>
      <c r="UW9" s="84"/>
      <c r="UX9" s="84"/>
      <c r="UY9" s="84"/>
      <c r="UZ9" s="84"/>
      <c r="VA9" s="84"/>
      <c r="VB9" s="84"/>
      <c r="VC9" s="84"/>
      <c r="VD9" s="84"/>
      <c r="VE9" s="84"/>
      <c r="VF9" s="84"/>
      <c r="VG9" s="84"/>
      <c r="VH9" s="84"/>
      <c r="VI9" s="84"/>
      <c r="VJ9" s="84"/>
      <c r="VK9" s="84"/>
      <c r="VL9" s="84"/>
      <c r="VM9" s="84"/>
      <c r="VN9" s="84"/>
      <c r="VO9" s="84"/>
      <c r="VP9" s="84"/>
      <c r="VQ9" s="84"/>
      <c r="VR9" s="84"/>
      <c r="VS9" s="84"/>
      <c r="VT9" s="84"/>
      <c r="VU9" s="84"/>
      <c r="VV9" s="84"/>
      <c r="VW9" s="84"/>
      <c r="VX9" s="84"/>
      <c r="VY9" s="84"/>
      <c r="VZ9" s="84"/>
      <c r="WA9" s="84"/>
      <c r="WB9" s="84"/>
      <c r="WC9" s="84"/>
      <c r="WD9" s="84"/>
      <c r="WE9" s="84"/>
      <c r="WF9" s="84"/>
      <c r="WG9" s="84"/>
      <c r="WH9" s="84"/>
      <c r="WI9" s="84"/>
      <c r="WJ9" s="84"/>
      <c r="WK9" s="84"/>
      <c r="WL9" s="84"/>
      <c r="WM9" s="84"/>
      <c r="WN9" s="84"/>
      <c r="WO9" s="84"/>
      <c r="WP9" s="84"/>
      <c r="WQ9" s="84"/>
      <c r="WR9" s="84"/>
      <c r="WS9" s="84"/>
      <c r="WT9" s="84"/>
      <c r="WU9" s="84"/>
      <c r="WV9" s="84"/>
      <c r="WW9" s="84"/>
      <c r="WX9" s="84"/>
      <c r="WY9" s="84"/>
      <c r="WZ9" s="84"/>
      <c r="XA9" s="84"/>
      <c r="XB9" s="84"/>
      <c r="XC9" s="84"/>
      <c r="XD9" s="84"/>
      <c r="XE9" s="84"/>
      <c r="XF9" s="84"/>
      <c r="XG9" s="84"/>
      <c r="XH9" s="84"/>
      <c r="XI9" s="84"/>
      <c r="XJ9" s="84"/>
      <c r="XK9" s="84"/>
      <c r="XL9" s="84"/>
      <c r="XM9" s="84"/>
      <c r="XN9" s="84"/>
      <c r="XO9" s="84"/>
      <c r="XP9" s="84"/>
      <c r="XQ9" s="84"/>
      <c r="XR9" s="84"/>
      <c r="XS9" s="84"/>
      <c r="XT9" s="84"/>
      <c r="XU9" s="84"/>
      <c r="XV9" s="84"/>
      <c r="XW9" s="84"/>
      <c r="XX9" s="84"/>
      <c r="XY9" s="84"/>
      <c r="XZ9" s="84"/>
      <c r="YA9" s="84"/>
      <c r="YB9" s="84"/>
      <c r="YC9" s="84"/>
      <c r="YD9" s="84"/>
      <c r="YE9" s="84"/>
      <c r="YF9" s="84"/>
      <c r="YG9" s="84"/>
      <c r="YH9" s="84"/>
      <c r="YI9" s="84"/>
      <c r="YJ9" s="84"/>
      <c r="YK9" s="84"/>
      <c r="YL9" s="84"/>
      <c r="YM9" s="84"/>
      <c r="YN9" s="84"/>
      <c r="YO9" s="84"/>
      <c r="YP9" s="84"/>
      <c r="YQ9" s="84"/>
      <c r="YR9" s="84"/>
      <c r="YS9" s="84"/>
      <c r="YT9" s="84"/>
      <c r="YU9" s="84"/>
      <c r="YV9" s="84"/>
      <c r="YW9" s="84"/>
      <c r="YX9" s="84"/>
      <c r="YY9" s="84"/>
      <c r="YZ9" s="84"/>
      <c r="ZA9" s="84"/>
      <c r="ZB9" s="84"/>
      <c r="ZC9" s="84"/>
      <c r="ZD9" s="84"/>
      <c r="ZE9" s="84"/>
      <c r="ZF9" s="84"/>
      <c r="ZG9" s="84"/>
      <c r="ZH9" s="84"/>
      <c r="ZI9" s="84"/>
      <c r="ZJ9" s="84"/>
      <c r="ZK9" s="84"/>
      <c r="ZL9" s="84"/>
      <c r="ZM9" s="84"/>
      <c r="ZN9" s="84"/>
      <c r="ZO9" s="84"/>
      <c r="ZP9" s="84"/>
      <c r="ZQ9" s="84"/>
      <c r="ZR9" s="84"/>
      <c r="ZS9" s="84"/>
      <c r="ZT9" s="84"/>
      <c r="ZU9" s="84"/>
      <c r="ZV9" s="84"/>
      <c r="ZW9" s="84"/>
      <c r="ZX9" s="84"/>
      <c r="ZY9" s="84"/>
      <c r="ZZ9" s="84"/>
      <c r="AAA9" s="84"/>
      <c r="AAB9" s="84"/>
      <c r="AAC9" s="84"/>
      <c r="AAD9" s="84"/>
      <c r="AAE9" s="84"/>
      <c r="AAF9" s="84"/>
      <c r="AAG9" s="84"/>
      <c r="AAH9" s="84"/>
      <c r="AAI9" s="84"/>
      <c r="AAJ9" s="84"/>
      <c r="AAK9" s="84"/>
      <c r="AAL9" s="84"/>
      <c r="AAM9" s="84"/>
      <c r="AAN9" s="84"/>
      <c r="AAO9" s="84"/>
      <c r="AAP9" s="84"/>
      <c r="AAQ9" s="84"/>
      <c r="AAR9" s="84"/>
      <c r="AAS9" s="84"/>
      <c r="AAT9" s="84"/>
      <c r="AAU9" s="84"/>
      <c r="AAV9" s="84"/>
      <c r="AAW9" s="84"/>
      <c r="AAX9" s="84"/>
      <c r="AAY9" s="84"/>
      <c r="AAZ9" s="84"/>
      <c r="ABA9" s="84"/>
      <c r="ABB9" s="84"/>
      <c r="ABC9" s="84"/>
      <c r="ABD9" s="84"/>
      <c r="ABE9" s="84"/>
      <c r="ABF9" s="84"/>
      <c r="ABG9" s="84"/>
      <c r="ABH9" s="84"/>
      <c r="ABI9" s="84"/>
      <c r="ABJ9" s="84"/>
      <c r="ABK9" s="84"/>
      <c r="ABL9" s="84"/>
      <c r="ABM9" s="84"/>
      <c r="ABN9" s="84"/>
      <c r="ABO9" s="84"/>
      <c r="ABP9" s="84"/>
      <c r="ABQ9" s="84"/>
      <c r="ABR9" s="84"/>
      <c r="ABS9" s="84"/>
      <c r="ABT9" s="84"/>
      <c r="ABU9" s="84"/>
      <c r="ABV9" s="84"/>
      <c r="ABW9" s="84"/>
      <c r="ABX9" s="84"/>
      <c r="ABY9" s="84"/>
      <c r="ABZ9" s="84"/>
      <c r="ACA9" s="84"/>
      <c r="ACB9" s="84"/>
      <c r="ACC9" s="84"/>
      <c r="ACD9" s="84"/>
      <c r="ACE9" s="84"/>
      <c r="ACF9" s="84"/>
      <c r="ACG9" s="84"/>
      <c r="ACH9" s="84"/>
      <c r="ACI9" s="84"/>
      <c r="ACJ9" s="84"/>
      <c r="ACK9" s="84"/>
      <c r="ACL9" s="84"/>
      <c r="ACM9" s="84"/>
      <c r="ACN9" s="84"/>
      <c r="ACO9" s="84"/>
      <c r="ACP9" s="84"/>
      <c r="ACQ9" s="84"/>
      <c r="ACR9" s="84"/>
      <c r="ACS9" s="84"/>
      <c r="ACT9" s="84"/>
      <c r="ACU9" s="84"/>
      <c r="ACV9" s="84"/>
      <c r="ACW9" s="84"/>
      <c r="ACX9" s="84"/>
      <c r="ACY9" s="84"/>
      <c r="ACZ9" s="84"/>
      <c r="ADA9" s="84"/>
      <c r="ADB9" s="84"/>
      <c r="ADC9" s="84"/>
      <c r="ADD9" s="84"/>
      <c r="ADE9" s="84"/>
      <c r="ADF9" s="84"/>
      <c r="ADG9" s="84"/>
      <c r="ADH9" s="84"/>
      <c r="ADI9" s="84"/>
      <c r="ADJ9" s="84"/>
      <c r="ADK9" s="84"/>
      <c r="ADL9" s="84"/>
      <c r="ADM9" s="84"/>
      <c r="ADN9" s="84"/>
      <c r="ADO9" s="84"/>
      <c r="ADP9" s="84"/>
      <c r="ADQ9" s="84"/>
      <c r="ADR9" s="84"/>
      <c r="ADS9" s="84"/>
      <c r="ADT9" s="84"/>
      <c r="ADU9" s="84"/>
      <c r="ADV9" s="84"/>
      <c r="ADW9" s="84"/>
      <c r="ADX9" s="84"/>
      <c r="ADY9" s="84"/>
      <c r="ADZ9" s="84"/>
      <c r="AEA9" s="84"/>
      <c r="AEB9" s="84"/>
      <c r="AEC9" s="84"/>
      <c r="AED9" s="84"/>
      <c r="AEE9" s="84"/>
      <c r="AEF9" s="84"/>
      <c r="AEG9" s="84"/>
      <c r="AEH9" s="84"/>
      <c r="AEI9" s="84"/>
      <c r="AEJ9" s="84"/>
      <c r="AEK9" s="84"/>
      <c r="AEL9" s="84"/>
      <c r="AEM9" s="84"/>
      <c r="AEN9" s="84"/>
      <c r="AEO9" s="84"/>
      <c r="AEP9" s="84"/>
      <c r="AEQ9" s="84"/>
      <c r="AER9" s="84"/>
      <c r="AES9" s="84"/>
      <c r="AET9" s="84"/>
      <c r="AEU9" s="84"/>
      <c r="AEV9" s="84"/>
      <c r="AEW9" s="84"/>
      <c r="AEX9" s="84"/>
      <c r="AEY9" s="84"/>
    </row>
    <row r="10" spans="1:884" s="16" customFormat="1" x14ac:dyDescent="0.35">
      <c r="A10" s="48" t="s">
        <v>24</v>
      </c>
      <c r="AB10" s="6">
        <v>30798.17</v>
      </c>
      <c r="AC10" s="6"/>
      <c r="AD10" s="39">
        <v>30962.959999999999</v>
      </c>
      <c r="AE10" s="16">
        <v>30962.959999999999</v>
      </c>
      <c r="AF10" s="6">
        <v>57972.94</v>
      </c>
      <c r="AG10" s="6">
        <v>73250</v>
      </c>
      <c r="AH10" s="6">
        <v>59012.38</v>
      </c>
      <c r="AI10" s="6"/>
      <c r="AJ10" s="6"/>
      <c r="AK10" s="6">
        <v>95852.39</v>
      </c>
      <c r="AL10" s="6">
        <v>97170.62</v>
      </c>
      <c r="AM10" s="6">
        <v>104414.06</v>
      </c>
      <c r="AN10" s="6">
        <v>110388.8</v>
      </c>
      <c r="AO10" s="6">
        <v>110388.8</v>
      </c>
      <c r="AP10" s="6">
        <v>111796.89</v>
      </c>
      <c r="AQ10" s="6">
        <v>75918</v>
      </c>
      <c r="AR10" s="6">
        <v>74687.55</v>
      </c>
      <c r="AS10" s="6">
        <v>74687.55</v>
      </c>
      <c r="AT10" s="6">
        <v>78994.06</v>
      </c>
      <c r="AU10" s="39">
        <v>78994.06</v>
      </c>
      <c r="AV10" s="39">
        <v>48367.11</v>
      </c>
      <c r="AW10" s="39">
        <v>48367.11</v>
      </c>
      <c r="AX10" s="6">
        <v>63143.87</v>
      </c>
      <c r="AY10" s="6">
        <v>63143.87</v>
      </c>
      <c r="AZ10" s="6">
        <v>68092.95</v>
      </c>
      <c r="BA10" s="6">
        <v>68092.95</v>
      </c>
      <c r="BB10" s="6">
        <v>68323.33</v>
      </c>
      <c r="BC10" s="6">
        <v>68323.33</v>
      </c>
      <c r="BD10" s="6">
        <v>67866.33</v>
      </c>
      <c r="BE10" s="6">
        <v>68171</v>
      </c>
      <c r="BF10" s="6">
        <v>132228.95000000001</v>
      </c>
      <c r="BG10" s="6">
        <v>119432.56</v>
      </c>
      <c r="BH10" s="6">
        <v>64997.5</v>
      </c>
      <c r="BI10" s="6">
        <v>64997.5</v>
      </c>
      <c r="BJ10" s="6">
        <v>64997.5</v>
      </c>
      <c r="BK10" s="6">
        <v>64997.5</v>
      </c>
      <c r="BL10" s="6">
        <v>64997.5</v>
      </c>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28"/>
    </row>
    <row r="11" spans="1:884" s="28" customFormat="1" x14ac:dyDescent="0.35">
      <c r="A11" s="44" t="s">
        <v>557</v>
      </c>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row>
    <row r="12" spans="1:884" s="24" customFormat="1" x14ac:dyDescent="0.35">
      <c r="A12" s="43" t="s">
        <v>558</v>
      </c>
      <c r="AB12" s="31">
        <v>613641.25</v>
      </c>
      <c r="AC12" s="31">
        <v>973877.42</v>
      </c>
      <c r="AD12" s="39">
        <v>1239085.0900000001</v>
      </c>
      <c r="AE12" s="31">
        <v>1592953.06</v>
      </c>
      <c r="AF12" s="31">
        <v>2114395.0099999998</v>
      </c>
      <c r="AG12" s="31">
        <v>2296868.87</v>
      </c>
      <c r="AH12" s="31">
        <v>2443531.27</v>
      </c>
      <c r="AI12" s="31"/>
      <c r="AJ12" s="31"/>
      <c r="AK12" s="31">
        <v>2420506.14</v>
      </c>
      <c r="AL12" s="31">
        <v>2500983.7599999998</v>
      </c>
      <c r="AM12" s="31">
        <v>2820811.51</v>
      </c>
      <c r="AN12" s="31">
        <v>2557129.5499999998</v>
      </c>
      <c r="AO12" s="6">
        <v>2558478.8199999998</v>
      </c>
      <c r="AP12" s="39">
        <v>2491797.41</v>
      </c>
      <c r="AQ12" s="6">
        <v>2403380.36</v>
      </c>
      <c r="AR12" s="39">
        <v>3399518.84</v>
      </c>
      <c r="AS12" s="39">
        <v>3399518.84</v>
      </c>
      <c r="AT12" s="31">
        <v>3540939.64</v>
      </c>
      <c r="AU12" s="39">
        <v>3540939.64</v>
      </c>
      <c r="AV12" s="39">
        <v>3835159.73</v>
      </c>
      <c r="AW12" s="39">
        <v>3835159.73</v>
      </c>
      <c r="AX12" s="31">
        <v>3944498.21</v>
      </c>
      <c r="AY12" s="31">
        <v>3944498.21</v>
      </c>
      <c r="AZ12" s="31">
        <v>4738074.32</v>
      </c>
      <c r="BA12" s="31">
        <v>4454682.29</v>
      </c>
      <c r="BB12" s="31">
        <v>4508835.8099999996</v>
      </c>
      <c r="BC12" s="31">
        <v>4508835.8099999996</v>
      </c>
      <c r="BD12" s="31">
        <v>5102597.5599999996</v>
      </c>
      <c r="BE12" s="6">
        <v>6251234.2800000003</v>
      </c>
      <c r="BF12" s="31">
        <v>7722913.4699999997</v>
      </c>
      <c r="BG12" s="31">
        <v>6780992.3099999996</v>
      </c>
      <c r="BH12" s="31">
        <v>8217529.9500000002</v>
      </c>
      <c r="BI12" s="31">
        <v>10209640.609999999</v>
      </c>
      <c r="BJ12" s="31">
        <v>16128144.800000001</v>
      </c>
      <c r="BK12" s="31">
        <v>16882902.289999999</v>
      </c>
      <c r="BL12" s="31">
        <v>18860172.43</v>
      </c>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row>
    <row r="13" spans="1:884" s="16" customFormat="1" x14ac:dyDescent="0.35">
      <c r="A13" s="43" t="s">
        <v>559</v>
      </c>
      <c r="AB13" s="6">
        <v>89945.78</v>
      </c>
      <c r="AC13" s="6"/>
      <c r="AD13" s="39">
        <v>91491.22</v>
      </c>
      <c r="AE13" s="6">
        <v>115334.17</v>
      </c>
      <c r="AF13" s="6">
        <v>115834.16</v>
      </c>
      <c r="AG13" s="6">
        <v>123107.25</v>
      </c>
      <c r="AH13" s="6">
        <v>115564.38</v>
      </c>
      <c r="AI13" s="6"/>
      <c r="AJ13" s="6"/>
      <c r="AK13" s="6">
        <v>101056</v>
      </c>
      <c r="AL13" s="6">
        <v>105316.42</v>
      </c>
      <c r="AM13" s="6">
        <v>109564.08</v>
      </c>
      <c r="AN13" s="6">
        <v>169948.08</v>
      </c>
      <c r="AO13" s="6">
        <v>169948.03</v>
      </c>
      <c r="AP13" s="6">
        <v>163611.03</v>
      </c>
      <c r="AQ13" s="6">
        <v>203015.35</v>
      </c>
      <c r="AR13" s="6"/>
      <c r="AS13" s="6">
        <v>234720.79</v>
      </c>
      <c r="AT13" s="6">
        <v>268264.78999999998</v>
      </c>
      <c r="AU13" s="39">
        <v>268264.78999999998</v>
      </c>
      <c r="AV13" s="39">
        <v>289522.59000000003</v>
      </c>
      <c r="AW13" s="6">
        <v>289522.59000000003</v>
      </c>
      <c r="AX13" s="6">
        <v>331006.06</v>
      </c>
      <c r="AY13" s="6">
        <v>331006.06</v>
      </c>
      <c r="AZ13" s="6">
        <v>380548.29</v>
      </c>
      <c r="BA13" s="6">
        <v>380548.29</v>
      </c>
      <c r="BB13" s="6">
        <v>393364.11</v>
      </c>
      <c r="BC13" s="6">
        <v>393364.11</v>
      </c>
      <c r="BD13" s="6">
        <v>464918.48</v>
      </c>
      <c r="BE13" s="6">
        <v>370876.86</v>
      </c>
      <c r="BF13" s="6">
        <v>536967.43999999994</v>
      </c>
      <c r="BG13" s="6">
        <v>580572.56000000006</v>
      </c>
      <c r="BH13" s="6">
        <v>665601.43999999994</v>
      </c>
      <c r="BI13" s="6">
        <v>588930.72</v>
      </c>
      <c r="BJ13" s="6">
        <v>1001676.66</v>
      </c>
      <c r="BK13" s="6">
        <v>969730.54</v>
      </c>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28"/>
    </row>
    <row r="14" spans="1:884" s="17" customFormat="1" x14ac:dyDescent="0.35">
      <c r="A14" s="47" t="s">
        <v>594</v>
      </c>
      <c r="B14" s="17" t="str">
        <f>IF(AND(B12&gt;0,B13&gt;0,B10&gt;0),B10+B12+B13,"no data")</f>
        <v>no data</v>
      </c>
      <c r="C14" s="17" t="str">
        <f t="shared" ref="C14:BM14" si="2">IF(AND(C12&gt;0,C13&gt;0,C10&gt;0),C10+C12+C13,"no data")</f>
        <v>no data</v>
      </c>
      <c r="D14" s="17" t="str">
        <f t="shared" si="2"/>
        <v>no data</v>
      </c>
      <c r="E14" s="17" t="str">
        <f t="shared" si="2"/>
        <v>no data</v>
      </c>
      <c r="F14" s="17" t="str">
        <f t="shared" si="2"/>
        <v>no data</v>
      </c>
      <c r="G14" s="17" t="str">
        <f t="shared" si="2"/>
        <v>no data</v>
      </c>
      <c r="H14" s="17" t="str">
        <f t="shared" si="2"/>
        <v>no data</v>
      </c>
      <c r="I14" s="17" t="str">
        <f t="shared" si="2"/>
        <v>no data</v>
      </c>
      <c r="J14" s="17" t="str">
        <f t="shared" si="2"/>
        <v>no data</v>
      </c>
      <c r="K14" s="17" t="str">
        <f t="shared" si="2"/>
        <v>no data</v>
      </c>
      <c r="L14" s="17" t="str">
        <f t="shared" si="2"/>
        <v>no data</v>
      </c>
      <c r="M14" s="17" t="str">
        <f t="shared" si="2"/>
        <v>no data</v>
      </c>
      <c r="N14" s="17" t="str">
        <f t="shared" si="2"/>
        <v>no data</v>
      </c>
      <c r="O14" s="17" t="str">
        <f t="shared" si="2"/>
        <v>no data</v>
      </c>
      <c r="P14" s="17" t="str">
        <f t="shared" si="2"/>
        <v>no data</v>
      </c>
      <c r="Q14" s="17" t="str">
        <f t="shared" si="2"/>
        <v>no data</v>
      </c>
      <c r="R14" s="17" t="str">
        <f t="shared" si="2"/>
        <v>no data</v>
      </c>
      <c r="S14" s="17" t="str">
        <f t="shared" si="2"/>
        <v>no data</v>
      </c>
      <c r="T14" s="17" t="str">
        <f t="shared" si="2"/>
        <v>no data</v>
      </c>
      <c r="U14" s="17" t="str">
        <f t="shared" si="2"/>
        <v>no data</v>
      </c>
      <c r="V14" s="17" t="str">
        <f t="shared" si="2"/>
        <v>no data</v>
      </c>
      <c r="W14" s="17" t="str">
        <f t="shared" si="2"/>
        <v>no data</v>
      </c>
      <c r="X14" s="17" t="str">
        <f t="shared" si="2"/>
        <v>no data</v>
      </c>
      <c r="Y14" s="17" t="str">
        <f t="shared" si="2"/>
        <v>no data</v>
      </c>
      <c r="Z14" s="17" t="str">
        <f t="shared" si="2"/>
        <v>no data</v>
      </c>
      <c r="AA14" s="17" t="str">
        <f t="shared" si="2"/>
        <v>no data</v>
      </c>
      <c r="AB14" s="17">
        <f t="shared" si="2"/>
        <v>734385.20000000007</v>
      </c>
      <c r="AC14" s="17" t="str">
        <f t="shared" si="2"/>
        <v>no data</v>
      </c>
      <c r="AD14" s="17">
        <f t="shared" si="2"/>
        <v>1361539.27</v>
      </c>
      <c r="AE14" s="17">
        <f t="shared" si="2"/>
        <v>1739250.19</v>
      </c>
      <c r="AF14" s="17">
        <f t="shared" si="2"/>
        <v>2288202.11</v>
      </c>
      <c r="AG14" s="17">
        <f t="shared" si="2"/>
        <v>2493226.12</v>
      </c>
      <c r="AH14" s="17">
        <f t="shared" si="2"/>
        <v>2618108.0299999998</v>
      </c>
      <c r="AI14" s="17" t="str">
        <f t="shared" si="2"/>
        <v>no data</v>
      </c>
      <c r="AJ14" s="17" t="str">
        <f t="shared" si="2"/>
        <v>no data</v>
      </c>
      <c r="AK14" s="17">
        <f t="shared" si="2"/>
        <v>2617414.5300000003</v>
      </c>
      <c r="AL14" s="17">
        <f t="shared" si="2"/>
        <v>2703470.8</v>
      </c>
      <c r="AM14" s="17">
        <f t="shared" si="2"/>
        <v>3034789.65</v>
      </c>
      <c r="AN14" s="17">
        <f t="shared" si="2"/>
        <v>2837466.4299999997</v>
      </c>
      <c r="AO14" s="17">
        <f t="shared" si="2"/>
        <v>2838815.6499999994</v>
      </c>
      <c r="AP14" s="17">
        <f t="shared" si="2"/>
        <v>2767205.33</v>
      </c>
      <c r="AQ14" s="17">
        <f t="shared" si="2"/>
        <v>2682313.71</v>
      </c>
      <c r="AR14" s="17" t="str">
        <f t="shared" si="2"/>
        <v>no data</v>
      </c>
      <c r="AS14" s="17">
        <f t="shared" si="2"/>
        <v>3708927.1799999997</v>
      </c>
      <c r="AT14" s="17">
        <f t="shared" si="2"/>
        <v>3888198.49</v>
      </c>
      <c r="AU14" s="17">
        <f t="shared" si="2"/>
        <v>3888198.49</v>
      </c>
      <c r="AV14" s="17">
        <f t="shared" si="2"/>
        <v>4173049.4299999997</v>
      </c>
      <c r="AW14" s="17">
        <f t="shared" si="2"/>
        <v>4173049.4299999997</v>
      </c>
      <c r="AX14" s="17">
        <f t="shared" si="2"/>
        <v>4338648.1399999997</v>
      </c>
      <c r="AY14" s="17">
        <f t="shared" si="2"/>
        <v>4338648.1399999997</v>
      </c>
      <c r="AZ14" s="17">
        <f t="shared" si="2"/>
        <v>5186715.5600000005</v>
      </c>
      <c r="BA14" s="17">
        <f t="shared" si="2"/>
        <v>4903323.53</v>
      </c>
      <c r="BB14" s="17">
        <f t="shared" si="2"/>
        <v>4970523.25</v>
      </c>
      <c r="BC14" s="17">
        <f t="shared" si="2"/>
        <v>4970523.25</v>
      </c>
      <c r="BD14" s="17">
        <f t="shared" si="2"/>
        <v>5635382.3699999992</v>
      </c>
      <c r="BE14" s="17">
        <f t="shared" si="2"/>
        <v>6690282.1400000006</v>
      </c>
      <c r="BF14" s="17">
        <f t="shared" si="2"/>
        <v>8392109.8599999994</v>
      </c>
      <c r="BG14" s="17">
        <f t="shared" si="2"/>
        <v>7480997.4299999997</v>
      </c>
      <c r="BH14" s="17">
        <f t="shared" si="2"/>
        <v>8948128.8900000006</v>
      </c>
      <c r="BI14" s="17">
        <f t="shared" si="2"/>
        <v>10863568.83</v>
      </c>
      <c r="BJ14" s="17">
        <f t="shared" si="2"/>
        <v>17194818.960000001</v>
      </c>
      <c r="BK14" s="17">
        <f t="shared" si="2"/>
        <v>17917630.329999998</v>
      </c>
      <c r="BL14" s="17" t="str">
        <f t="shared" si="2"/>
        <v>no data</v>
      </c>
      <c r="BM14" s="17" t="str">
        <f t="shared" si="2"/>
        <v>no data</v>
      </c>
      <c r="BN14" s="39">
        <v>31800000</v>
      </c>
      <c r="BO14" s="39">
        <v>48000000</v>
      </c>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row>
    <row r="15" spans="1:884" s="16" customFormat="1" x14ac:dyDescent="0.35">
      <c r="A15" s="43"/>
      <c r="AB15" s="6"/>
      <c r="AC15" s="6"/>
      <c r="AD15" s="39"/>
      <c r="AE15" s="6"/>
      <c r="AF15" s="6"/>
      <c r="AG15" s="6"/>
      <c r="AH15" s="6"/>
      <c r="AI15" s="6"/>
      <c r="AJ15" s="6"/>
      <c r="AK15" s="6"/>
      <c r="AL15" s="6"/>
      <c r="AM15" s="6"/>
      <c r="AN15" s="6"/>
      <c r="AO15" s="6"/>
      <c r="AP15" s="6"/>
      <c r="AQ15" s="6"/>
      <c r="AR15" s="6"/>
      <c r="AS15" s="6"/>
      <c r="AT15" s="6"/>
      <c r="AU15" s="39"/>
      <c r="AV15" s="39"/>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28"/>
    </row>
    <row r="16" spans="1:884" s="83" customFormat="1" ht="13.15" x14ac:dyDescent="0.4">
      <c r="A16" s="82" t="s">
        <v>560</v>
      </c>
      <c r="B16" s="83">
        <f>IF(SUM(B17:B18)&gt;0,SUM(B17:B18),"no data")</f>
        <v>50000</v>
      </c>
      <c r="C16" s="83">
        <f t="shared" ref="C16:BL16" si="3">IF(SUM(C17:C18)&gt;0,SUM(C17:C18),"no data")</f>
        <v>50000</v>
      </c>
      <c r="D16" s="83" t="str">
        <f t="shared" si="3"/>
        <v>no data</v>
      </c>
      <c r="E16" s="83" t="str">
        <f t="shared" si="3"/>
        <v>no data</v>
      </c>
      <c r="F16" s="83" t="str">
        <f t="shared" si="3"/>
        <v>no data</v>
      </c>
      <c r="G16" s="83">
        <f t="shared" si="3"/>
        <v>15000</v>
      </c>
      <c r="H16" s="83">
        <f t="shared" si="3"/>
        <v>15000</v>
      </c>
      <c r="I16" s="83">
        <f t="shared" si="3"/>
        <v>11000</v>
      </c>
      <c r="J16" s="83">
        <f t="shared" si="3"/>
        <v>11000</v>
      </c>
      <c r="K16" s="83">
        <f t="shared" si="3"/>
        <v>10000</v>
      </c>
      <c r="L16" s="83">
        <f t="shared" si="3"/>
        <v>45000</v>
      </c>
      <c r="M16" s="83">
        <f t="shared" si="3"/>
        <v>44000</v>
      </c>
      <c r="N16" s="83">
        <f t="shared" si="3"/>
        <v>48977</v>
      </c>
      <c r="O16" s="83">
        <f t="shared" si="3"/>
        <v>42500</v>
      </c>
      <c r="P16" s="83">
        <f t="shared" si="3"/>
        <v>42835</v>
      </c>
      <c r="Q16" s="83">
        <f t="shared" si="3"/>
        <v>189867</v>
      </c>
      <c r="R16" s="83">
        <f t="shared" si="3"/>
        <v>165867</v>
      </c>
      <c r="S16" s="83">
        <f t="shared" si="3"/>
        <v>232567</v>
      </c>
      <c r="T16" s="83">
        <f t="shared" si="3"/>
        <v>250000</v>
      </c>
      <c r="U16" s="83">
        <f t="shared" si="3"/>
        <v>299117</v>
      </c>
      <c r="V16" s="83">
        <f t="shared" si="3"/>
        <v>305117</v>
      </c>
      <c r="W16" s="83">
        <f t="shared" si="3"/>
        <v>335117</v>
      </c>
      <c r="X16" s="83">
        <f t="shared" si="3"/>
        <v>392602</v>
      </c>
      <c r="Y16" s="83">
        <f t="shared" si="3"/>
        <v>497976</v>
      </c>
      <c r="Z16" s="83">
        <f t="shared" si="3"/>
        <v>496167</v>
      </c>
      <c r="AA16" s="83">
        <f t="shared" si="3"/>
        <v>594952</v>
      </c>
      <c r="AB16" s="83">
        <f t="shared" si="3"/>
        <v>646315</v>
      </c>
      <c r="AC16" s="83">
        <f t="shared" si="3"/>
        <v>914617.5</v>
      </c>
      <c r="AD16" s="83">
        <f t="shared" si="3"/>
        <v>1513596</v>
      </c>
      <c r="AE16" s="83">
        <f t="shared" si="3"/>
        <v>1696618.28</v>
      </c>
      <c r="AF16" s="83">
        <f t="shared" si="3"/>
        <v>2282796</v>
      </c>
      <c r="AG16" s="83">
        <f t="shared" si="3"/>
        <v>2561516</v>
      </c>
      <c r="AH16" s="83">
        <f t="shared" si="3"/>
        <v>2444929.15</v>
      </c>
      <c r="AI16" s="83">
        <f t="shared" si="3"/>
        <v>2426696</v>
      </c>
      <c r="AJ16" s="83">
        <f t="shared" si="3"/>
        <v>2440297.5</v>
      </c>
      <c r="AK16" s="83">
        <f t="shared" si="3"/>
        <v>2690821.3</v>
      </c>
      <c r="AL16" s="83">
        <f t="shared" si="3"/>
        <v>2819012.3</v>
      </c>
      <c r="AM16" s="83">
        <f t="shared" si="3"/>
        <v>2938861.5</v>
      </c>
      <c r="AN16" s="83">
        <f t="shared" si="3"/>
        <v>2953770.5</v>
      </c>
      <c r="AO16" s="83">
        <f t="shared" si="3"/>
        <v>2763290.7600000002</v>
      </c>
      <c r="AP16" s="83" t="str">
        <f t="shared" si="3"/>
        <v>no data</v>
      </c>
      <c r="AQ16" s="83">
        <f t="shared" si="3"/>
        <v>2668933.5</v>
      </c>
      <c r="AR16" s="83">
        <f t="shared" si="3"/>
        <v>3482865.5</v>
      </c>
      <c r="AS16" s="83">
        <f t="shared" si="3"/>
        <v>3507800.5</v>
      </c>
      <c r="AT16" s="83">
        <f t="shared" si="3"/>
        <v>3548700.5</v>
      </c>
      <c r="AU16" s="83">
        <f t="shared" si="3"/>
        <v>3548635.5</v>
      </c>
      <c r="AV16" s="83">
        <f t="shared" si="3"/>
        <v>3918635.5</v>
      </c>
      <c r="AW16" s="83">
        <f t="shared" si="3"/>
        <v>3618635.5</v>
      </c>
      <c r="AX16" s="83">
        <f t="shared" si="3"/>
        <v>3700170.5</v>
      </c>
      <c r="AY16" s="83">
        <f t="shared" si="3"/>
        <v>3820420.5</v>
      </c>
      <c r="AZ16" s="83">
        <f t="shared" si="3"/>
        <v>4357420.5</v>
      </c>
      <c r="BA16" s="83">
        <f t="shared" si="3"/>
        <v>4367895.5</v>
      </c>
      <c r="BB16" s="83">
        <f t="shared" si="3"/>
        <v>4441870.5</v>
      </c>
      <c r="BC16" s="83">
        <f t="shared" si="3"/>
        <v>4675070.5</v>
      </c>
      <c r="BD16" s="83">
        <f t="shared" si="3"/>
        <v>5116070.5</v>
      </c>
      <c r="BE16" s="83">
        <f t="shared" si="3"/>
        <v>5851820.5</v>
      </c>
      <c r="BF16" s="83">
        <f t="shared" si="3"/>
        <v>7172345.5</v>
      </c>
      <c r="BG16" s="83">
        <f t="shared" si="3"/>
        <v>8245745.5</v>
      </c>
      <c r="BH16" s="83">
        <f t="shared" si="3"/>
        <v>9448583</v>
      </c>
      <c r="BI16" s="83">
        <f t="shared" si="3"/>
        <v>11287676</v>
      </c>
      <c r="BJ16" s="83">
        <f t="shared" si="3"/>
        <v>17858806.829999998</v>
      </c>
      <c r="BK16" s="83">
        <f t="shared" si="3"/>
        <v>20066281.93</v>
      </c>
      <c r="BL16" s="83">
        <f t="shared" si="3"/>
        <v>21128879.309999999</v>
      </c>
      <c r="BM16" s="83" t="str">
        <f t="shared" ref="BM16" si="4">IF(AND(BM14&gt;0,BM15&gt;0,BM12&gt;0),BM12+BM14+BM15,"no data")</f>
        <v>no data</v>
      </c>
      <c r="BN16" s="40">
        <v>31100000</v>
      </c>
      <c r="BO16" s="40">
        <v>40100000</v>
      </c>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c r="GZ16" s="84"/>
      <c r="HA16" s="84"/>
      <c r="HB16" s="84"/>
      <c r="HC16" s="84"/>
      <c r="HD16" s="84"/>
      <c r="HE16" s="84"/>
      <c r="HF16" s="84"/>
      <c r="HG16" s="84"/>
      <c r="HH16" s="84"/>
      <c r="HI16" s="84"/>
      <c r="HJ16" s="84"/>
      <c r="HK16" s="84"/>
      <c r="HL16" s="84"/>
      <c r="HM16" s="84"/>
      <c r="HN16" s="84"/>
      <c r="HO16" s="84"/>
      <c r="HP16" s="84"/>
      <c r="HQ16" s="84"/>
      <c r="HR16" s="84"/>
      <c r="HS16" s="84"/>
      <c r="HT16" s="84"/>
      <c r="HU16" s="84"/>
      <c r="HV16" s="84"/>
      <c r="HW16" s="84"/>
      <c r="HX16" s="84"/>
      <c r="HY16" s="84"/>
      <c r="HZ16" s="84"/>
      <c r="IA16" s="84"/>
      <c r="IB16" s="84"/>
      <c r="IC16" s="84"/>
      <c r="ID16" s="84"/>
      <c r="IE16" s="84"/>
      <c r="IF16" s="84"/>
      <c r="IG16" s="84"/>
      <c r="IH16" s="84"/>
      <c r="II16" s="84"/>
      <c r="IJ16" s="84"/>
      <c r="IK16" s="84"/>
      <c r="IL16" s="84"/>
      <c r="IM16" s="84"/>
      <c r="IN16" s="84"/>
      <c r="IO16" s="84"/>
      <c r="IP16" s="84"/>
      <c r="IQ16" s="84"/>
      <c r="IR16" s="84"/>
      <c r="IS16" s="84"/>
      <c r="IT16" s="84"/>
      <c r="IU16" s="84"/>
      <c r="IV16" s="84"/>
      <c r="IW16" s="84"/>
      <c r="IX16" s="84"/>
      <c r="IY16" s="84"/>
      <c r="IZ16" s="84"/>
      <c r="JA16" s="84"/>
      <c r="JB16" s="84"/>
      <c r="JC16" s="84"/>
      <c r="JD16" s="84"/>
      <c r="JE16" s="84"/>
      <c r="JF16" s="84"/>
      <c r="JG16" s="84"/>
      <c r="JH16" s="84"/>
      <c r="JI16" s="84"/>
      <c r="JJ16" s="84"/>
      <c r="JK16" s="84"/>
      <c r="JL16" s="84"/>
      <c r="JM16" s="84"/>
      <c r="JN16" s="84"/>
      <c r="JO16" s="84"/>
      <c r="JP16" s="84"/>
      <c r="JQ16" s="84"/>
      <c r="JR16" s="84"/>
      <c r="JS16" s="84"/>
      <c r="JT16" s="84"/>
      <c r="JU16" s="84"/>
      <c r="JV16" s="84"/>
      <c r="JW16" s="84"/>
      <c r="JX16" s="84"/>
      <c r="JY16" s="84"/>
      <c r="JZ16" s="84"/>
      <c r="KA16" s="84"/>
      <c r="KB16" s="84"/>
      <c r="KC16" s="84"/>
      <c r="KD16" s="84"/>
      <c r="KE16" s="84"/>
      <c r="KF16" s="84"/>
      <c r="KG16" s="84"/>
      <c r="KH16" s="84"/>
      <c r="KI16" s="84"/>
      <c r="KJ16" s="84"/>
      <c r="KK16" s="84"/>
      <c r="KL16" s="84"/>
      <c r="KM16" s="84"/>
      <c r="KN16" s="84"/>
      <c r="KO16" s="84"/>
      <c r="KP16" s="84"/>
      <c r="KQ16" s="84"/>
      <c r="KR16" s="84"/>
      <c r="KS16" s="84"/>
      <c r="KT16" s="84"/>
      <c r="KU16" s="84"/>
      <c r="KV16" s="84"/>
      <c r="KW16" s="84"/>
      <c r="KX16" s="84"/>
      <c r="KY16" s="84"/>
      <c r="KZ16" s="84"/>
      <c r="LA16" s="84"/>
      <c r="LB16" s="84"/>
      <c r="LC16" s="84"/>
      <c r="LD16" s="84"/>
      <c r="LE16" s="84"/>
      <c r="LF16" s="84"/>
      <c r="LG16" s="84"/>
      <c r="LH16" s="84"/>
      <c r="LI16" s="84"/>
      <c r="LJ16" s="84"/>
      <c r="LK16" s="84"/>
      <c r="LL16" s="84"/>
      <c r="LM16" s="84"/>
      <c r="LN16" s="84"/>
      <c r="LO16" s="84"/>
      <c r="LP16" s="84"/>
      <c r="LQ16" s="84"/>
      <c r="LR16" s="84"/>
      <c r="LS16" s="84"/>
      <c r="LT16" s="84"/>
      <c r="LU16" s="84"/>
      <c r="LV16" s="84"/>
      <c r="LW16" s="84"/>
      <c r="LX16" s="84"/>
      <c r="LY16" s="84"/>
      <c r="LZ16" s="84"/>
      <c r="MA16" s="84"/>
      <c r="MB16" s="84"/>
      <c r="MC16" s="84"/>
      <c r="MD16" s="84"/>
      <c r="ME16" s="84"/>
      <c r="MF16" s="84"/>
      <c r="MG16" s="84"/>
      <c r="MH16" s="84"/>
      <c r="MI16" s="84"/>
      <c r="MJ16" s="84"/>
      <c r="MK16" s="84"/>
      <c r="ML16" s="84"/>
      <c r="MM16" s="84"/>
      <c r="MN16" s="84"/>
      <c r="MO16" s="84"/>
      <c r="MP16" s="84"/>
      <c r="MQ16" s="84"/>
      <c r="MR16" s="84"/>
      <c r="MS16" s="84"/>
      <c r="MT16" s="84"/>
      <c r="MU16" s="84"/>
      <c r="MV16" s="84"/>
      <c r="MW16" s="84"/>
      <c r="MX16" s="84"/>
      <c r="MY16" s="84"/>
      <c r="MZ16" s="84"/>
      <c r="NA16" s="84"/>
      <c r="NB16" s="84"/>
      <c r="NC16" s="84"/>
      <c r="ND16" s="84"/>
      <c r="NE16" s="84"/>
      <c r="NF16" s="84"/>
      <c r="NG16" s="84"/>
      <c r="NH16" s="84"/>
      <c r="NI16" s="84"/>
      <c r="NJ16" s="84"/>
      <c r="NK16" s="84"/>
      <c r="NL16" s="84"/>
      <c r="NM16" s="84"/>
      <c r="NN16" s="84"/>
      <c r="NO16" s="84"/>
      <c r="NP16" s="84"/>
      <c r="NQ16" s="84"/>
      <c r="NR16" s="84"/>
      <c r="NS16" s="84"/>
      <c r="NT16" s="84"/>
      <c r="NU16" s="84"/>
      <c r="NV16" s="84"/>
      <c r="NW16" s="84"/>
      <c r="NX16" s="84"/>
      <c r="NY16" s="84"/>
      <c r="NZ16" s="84"/>
      <c r="OA16" s="84"/>
      <c r="OB16" s="84"/>
      <c r="OC16" s="84"/>
      <c r="OD16" s="84"/>
      <c r="OE16" s="84"/>
      <c r="OF16" s="84"/>
      <c r="OG16" s="84"/>
      <c r="OH16" s="84"/>
      <c r="OI16" s="84"/>
      <c r="OJ16" s="84"/>
      <c r="OK16" s="84"/>
      <c r="OL16" s="84"/>
      <c r="OM16" s="84"/>
      <c r="ON16" s="84"/>
      <c r="OO16" s="84"/>
      <c r="OP16" s="84"/>
      <c r="OQ16" s="84"/>
      <c r="OR16" s="84"/>
      <c r="OS16" s="84"/>
      <c r="OT16" s="84"/>
      <c r="OU16" s="84"/>
      <c r="OV16" s="84"/>
      <c r="OW16" s="84"/>
      <c r="OX16" s="84"/>
      <c r="OY16" s="84"/>
      <c r="OZ16" s="84"/>
      <c r="PA16" s="84"/>
      <c r="PB16" s="84"/>
      <c r="PC16" s="84"/>
      <c r="PD16" s="84"/>
      <c r="PE16" s="84"/>
      <c r="PF16" s="84"/>
      <c r="PG16" s="84"/>
      <c r="PH16" s="84"/>
      <c r="PI16" s="84"/>
      <c r="PJ16" s="84"/>
      <c r="PK16" s="84"/>
      <c r="PL16" s="84"/>
      <c r="PM16" s="84"/>
      <c r="PN16" s="84"/>
      <c r="PO16" s="84"/>
      <c r="PP16" s="84"/>
      <c r="PQ16" s="84"/>
      <c r="PR16" s="84"/>
      <c r="PS16" s="84"/>
      <c r="PT16" s="84"/>
      <c r="PU16" s="84"/>
      <c r="PV16" s="84"/>
      <c r="PW16" s="84"/>
      <c r="PX16" s="84"/>
      <c r="PY16" s="84"/>
      <c r="PZ16" s="84"/>
      <c r="QA16" s="84"/>
      <c r="QB16" s="84"/>
      <c r="QC16" s="84"/>
      <c r="QD16" s="84"/>
      <c r="QE16" s="84"/>
      <c r="QF16" s="84"/>
      <c r="QG16" s="84"/>
      <c r="QH16" s="84"/>
      <c r="QI16" s="84"/>
      <c r="QJ16" s="84"/>
      <c r="QK16" s="84"/>
      <c r="QL16" s="84"/>
      <c r="QM16" s="84"/>
      <c r="QN16" s="84"/>
      <c r="QO16" s="84"/>
      <c r="QP16" s="84"/>
      <c r="QQ16" s="84"/>
      <c r="QR16" s="84"/>
      <c r="QS16" s="84"/>
      <c r="QT16" s="84"/>
      <c r="QU16" s="84"/>
      <c r="QV16" s="84"/>
      <c r="QW16" s="84"/>
      <c r="QX16" s="84"/>
      <c r="QY16" s="84"/>
      <c r="QZ16" s="84"/>
      <c r="RA16" s="84"/>
      <c r="RB16" s="84"/>
      <c r="RC16" s="84"/>
      <c r="RD16" s="84"/>
      <c r="RE16" s="84"/>
      <c r="RF16" s="84"/>
      <c r="RG16" s="84"/>
      <c r="RH16" s="84"/>
      <c r="RI16" s="84"/>
      <c r="RJ16" s="84"/>
      <c r="RK16" s="84"/>
      <c r="RL16" s="84"/>
      <c r="RM16" s="84"/>
      <c r="RN16" s="84"/>
      <c r="RO16" s="84"/>
      <c r="RP16" s="84"/>
      <c r="RQ16" s="84"/>
      <c r="RR16" s="84"/>
      <c r="RS16" s="84"/>
      <c r="RT16" s="84"/>
      <c r="RU16" s="84"/>
      <c r="RV16" s="84"/>
      <c r="RW16" s="84"/>
      <c r="RX16" s="84"/>
      <c r="RY16" s="84"/>
      <c r="RZ16" s="84"/>
      <c r="SA16" s="84"/>
      <c r="SB16" s="84"/>
      <c r="SC16" s="84"/>
      <c r="SD16" s="84"/>
      <c r="SE16" s="84"/>
      <c r="SF16" s="84"/>
      <c r="SG16" s="84"/>
      <c r="SH16" s="84"/>
      <c r="SI16" s="84"/>
      <c r="SJ16" s="84"/>
      <c r="SK16" s="84"/>
      <c r="SL16" s="84"/>
      <c r="SM16" s="84"/>
      <c r="SN16" s="84"/>
      <c r="SO16" s="84"/>
      <c r="SP16" s="84"/>
      <c r="SQ16" s="84"/>
      <c r="SR16" s="84"/>
      <c r="SS16" s="84"/>
      <c r="ST16" s="84"/>
      <c r="SU16" s="84"/>
      <c r="SV16" s="84"/>
      <c r="SW16" s="84"/>
      <c r="SX16" s="84"/>
      <c r="SY16" s="84"/>
      <c r="SZ16" s="84"/>
      <c r="TA16" s="84"/>
      <c r="TB16" s="84"/>
      <c r="TC16" s="84"/>
      <c r="TD16" s="84"/>
      <c r="TE16" s="84"/>
      <c r="TF16" s="84"/>
      <c r="TG16" s="84"/>
      <c r="TH16" s="84"/>
      <c r="TI16" s="84"/>
      <c r="TJ16" s="84"/>
      <c r="TK16" s="84"/>
      <c r="TL16" s="84"/>
      <c r="TM16" s="84"/>
      <c r="TN16" s="84"/>
      <c r="TO16" s="84"/>
      <c r="TP16" s="84"/>
      <c r="TQ16" s="84"/>
      <c r="TR16" s="84"/>
      <c r="TS16" s="84"/>
      <c r="TT16" s="84"/>
      <c r="TU16" s="84"/>
      <c r="TV16" s="84"/>
      <c r="TW16" s="84"/>
      <c r="TX16" s="84"/>
      <c r="TY16" s="84"/>
      <c r="TZ16" s="84"/>
      <c r="UA16" s="84"/>
      <c r="UB16" s="84"/>
      <c r="UC16" s="84"/>
      <c r="UD16" s="84"/>
      <c r="UE16" s="84"/>
      <c r="UF16" s="84"/>
      <c r="UG16" s="84"/>
      <c r="UH16" s="84"/>
      <c r="UI16" s="84"/>
      <c r="UJ16" s="84"/>
      <c r="UK16" s="84"/>
      <c r="UL16" s="84"/>
      <c r="UM16" s="84"/>
      <c r="UN16" s="84"/>
      <c r="UO16" s="84"/>
      <c r="UP16" s="84"/>
      <c r="UQ16" s="84"/>
      <c r="UR16" s="84"/>
      <c r="US16" s="84"/>
      <c r="UT16" s="84"/>
      <c r="UU16" s="84"/>
      <c r="UV16" s="84"/>
      <c r="UW16" s="84"/>
      <c r="UX16" s="84"/>
      <c r="UY16" s="84"/>
      <c r="UZ16" s="84"/>
      <c r="VA16" s="84"/>
      <c r="VB16" s="84"/>
      <c r="VC16" s="84"/>
      <c r="VD16" s="84"/>
      <c r="VE16" s="84"/>
      <c r="VF16" s="84"/>
      <c r="VG16" s="84"/>
      <c r="VH16" s="84"/>
      <c r="VI16" s="84"/>
      <c r="VJ16" s="84"/>
      <c r="VK16" s="84"/>
      <c r="VL16" s="84"/>
      <c r="VM16" s="84"/>
      <c r="VN16" s="84"/>
      <c r="VO16" s="84"/>
      <c r="VP16" s="84"/>
      <c r="VQ16" s="84"/>
      <c r="VR16" s="84"/>
      <c r="VS16" s="84"/>
      <c r="VT16" s="84"/>
      <c r="VU16" s="84"/>
      <c r="VV16" s="84"/>
      <c r="VW16" s="84"/>
      <c r="VX16" s="84"/>
      <c r="VY16" s="84"/>
      <c r="VZ16" s="84"/>
      <c r="WA16" s="84"/>
      <c r="WB16" s="84"/>
      <c r="WC16" s="84"/>
      <c r="WD16" s="84"/>
      <c r="WE16" s="84"/>
      <c r="WF16" s="84"/>
      <c r="WG16" s="84"/>
      <c r="WH16" s="84"/>
      <c r="WI16" s="84"/>
      <c r="WJ16" s="84"/>
      <c r="WK16" s="84"/>
      <c r="WL16" s="84"/>
      <c r="WM16" s="84"/>
      <c r="WN16" s="84"/>
      <c r="WO16" s="84"/>
      <c r="WP16" s="84"/>
      <c r="WQ16" s="84"/>
      <c r="WR16" s="84"/>
      <c r="WS16" s="84"/>
      <c r="WT16" s="84"/>
      <c r="WU16" s="84"/>
      <c r="WV16" s="84"/>
      <c r="WW16" s="84"/>
      <c r="WX16" s="84"/>
      <c r="WY16" s="84"/>
      <c r="WZ16" s="84"/>
      <c r="XA16" s="84"/>
      <c r="XB16" s="84"/>
      <c r="XC16" s="84"/>
      <c r="XD16" s="84"/>
      <c r="XE16" s="84"/>
      <c r="XF16" s="84"/>
      <c r="XG16" s="84"/>
      <c r="XH16" s="84"/>
      <c r="XI16" s="84"/>
      <c r="XJ16" s="84"/>
      <c r="XK16" s="84"/>
      <c r="XL16" s="84"/>
      <c r="XM16" s="84"/>
      <c r="XN16" s="84"/>
      <c r="XO16" s="84"/>
      <c r="XP16" s="84"/>
      <c r="XQ16" s="84"/>
      <c r="XR16" s="84"/>
      <c r="XS16" s="84"/>
      <c r="XT16" s="84"/>
      <c r="XU16" s="84"/>
      <c r="XV16" s="84"/>
      <c r="XW16" s="84"/>
      <c r="XX16" s="84"/>
      <c r="XY16" s="84"/>
      <c r="XZ16" s="84"/>
      <c r="YA16" s="84"/>
      <c r="YB16" s="84"/>
      <c r="YC16" s="84"/>
      <c r="YD16" s="84"/>
      <c r="YE16" s="84"/>
      <c r="YF16" s="84"/>
      <c r="YG16" s="84"/>
      <c r="YH16" s="84"/>
      <c r="YI16" s="84"/>
      <c r="YJ16" s="84"/>
      <c r="YK16" s="84"/>
      <c r="YL16" s="84"/>
      <c r="YM16" s="84"/>
      <c r="YN16" s="84"/>
      <c r="YO16" s="84"/>
      <c r="YP16" s="84"/>
      <c r="YQ16" s="84"/>
      <c r="YR16" s="84"/>
      <c r="YS16" s="84"/>
      <c r="YT16" s="84"/>
      <c r="YU16" s="84"/>
      <c r="YV16" s="84"/>
      <c r="YW16" s="84"/>
      <c r="YX16" s="84"/>
      <c r="YY16" s="84"/>
      <c r="YZ16" s="84"/>
      <c r="ZA16" s="84"/>
      <c r="ZB16" s="84"/>
      <c r="ZC16" s="84"/>
      <c r="ZD16" s="84"/>
      <c r="ZE16" s="84"/>
      <c r="ZF16" s="84"/>
      <c r="ZG16" s="84"/>
      <c r="ZH16" s="84"/>
      <c r="ZI16" s="84"/>
      <c r="ZJ16" s="84"/>
      <c r="ZK16" s="84"/>
      <c r="ZL16" s="84"/>
      <c r="ZM16" s="84"/>
      <c r="ZN16" s="84"/>
      <c r="ZO16" s="84"/>
      <c r="ZP16" s="84"/>
      <c r="ZQ16" s="84"/>
      <c r="ZR16" s="84"/>
      <c r="ZS16" s="84"/>
      <c r="ZT16" s="84"/>
      <c r="ZU16" s="84"/>
      <c r="ZV16" s="84"/>
      <c r="ZW16" s="84"/>
      <c r="ZX16" s="84"/>
      <c r="ZY16" s="84"/>
      <c r="ZZ16" s="84"/>
      <c r="AAA16" s="84"/>
      <c r="AAB16" s="84"/>
      <c r="AAC16" s="84"/>
      <c r="AAD16" s="84"/>
      <c r="AAE16" s="84"/>
      <c r="AAF16" s="84"/>
      <c r="AAG16" s="84"/>
      <c r="AAH16" s="84"/>
      <c r="AAI16" s="84"/>
      <c r="AAJ16" s="84"/>
      <c r="AAK16" s="84"/>
      <c r="AAL16" s="84"/>
      <c r="AAM16" s="84"/>
      <c r="AAN16" s="84"/>
      <c r="AAO16" s="84"/>
      <c r="AAP16" s="84"/>
      <c r="AAQ16" s="84"/>
      <c r="AAR16" s="84"/>
      <c r="AAS16" s="84"/>
      <c r="AAT16" s="84"/>
      <c r="AAU16" s="84"/>
      <c r="AAV16" s="84"/>
      <c r="AAW16" s="84"/>
      <c r="AAX16" s="84"/>
      <c r="AAY16" s="84"/>
      <c r="AAZ16" s="84"/>
      <c r="ABA16" s="84"/>
      <c r="ABB16" s="84"/>
      <c r="ABC16" s="84"/>
      <c r="ABD16" s="84"/>
      <c r="ABE16" s="84"/>
      <c r="ABF16" s="84"/>
      <c r="ABG16" s="84"/>
      <c r="ABH16" s="84"/>
      <c r="ABI16" s="84"/>
      <c r="ABJ16" s="84"/>
      <c r="ABK16" s="84"/>
      <c r="ABL16" s="84"/>
      <c r="ABM16" s="84"/>
      <c r="ABN16" s="84"/>
      <c r="ABO16" s="84"/>
      <c r="ABP16" s="84"/>
      <c r="ABQ16" s="84"/>
      <c r="ABR16" s="84"/>
      <c r="ABS16" s="84"/>
      <c r="ABT16" s="84"/>
      <c r="ABU16" s="84"/>
      <c r="ABV16" s="84"/>
      <c r="ABW16" s="84"/>
      <c r="ABX16" s="84"/>
      <c r="ABY16" s="84"/>
      <c r="ABZ16" s="84"/>
      <c r="ACA16" s="84"/>
      <c r="ACB16" s="84"/>
      <c r="ACC16" s="84"/>
      <c r="ACD16" s="84"/>
      <c r="ACE16" s="84"/>
      <c r="ACF16" s="84"/>
      <c r="ACG16" s="84"/>
      <c r="ACH16" s="84"/>
      <c r="ACI16" s="84"/>
      <c r="ACJ16" s="84"/>
      <c r="ACK16" s="84"/>
      <c r="ACL16" s="84"/>
      <c r="ACM16" s="84"/>
      <c r="ACN16" s="84"/>
      <c r="ACO16" s="84"/>
      <c r="ACP16" s="84"/>
      <c r="ACQ16" s="84"/>
      <c r="ACR16" s="84"/>
      <c r="ACS16" s="84"/>
      <c r="ACT16" s="84"/>
      <c r="ACU16" s="84"/>
      <c r="ACV16" s="84"/>
      <c r="ACW16" s="84"/>
      <c r="ACX16" s="84"/>
      <c r="ACY16" s="84"/>
      <c r="ACZ16" s="84"/>
      <c r="ADA16" s="84"/>
      <c r="ADB16" s="84"/>
      <c r="ADC16" s="84"/>
      <c r="ADD16" s="84"/>
      <c r="ADE16" s="84"/>
      <c r="ADF16" s="84"/>
      <c r="ADG16" s="84"/>
      <c r="ADH16" s="84"/>
      <c r="ADI16" s="84"/>
      <c r="ADJ16" s="84"/>
      <c r="ADK16" s="84"/>
      <c r="ADL16" s="84"/>
      <c r="ADM16" s="84"/>
      <c r="ADN16" s="84"/>
      <c r="ADO16" s="84"/>
      <c r="ADP16" s="84"/>
      <c r="ADQ16" s="84"/>
      <c r="ADR16" s="84"/>
      <c r="ADS16" s="84"/>
      <c r="ADT16" s="84"/>
      <c r="ADU16" s="84"/>
      <c r="ADV16" s="84"/>
      <c r="ADW16" s="84"/>
      <c r="ADX16" s="84"/>
      <c r="ADY16" s="84"/>
      <c r="ADZ16" s="84"/>
      <c r="AEA16" s="84"/>
      <c r="AEB16" s="84"/>
      <c r="AEC16" s="84"/>
      <c r="AED16" s="84"/>
      <c r="AEE16" s="84"/>
      <c r="AEF16" s="84"/>
      <c r="AEG16" s="84"/>
      <c r="AEH16" s="84"/>
      <c r="AEI16" s="84"/>
      <c r="AEJ16" s="84"/>
      <c r="AEK16" s="84"/>
      <c r="AEL16" s="84"/>
      <c r="AEM16" s="84"/>
      <c r="AEN16" s="84"/>
      <c r="AEO16" s="84"/>
      <c r="AEP16" s="84"/>
      <c r="AEQ16" s="84"/>
      <c r="AER16" s="84"/>
      <c r="AES16" s="84"/>
      <c r="AET16" s="84"/>
      <c r="AEU16" s="84"/>
      <c r="AEV16" s="84"/>
      <c r="AEW16" s="84"/>
      <c r="AEX16" s="84"/>
      <c r="AEY16" s="84"/>
    </row>
    <row r="17" spans="1:832" s="28" customFormat="1" x14ac:dyDescent="0.35">
      <c r="A17" s="44" t="s">
        <v>561</v>
      </c>
      <c r="B17" s="6">
        <v>50000</v>
      </c>
      <c r="C17" s="6">
        <v>50000</v>
      </c>
      <c r="D17" s="39">
        <v>0</v>
      </c>
      <c r="E17" s="6">
        <v>0</v>
      </c>
      <c r="F17" s="6">
        <v>0</v>
      </c>
      <c r="G17" s="6">
        <v>15000</v>
      </c>
      <c r="H17" s="6">
        <v>15000</v>
      </c>
      <c r="I17" s="6">
        <v>11000</v>
      </c>
      <c r="J17" s="6">
        <v>11000</v>
      </c>
      <c r="K17" s="6">
        <v>10000</v>
      </c>
      <c r="L17" s="6">
        <v>45000</v>
      </c>
      <c r="M17" s="6">
        <v>44000</v>
      </c>
      <c r="N17" s="6">
        <v>48977</v>
      </c>
      <c r="O17" s="6">
        <v>42500</v>
      </c>
      <c r="P17" s="6">
        <v>42835</v>
      </c>
      <c r="Q17" s="6">
        <v>189867</v>
      </c>
      <c r="R17" s="6">
        <v>165867</v>
      </c>
      <c r="S17" s="6">
        <v>232567</v>
      </c>
      <c r="T17" s="39">
        <v>250000</v>
      </c>
      <c r="U17" s="6">
        <v>299117</v>
      </c>
      <c r="V17" s="6">
        <v>305117</v>
      </c>
      <c r="W17" s="6">
        <v>335117</v>
      </c>
      <c r="X17" s="6">
        <v>392602</v>
      </c>
      <c r="Y17" s="6">
        <v>497976</v>
      </c>
      <c r="Z17" s="6">
        <v>496167</v>
      </c>
      <c r="AA17" s="6">
        <v>474952</v>
      </c>
      <c r="AB17" s="39">
        <v>526315</v>
      </c>
      <c r="AC17" s="39">
        <v>914617.5</v>
      </c>
      <c r="AD17" s="39">
        <v>1380396</v>
      </c>
      <c r="AE17" s="39">
        <v>1550818.28</v>
      </c>
      <c r="AF17" s="39">
        <v>2136996</v>
      </c>
      <c r="AG17" s="39">
        <v>2415716</v>
      </c>
      <c r="AH17" s="39">
        <v>2299131</v>
      </c>
      <c r="AI17" s="39">
        <v>2280896</v>
      </c>
      <c r="AJ17" s="39">
        <v>2269497.5</v>
      </c>
      <c r="AK17" s="39">
        <v>2507428.5</v>
      </c>
      <c r="AL17" s="39">
        <v>2635619.5</v>
      </c>
      <c r="AM17" s="39">
        <v>2698869.5</v>
      </c>
      <c r="AN17" s="39">
        <v>2655439.5</v>
      </c>
      <c r="AO17" s="39">
        <v>2565119.1800000002</v>
      </c>
      <c r="AP17" s="39"/>
      <c r="AQ17" s="39">
        <v>2375539.5</v>
      </c>
      <c r="AR17" s="39">
        <v>3175474.5</v>
      </c>
      <c r="AS17" s="39">
        <v>3175409.5</v>
      </c>
      <c r="AT17" s="39">
        <v>3215409.5</v>
      </c>
      <c r="AU17" s="39">
        <v>3215344.5</v>
      </c>
      <c r="AV17" s="39">
        <v>3575344.5</v>
      </c>
      <c r="AW17" s="39">
        <v>3275344.5</v>
      </c>
      <c r="AX17" s="39">
        <v>3345279.5</v>
      </c>
      <c r="AY17" s="39">
        <v>3445279.5</v>
      </c>
      <c r="AZ17" s="39">
        <v>3963979.5</v>
      </c>
      <c r="BA17" s="39">
        <v>3963979.5</v>
      </c>
      <c r="BB17" s="39">
        <v>4036979.5</v>
      </c>
      <c r="BC17" s="39">
        <v>4236979.5</v>
      </c>
      <c r="BD17" s="39">
        <v>4661979.5</v>
      </c>
      <c r="BE17" s="39">
        <v>5360604.5</v>
      </c>
      <c r="BF17" s="39">
        <v>6632354.5</v>
      </c>
      <c r="BG17" s="39">
        <v>7632354.5</v>
      </c>
      <c r="BH17" s="39">
        <v>8752554.5</v>
      </c>
      <c r="BI17" s="39">
        <v>10482804.5</v>
      </c>
      <c r="BJ17" s="39">
        <v>16640818.5</v>
      </c>
      <c r="BK17" s="39">
        <v>18469018.5</v>
      </c>
      <c r="BL17" s="39">
        <v>19214755</v>
      </c>
      <c r="BM17" s="39"/>
      <c r="BN17" s="39"/>
      <c r="BO17" s="39"/>
      <c r="BP17" s="39"/>
      <c r="BQ17" s="39"/>
      <c r="BR17" s="39"/>
      <c r="BS17" s="39"/>
      <c r="BT17" s="39"/>
      <c r="BU17" s="39"/>
      <c r="BV17" s="39"/>
      <c r="BW17" s="39"/>
      <c r="BX17" s="39"/>
      <c r="BY17" s="39"/>
      <c r="BZ17" s="39"/>
      <c r="CA17" s="39"/>
      <c r="CB17" s="39"/>
      <c r="CC17" s="39"/>
      <c r="CD17" s="39"/>
      <c r="CE17" s="39"/>
      <c r="CF17" s="70"/>
      <c r="CG17" s="70"/>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c r="FS17" s="39"/>
      <c r="FV17" s="39"/>
      <c r="FW17" s="39"/>
      <c r="FX17" s="39"/>
      <c r="FY17" s="39"/>
      <c r="FZ17" s="39"/>
      <c r="GA17" s="39"/>
      <c r="GB17" s="39"/>
      <c r="GC17" s="39"/>
      <c r="GD17" s="39"/>
      <c r="GE17" s="39"/>
      <c r="GF17" s="39"/>
      <c r="GG17" s="39"/>
      <c r="GH17" s="39"/>
      <c r="GI17" s="39"/>
      <c r="GJ17" s="39"/>
      <c r="GK17" s="39"/>
      <c r="GL17" s="39"/>
      <c r="GM17" s="39"/>
      <c r="GN17" s="39"/>
      <c r="GO17" s="39"/>
      <c r="GP17" s="39"/>
      <c r="GQ17" s="39"/>
      <c r="GR17" s="39"/>
      <c r="GS17" s="39"/>
      <c r="GT17" s="39"/>
      <c r="GU17" s="39"/>
      <c r="GV17" s="39"/>
      <c r="GW17" s="39"/>
      <c r="GX17" s="39"/>
      <c r="GY17" s="39"/>
      <c r="GZ17" s="39"/>
      <c r="HA17" s="39"/>
      <c r="HB17" s="39"/>
      <c r="HC17" s="39"/>
      <c r="HD17" s="39"/>
      <c r="HE17" s="39"/>
      <c r="HF17" s="39"/>
      <c r="HG17" s="39"/>
      <c r="HH17" s="39"/>
      <c r="HI17" s="39"/>
      <c r="HJ17" s="39"/>
      <c r="HK17" s="39"/>
      <c r="HL17" s="39"/>
      <c r="HM17" s="39"/>
      <c r="HN17" s="39"/>
      <c r="HO17" s="39"/>
      <c r="HP17" s="39"/>
      <c r="HQ17" s="39"/>
      <c r="HR17" s="39"/>
      <c r="HS17" s="39"/>
      <c r="HT17" s="39"/>
      <c r="HU17" s="39"/>
      <c r="HV17" s="39"/>
      <c r="HW17" s="39"/>
      <c r="HX17" s="39"/>
      <c r="HY17" s="39"/>
      <c r="HZ17" s="39"/>
      <c r="IA17" s="39"/>
      <c r="IB17" s="39"/>
      <c r="IC17" s="39"/>
      <c r="ID17" s="39"/>
      <c r="IE17" s="39"/>
      <c r="IF17" s="39"/>
      <c r="IG17" s="39"/>
      <c r="IH17" s="39"/>
      <c r="II17" s="39"/>
      <c r="IJ17" s="39"/>
      <c r="IK17" s="39"/>
      <c r="IL17" s="39"/>
      <c r="IM17" s="39"/>
      <c r="IN17" s="39"/>
      <c r="IO17" s="39"/>
      <c r="IP17" s="39"/>
      <c r="IQ17" s="39"/>
      <c r="IR17" s="39"/>
      <c r="IS17" s="39"/>
      <c r="IX17" s="39"/>
      <c r="IY17" s="39"/>
      <c r="IZ17" s="39"/>
      <c r="JA17" s="39"/>
      <c r="JB17" s="39"/>
      <c r="JC17" s="39"/>
      <c r="JD17" s="39"/>
      <c r="JE17" s="39"/>
      <c r="JF17" s="39"/>
      <c r="JG17" s="39"/>
      <c r="JH17" s="39"/>
      <c r="JI17" s="39"/>
      <c r="JJ17" s="39"/>
      <c r="JK17" s="39"/>
      <c r="JL17" s="39"/>
      <c r="JM17" s="39"/>
      <c r="JN17" s="39"/>
      <c r="JO17" s="39"/>
      <c r="JP17" s="39"/>
      <c r="JQ17" s="39"/>
      <c r="JR17" s="39"/>
      <c r="JS17" s="39"/>
      <c r="JT17" s="39"/>
      <c r="JU17" s="39"/>
      <c r="JV17" s="39"/>
      <c r="JW17" s="39"/>
      <c r="JX17" s="39"/>
      <c r="JY17" s="39"/>
      <c r="JZ17" s="39"/>
      <c r="KA17" s="39"/>
      <c r="KB17" s="39"/>
      <c r="KC17" s="39"/>
      <c r="KD17" s="39"/>
      <c r="KE17" s="39"/>
      <c r="KF17" s="39"/>
      <c r="KG17" s="39"/>
      <c r="KH17" s="39"/>
      <c r="KI17" s="39"/>
      <c r="KJ17" s="39"/>
      <c r="KK17" s="39"/>
      <c r="KL17" s="39"/>
      <c r="KM17" s="39"/>
      <c r="KN17" s="39"/>
      <c r="KO17" s="39"/>
      <c r="KP17" s="39"/>
      <c r="KQ17" s="39"/>
      <c r="KR17" s="39"/>
      <c r="KS17" s="39"/>
      <c r="KT17" s="39"/>
      <c r="KU17" s="39"/>
      <c r="KV17" s="39"/>
      <c r="KW17" s="39"/>
      <c r="KX17" s="39"/>
      <c r="KY17" s="39"/>
      <c r="KZ17" s="39"/>
      <c r="LA17" s="39"/>
      <c r="LB17" s="39"/>
      <c r="LC17" s="39"/>
      <c r="LD17" s="39"/>
      <c r="LE17" s="39"/>
      <c r="LF17" s="39"/>
      <c r="LG17" s="39"/>
      <c r="LH17" s="39"/>
      <c r="LI17" s="39"/>
      <c r="LJ17" s="39"/>
      <c r="LK17" s="39"/>
      <c r="LL17" s="39"/>
      <c r="LM17" s="39"/>
      <c r="LN17" s="39"/>
      <c r="LO17" s="39"/>
      <c r="LP17" s="39"/>
      <c r="LQ17" s="39"/>
      <c r="LR17" s="39"/>
      <c r="LS17" s="39"/>
      <c r="LT17" s="39"/>
      <c r="LU17" s="39"/>
      <c r="LV17" s="39"/>
      <c r="LW17" s="39"/>
      <c r="LX17" s="39"/>
      <c r="LY17" s="39"/>
      <c r="LZ17" s="39"/>
      <c r="MA17" s="39"/>
      <c r="MB17" s="39"/>
      <c r="MC17" s="39"/>
      <c r="MD17" s="39"/>
      <c r="ME17" s="39"/>
      <c r="MF17" s="39"/>
      <c r="MG17" s="39"/>
      <c r="MH17" s="39"/>
      <c r="MI17" s="39"/>
      <c r="MJ17" s="39"/>
      <c r="MK17" s="39"/>
      <c r="ML17" s="39"/>
      <c r="MM17" s="39"/>
      <c r="MN17" s="39"/>
      <c r="MO17" s="39"/>
      <c r="MP17" s="39"/>
      <c r="MQ17" s="39"/>
      <c r="MR17" s="39"/>
      <c r="MS17" s="39"/>
      <c r="MT17" s="39"/>
      <c r="MU17" s="39"/>
      <c r="MV17" s="39"/>
      <c r="MW17" s="39"/>
      <c r="MX17" s="39"/>
      <c r="MY17" s="39"/>
      <c r="MZ17" s="39"/>
      <c r="NA17" s="39"/>
      <c r="NB17" s="39"/>
      <c r="NC17" s="39"/>
      <c r="ND17" s="39"/>
      <c r="NE17" s="39"/>
      <c r="NF17" s="39"/>
      <c r="NG17" s="39"/>
      <c r="NH17" s="39"/>
      <c r="NI17" s="39"/>
      <c r="NJ17" s="39"/>
      <c r="NK17" s="39"/>
      <c r="NL17" s="39"/>
      <c r="NM17" s="39"/>
      <c r="NN17" s="39"/>
      <c r="NO17" s="39"/>
      <c r="NP17" s="39"/>
      <c r="NQ17" s="39"/>
      <c r="NR17" s="39"/>
      <c r="NS17" s="39"/>
      <c r="NT17" s="39"/>
      <c r="NU17" s="39"/>
      <c r="NV17" s="39"/>
      <c r="NW17" s="39"/>
      <c r="NX17" s="39"/>
      <c r="NY17" s="39"/>
      <c r="NZ17" s="39"/>
      <c r="OA17" s="39"/>
      <c r="OB17" s="71"/>
      <c r="OC17" s="39"/>
      <c r="OD17" s="39"/>
      <c r="OE17" s="39"/>
      <c r="OF17" s="39"/>
      <c r="OG17" s="39"/>
      <c r="OH17" s="39"/>
      <c r="OI17" s="39"/>
      <c r="OJ17" s="39"/>
      <c r="OK17" s="39"/>
      <c r="OL17" s="39"/>
      <c r="OM17" s="39"/>
      <c r="ON17" s="39"/>
      <c r="OO17" s="39"/>
      <c r="OP17" s="39"/>
      <c r="OQ17" s="39"/>
      <c r="OR17" s="39"/>
      <c r="OS17" s="39"/>
      <c r="OT17" s="39"/>
      <c r="OU17" s="39"/>
      <c r="OV17" s="39"/>
      <c r="OW17" s="39"/>
      <c r="OX17" s="39"/>
      <c r="OY17" s="39"/>
      <c r="OZ17" s="39"/>
      <c r="PA17" s="39"/>
      <c r="PB17" s="39"/>
      <c r="PC17" s="39"/>
      <c r="PD17" s="39"/>
      <c r="PE17" s="39"/>
      <c r="PF17" s="39"/>
      <c r="PG17" s="39"/>
      <c r="PH17" s="39"/>
      <c r="PI17" s="39"/>
      <c r="PJ17" s="39"/>
      <c r="PK17" s="39"/>
      <c r="PL17" s="39"/>
      <c r="PM17" s="39"/>
      <c r="PN17" s="39"/>
      <c r="PO17" s="39"/>
      <c r="PP17" s="39"/>
      <c r="PQ17" s="39"/>
      <c r="PR17" s="39"/>
      <c r="PS17" s="39"/>
      <c r="PT17" s="39"/>
      <c r="PU17" s="39"/>
      <c r="PV17" s="39"/>
      <c r="PW17" s="39"/>
      <c r="PX17" s="39"/>
      <c r="PY17" s="39"/>
      <c r="PZ17" s="39"/>
      <c r="QA17" s="39"/>
      <c r="QB17" s="39"/>
      <c r="QC17" s="39"/>
      <c r="QD17" s="39"/>
      <c r="QE17" s="39"/>
      <c r="QF17" s="39"/>
      <c r="QG17" s="39"/>
      <c r="QH17" s="39"/>
      <c r="QI17" s="39"/>
      <c r="QJ17" s="39"/>
      <c r="QK17" s="39"/>
      <c r="QL17" s="39"/>
      <c r="QM17" s="39"/>
      <c r="QN17" s="39"/>
      <c r="QO17" s="39"/>
      <c r="QP17" s="39"/>
      <c r="QQ17" s="39"/>
      <c r="QR17" s="39"/>
      <c r="QS17" s="39"/>
      <c r="QT17" s="39"/>
      <c r="QU17" s="39"/>
      <c r="QV17" s="39"/>
      <c r="QW17" s="39"/>
      <c r="QX17" s="39"/>
      <c r="QY17" s="39"/>
      <c r="QZ17" s="39"/>
      <c r="RA17" s="39"/>
      <c r="RB17" s="39"/>
      <c r="RC17" s="39"/>
      <c r="RD17" s="39"/>
      <c r="RE17" s="39"/>
      <c r="RF17" s="39"/>
      <c r="RG17" s="39"/>
      <c r="RH17" s="39"/>
      <c r="RI17" s="39"/>
      <c r="RJ17" s="39"/>
      <c r="RK17" s="39"/>
      <c r="RL17" s="39"/>
      <c r="RM17" s="39"/>
      <c r="RN17" s="39"/>
      <c r="RO17" s="39"/>
      <c r="RP17" s="39"/>
      <c r="RQ17" s="39"/>
      <c r="RR17" s="39"/>
      <c r="RS17" s="39"/>
      <c r="RT17" s="39"/>
      <c r="RU17" s="39"/>
      <c r="RV17" s="39"/>
      <c r="RW17" s="39"/>
      <c r="RX17" s="39"/>
      <c r="RY17" s="39"/>
      <c r="RZ17" s="39"/>
      <c r="SA17" s="39"/>
      <c r="SB17" s="39"/>
      <c r="SC17" s="39"/>
      <c r="SD17" s="39"/>
      <c r="SE17" s="39"/>
      <c r="SF17" s="39"/>
      <c r="SG17" s="39"/>
      <c r="SH17" s="39"/>
      <c r="SI17" s="39"/>
      <c r="SJ17" s="39"/>
      <c r="SK17" s="39"/>
      <c r="SL17" s="39"/>
      <c r="SM17" s="39"/>
      <c r="SN17" s="39"/>
      <c r="SO17" s="39"/>
      <c r="SP17" s="39"/>
      <c r="SQ17" s="39"/>
      <c r="SR17" s="39"/>
      <c r="SS17" s="39"/>
      <c r="ST17" s="39"/>
      <c r="SU17" s="39"/>
      <c r="SV17" s="39"/>
      <c r="SW17" s="39"/>
      <c r="SX17" s="39"/>
      <c r="SY17" s="39"/>
      <c r="SZ17" s="39"/>
      <c r="TA17" s="39"/>
      <c r="TB17" s="39"/>
      <c r="TC17" s="39"/>
      <c r="TD17" s="39"/>
      <c r="TE17" s="39"/>
      <c r="TF17" s="39"/>
      <c r="TG17" s="39"/>
      <c r="TH17" s="39"/>
      <c r="TI17" s="39"/>
      <c r="TJ17" s="39"/>
      <c r="TK17" s="39"/>
      <c r="TL17" s="39"/>
      <c r="TM17" s="39"/>
      <c r="TN17" s="39"/>
      <c r="TO17" s="39"/>
      <c r="TP17" s="39"/>
      <c r="TQ17" s="39"/>
      <c r="TR17" s="39"/>
      <c r="TS17" s="39"/>
      <c r="TT17" s="39"/>
      <c r="TU17" s="39"/>
      <c r="TV17" s="39"/>
      <c r="TW17" s="39"/>
      <c r="TX17" s="39"/>
      <c r="TY17" s="39"/>
      <c r="TZ17" s="39"/>
      <c r="UA17" s="39"/>
      <c r="UB17" s="39"/>
      <c r="UC17" s="39"/>
      <c r="UD17" s="39"/>
      <c r="UE17" s="39"/>
      <c r="UF17" s="39"/>
      <c r="UG17" s="39"/>
      <c r="UH17" s="39"/>
      <c r="UI17" s="39"/>
      <c r="UJ17" s="39"/>
      <c r="UK17" s="39"/>
      <c r="UL17" s="39"/>
      <c r="UM17" s="39"/>
      <c r="UN17" s="39"/>
      <c r="UO17" s="39"/>
      <c r="UP17" s="39"/>
      <c r="UQ17" s="39"/>
      <c r="UR17" s="39"/>
      <c r="US17" s="39"/>
      <c r="UT17" s="39"/>
      <c r="UU17" s="39"/>
      <c r="UV17" s="39"/>
      <c r="UW17" s="39"/>
      <c r="UX17" s="39"/>
      <c r="UY17" s="39"/>
      <c r="UZ17" s="39"/>
      <c r="VA17" s="39"/>
      <c r="VB17" s="39"/>
      <c r="VC17" s="39"/>
      <c r="VD17" s="39"/>
      <c r="VE17" s="39"/>
      <c r="VF17" s="39"/>
      <c r="VG17" s="39"/>
      <c r="VH17" s="39"/>
      <c r="VI17" s="39"/>
      <c r="VJ17" s="39"/>
      <c r="VK17" s="39"/>
      <c r="VL17" s="39"/>
      <c r="VM17" s="39"/>
      <c r="VN17" s="39"/>
      <c r="VO17" s="39"/>
      <c r="VP17" s="39"/>
      <c r="VQ17" s="39"/>
      <c r="VR17" s="39"/>
      <c r="VS17" s="39"/>
      <c r="VT17" s="39"/>
      <c r="VU17" s="39"/>
      <c r="VV17" s="39"/>
      <c r="VW17" s="39"/>
      <c r="VX17" s="39"/>
      <c r="VY17" s="39"/>
      <c r="VZ17" s="39"/>
      <c r="WA17" s="39"/>
      <c r="WB17" s="39"/>
      <c r="WC17" s="39"/>
      <c r="WD17" s="39"/>
      <c r="WE17" s="39"/>
      <c r="WF17" s="39"/>
      <c r="WG17" s="39"/>
      <c r="WH17" s="39"/>
      <c r="WI17" s="39"/>
      <c r="WJ17" s="39"/>
      <c r="WK17" s="39"/>
      <c r="WL17" s="39"/>
      <c r="WM17" s="39"/>
      <c r="WN17" s="39"/>
      <c r="WO17" s="39"/>
      <c r="WP17" s="39"/>
      <c r="WQ17" s="39"/>
      <c r="WR17" s="39"/>
      <c r="WS17" s="39"/>
      <c r="WT17" s="39"/>
      <c r="WU17" s="39"/>
      <c r="WV17" s="39"/>
      <c r="WW17" s="39"/>
      <c r="WX17" s="39"/>
      <c r="WY17" s="39"/>
      <c r="WZ17" s="39"/>
      <c r="XA17" s="39"/>
      <c r="XB17" s="39"/>
      <c r="XC17" s="39"/>
      <c r="XD17" s="39"/>
      <c r="XE17" s="39"/>
      <c r="XF17" s="39"/>
      <c r="XG17" s="39"/>
      <c r="XH17" s="39"/>
      <c r="XI17" s="39"/>
      <c r="XJ17" s="39"/>
      <c r="XK17" s="39"/>
      <c r="XL17" s="39"/>
      <c r="XM17" s="39"/>
      <c r="XN17" s="39"/>
      <c r="XO17" s="39"/>
      <c r="XP17" s="39"/>
      <c r="XQ17" s="39"/>
      <c r="XR17" s="39"/>
      <c r="XS17" s="39"/>
      <c r="XT17" s="39"/>
      <c r="XU17" s="39"/>
      <c r="XV17" s="39"/>
      <c r="XW17" s="39"/>
      <c r="XX17" s="39"/>
      <c r="XY17" s="39"/>
      <c r="XZ17" s="39"/>
      <c r="YA17" s="39"/>
      <c r="YB17" s="39"/>
      <c r="YC17" s="39"/>
      <c r="YD17" s="39"/>
      <c r="YE17" s="39"/>
      <c r="YF17" s="39"/>
      <c r="YG17" s="39"/>
      <c r="YH17" s="39"/>
      <c r="YI17" s="39"/>
      <c r="YJ17" s="39"/>
      <c r="YK17" s="39"/>
      <c r="YL17" s="39"/>
      <c r="YM17" s="39"/>
      <c r="YN17" s="39"/>
      <c r="YO17" s="39"/>
      <c r="YP17" s="39"/>
      <c r="YQ17" s="39"/>
      <c r="YR17" s="39"/>
      <c r="YS17" s="39"/>
      <c r="YT17" s="39"/>
      <c r="YU17" s="39"/>
      <c r="YV17" s="39"/>
      <c r="YW17" s="39"/>
      <c r="YX17" s="39"/>
      <c r="YY17" s="39"/>
      <c r="YZ17" s="39"/>
      <c r="ZA17" s="39"/>
      <c r="ZB17" s="39"/>
      <c r="ZC17" s="39"/>
      <c r="ZD17" s="39"/>
      <c r="ZE17" s="39"/>
      <c r="ZF17" s="39"/>
      <c r="ZG17" s="39"/>
      <c r="ZH17" s="39"/>
      <c r="ZI17" s="39"/>
      <c r="ZJ17" s="39"/>
      <c r="ZK17" s="39"/>
      <c r="ZL17" s="39"/>
      <c r="ZM17" s="39"/>
      <c r="ZN17" s="39"/>
      <c r="ZO17" s="39"/>
      <c r="ZP17" s="39"/>
      <c r="ZQ17" s="39"/>
      <c r="ZR17" s="39"/>
      <c r="ZS17" s="39"/>
      <c r="ZT17" s="39"/>
      <c r="ZU17" s="39"/>
      <c r="ZV17" s="39"/>
      <c r="ZW17" s="39"/>
      <c r="ZX17" s="39"/>
      <c r="ZY17" s="39"/>
      <c r="ZZ17" s="39"/>
      <c r="AAA17" s="39"/>
      <c r="AAB17" s="39"/>
      <c r="AAC17" s="39"/>
      <c r="AAD17" s="39"/>
      <c r="AAE17" s="39"/>
      <c r="AAF17" s="39"/>
      <c r="AAG17" s="39"/>
      <c r="AAH17" s="39"/>
      <c r="AAI17" s="39"/>
      <c r="AAJ17" s="39"/>
      <c r="AAK17" s="39"/>
      <c r="AAL17" s="39"/>
      <c r="AAM17" s="39"/>
      <c r="AAN17" s="39"/>
      <c r="AAO17" s="39"/>
      <c r="AAP17" s="39"/>
      <c r="AAQ17" s="39"/>
      <c r="AAR17" s="39"/>
      <c r="AAS17" s="39"/>
      <c r="AAT17" s="39"/>
      <c r="AAU17" s="39"/>
      <c r="AAV17" s="39"/>
      <c r="AAW17" s="39"/>
      <c r="AAX17" s="39"/>
      <c r="AAY17" s="39"/>
      <c r="AAZ17" s="39"/>
      <c r="ABA17" s="39"/>
      <c r="ABB17" s="39"/>
      <c r="ABC17" s="39"/>
      <c r="ABD17" s="39"/>
      <c r="ABE17" s="39"/>
      <c r="ABF17" s="39"/>
      <c r="ABG17" s="39"/>
      <c r="ABH17" s="39"/>
      <c r="ABI17" s="39"/>
      <c r="ABJ17" s="39"/>
      <c r="ABK17" s="39"/>
      <c r="ABL17" s="39"/>
      <c r="ABM17" s="39"/>
      <c r="ABN17" s="39"/>
      <c r="ABO17" s="39"/>
      <c r="ABP17" s="39"/>
      <c r="ABQ17" s="39"/>
      <c r="ABR17" s="39"/>
      <c r="ABS17" s="39"/>
      <c r="ABT17" s="39"/>
      <c r="ABU17" s="39"/>
      <c r="ABV17" s="39"/>
      <c r="ABW17" s="39"/>
      <c r="ABX17" s="39"/>
      <c r="ABY17" s="39"/>
      <c r="ACK17" s="39"/>
      <c r="ACL17" s="39"/>
      <c r="ACM17" s="39"/>
      <c r="ACN17" s="39"/>
      <c r="ACO17" s="39"/>
      <c r="ACP17" s="39"/>
      <c r="ACQ17" s="39"/>
      <c r="ACR17" s="39"/>
      <c r="ACS17" s="39"/>
      <c r="ACT17" s="39"/>
      <c r="ACU17" s="39"/>
      <c r="ACV17" s="39"/>
      <c r="ACW17" s="39"/>
      <c r="ACX17" s="39"/>
      <c r="ACY17" s="39"/>
      <c r="ACZ17" s="39"/>
      <c r="ADA17" s="39"/>
      <c r="ADB17" s="39"/>
      <c r="ADC17" s="39"/>
      <c r="ADD17" s="39"/>
      <c r="ADE17" s="39"/>
      <c r="ADF17" s="39"/>
      <c r="ADG17" s="39"/>
      <c r="ADH17" s="39"/>
      <c r="ADI17" s="39"/>
      <c r="ADJ17" s="39"/>
      <c r="ADK17" s="39"/>
      <c r="ADL17" s="39"/>
      <c r="ADM17" s="39"/>
      <c r="ADN17" s="39"/>
      <c r="ADO17" s="39"/>
      <c r="ADP17" s="39"/>
      <c r="ADQ17" s="39"/>
      <c r="ADR17" s="39"/>
      <c r="ADS17" s="39"/>
      <c r="ADT17" s="39"/>
      <c r="ADU17" s="39"/>
      <c r="ADV17" s="39"/>
      <c r="ADW17" s="39"/>
      <c r="ADX17" s="39"/>
      <c r="ADY17" s="39"/>
      <c r="ADZ17" s="39"/>
      <c r="AEA17" s="39"/>
      <c r="AEB17" s="39"/>
      <c r="AEC17" s="39"/>
      <c r="AED17" s="39"/>
      <c r="AEE17" s="39"/>
      <c r="AEF17" s="39"/>
      <c r="AEG17" s="39"/>
      <c r="AEH17" s="39"/>
      <c r="AEI17" s="39"/>
      <c r="AEJ17" s="39"/>
      <c r="AEK17" s="39"/>
      <c r="AEL17" s="39"/>
      <c r="AEM17" s="39"/>
      <c r="AEN17" s="39"/>
      <c r="AEO17" s="39"/>
      <c r="AEP17" s="39"/>
      <c r="AEQ17" s="39"/>
      <c r="AER17" s="39"/>
      <c r="AES17" s="39"/>
      <c r="AET17" s="39"/>
      <c r="AEU17" s="39"/>
      <c r="AEV17" s="39"/>
      <c r="AEW17" s="39"/>
      <c r="AEX17" s="39"/>
      <c r="AEY17" s="39"/>
    </row>
    <row r="18" spans="1:832" s="28" customFormat="1" x14ac:dyDescent="0.35">
      <c r="A18" s="48" t="s">
        <v>562</v>
      </c>
      <c r="AA18" s="28">
        <v>120000</v>
      </c>
      <c r="AB18" s="39">
        <v>120000</v>
      </c>
      <c r="AC18" s="39"/>
      <c r="AD18" s="39">
        <v>133200</v>
      </c>
      <c r="AE18" s="39">
        <v>145800</v>
      </c>
      <c r="AF18" s="39">
        <v>145800</v>
      </c>
      <c r="AG18" s="39">
        <v>145800</v>
      </c>
      <c r="AH18" s="39">
        <v>145798.15</v>
      </c>
      <c r="AI18" s="39">
        <v>145800</v>
      </c>
      <c r="AJ18" s="39">
        <v>170800</v>
      </c>
      <c r="AK18" s="39">
        <v>183392.8</v>
      </c>
      <c r="AL18" s="39">
        <v>183392.8</v>
      </c>
      <c r="AM18" s="39">
        <v>239992</v>
      </c>
      <c r="AN18" s="39">
        <v>298331</v>
      </c>
      <c r="AO18" s="39">
        <v>198171.58</v>
      </c>
      <c r="AP18" s="39"/>
      <c r="AQ18" s="39">
        <v>293394</v>
      </c>
      <c r="AR18" s="39">
        <v>307391</v>
      </c>
      <c r="AS18" s="39">
        <v>332391</v>
      </c>
      <c r="AT18" s="39">
        <v>333291</v>
      </c>
      <c r="AU18" s="39">
        <v>333291</v>
      </c>
      <c r="AV18" s="28">
        <v>343291</v>
      </c>
      <c r="AW18" s="28">
        <v>343291</v>
      </c>
      <c r="AX18" s="28">
        <v>354891</v>
      </c>
      <c r="AY18" s="28">
        <v>375141</v>
      </c>
      <c r="AZ18" s="28">
        <v>393441</v>
      </c>
      <c r="BA18" s="28">
        <v>403916</v>
      </c>
      <c r="BB18" s="28">
        <v>404891</v>
      </c>
      <c r="BC18" s="28">
        <v>438091</v>
      </c>
      <c r="BD18" s="28">
        <v>454091</v>
      </c>
      <c r="BE18" s="39">
        <v>491216</v>
      </c>
      <c r="BF18" s="39">
        <v>539991</v>
      </c>
      <c r="BG18" s="39">
        <v>613391</v>
      </c>
      <c r="BH18" s="39">
        <v>696028.5</v>
      </c>
      <c r="BI18" s="39">
        <v>804871.5</v>
      </c>
      <c r="BJ18" s="39">
        <v>1217988.33</v>
      </c>
      <c r="BK18" s="39">
        <v>1597263.43</v>
      </c>
      <c r="BL18" s="39">
        <v>1914124.31</v>
      </c>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V18" s="39"/>
      <c r="FW18" s="39"/>
      <c r="FX18" s="39"/>
      <c r="FY18" s="39"/>
      <c r="FZ18" s="39"/>
      <c r="GA18" s="39"/>
      <c r="GB18" s="39"/>
      <c r="GC18" s="39"/>
      <c r="GD18" s="39"/>
      <c r="GE18" s="39"/>
      <c r="GF18" s="39"/>
      <c r="GG18" s="39"/>
      <c r="GH18" s="39"/>
      <c r="GI18" s="39"/>
      <c r="GJ18" s="39"/>
      <c r="GK18" s="39"/>
      <c r="GL18" s="39"/>
      <c r="GM18" s="39"/>
      <c r="GN18" s="39"/>
      <c r="GO18" s="39"/>
      <c r="GP18" s="39"/>
      <c r="GQ18" s="39"/>
      <c r="GR18" s="39"/>
      <c r="GS18" s="39"/>
      <c r="GT18" s="39"/>
      <c r="GU18" s="39"/>
      <c r="GV18" s="39"/>
      <c r="GW18" s="39"/>
      <c r="GX18" s="39"/>
      <c r="GY18" s="39"/>
      <c r="GZ18" s="39"/>
      <c r="HA18" s="39"/>
      <c r="HB18" s="39"/>
      <c r="HC18" s="39"/>
      <c r="HD18" s="39"/>
      <c r="HE18" s="39"/>
      <c r="HF18" s="39"/>
      <c r="HG18" s="39"/>
      <c r="HH18" s="39"/>
      <c r="HI18" s="39"/>
      <c r="HJ18" s="39"/>
      <c r="HK18" s="39"/>
      <c r="HL18" s="39"/>
      <c r="HM18" s="39"/>
      <c r="HN18" s="39"/>
      <c r="HO18" s="39"/>
      <c r="HP18" s="39"/>
      <c r="HQ18" s="39"/>
      <c r="HR18" s="39"/>
      <c r="HS18" s="39"/>
      <c r="HT18" s="39"/>
      <c r="HU18" s="39"/>
      <c r="HV18" s="39"/>
      <c r="HW18" s="39"/>
      <c r="HX18" s="39"/>
      <c r="HY18" s="39"/>
      <c r="HZ18" s="39"/>
      <c r="IA18" s="39"/>
      <c r="IB18" s="39"/>
      <c r="IC18" s="39"/>
      <c r="ID18" s="39"/>
      <c r="IE18" s="39"/>
      <c r="IF18" s="39"/>
      <c r="IG18" s="39"/>
      <c r="IH18" s="39"/>
      <c r="II18" s="39"/>
      <c r="IJ18" s="39"/>
      <c r="IK18" s="39"/>
      <c r="IL18" s="39"/>
      <c r="IM18" s="39"/>
      <c r="IN18" s="39"/>
      <c r="IO18" s="39"/>
      <c r="IP18" s="39"/>
      <c r="IQ18" s="39"/>
      <c r="IR18" s="39"/>
      <c r="IS18" s="39"/>
      <c r="IT18" s="39"/>
      <c r="IU18" s="39"/>
      <c r="IV18" s="39"/>
      <c r="IW18" s="39"/>
      <c r="IX18" s="39"/>
      <c r="IY18" s="39"/>
      <c r="IZ18" s="39"/>
      <c r="JA18" s="39"/>
      <c r="JB18" s="39"/>
      <c r="JC18" s="39"/>
      <c r="JD18" s="39"/>
      <c r="JE18" s="39"/>
      <c r="JF18" s="39"/>
      <c r="JG18" s="39"/>
      <c r="JH18" s="39"/>
      <c r="JI18" s="39"/>
      <c r="JJ18" s="39"/>
      <c r="JK18" s="39"/>
      <c r="JL18" s="39"/>
      <c r="JM18" s="39"/>
      <c r="JN18" s="39"/>
      <c r="JO18" s="39"/>
      <c r="JP18" s="39"/>
      <c r="JQ18" s="39"/>
      <c r="JR18" s="39"/>
      <c r="JS18" s="39"/>
      <c r="JT18" s="39"/>
      <c r="JU18" s="39"/>
      <c r="JV18" s="39"/>
      <c r="JW18" s="39"/>
      <c r="JX18" s="39"/>
      <c r="JY18" s="39"/>
      <c r="JZ18" s="39"/>
      <c r="KA18" s="39"/>
      <c r="KB18" s="39"/>
      <c r="KC18" s="39"/>
      <c r="KD18" s="39"/>
      <c r="KE18" s="39"/>
      <c r="KF18" s="39"/>
      <c r="KG18" s="39"/>
      <c r="KH18" s="39"/>
      <c r="KI18" s="39"/>
      <c r="KJ18" s="39"/>
      <c r="KK18" s="39"/>
      <c r="KL18" s="39"/>
      <c r="KM18" s="39"/>
      <c r="KN18" s="39"/>
      <c r="KO18" s="39"/>
      <c r="KP18" s="39"/>
      <c r="KQ18" s="39"/>
      <c r="KR18" s="39"/>
      <c r="KS18" s="39"/>
      <c r="KT18" s="39"/>
      <c r="KU18" s="39"/>
      <c r="KV18" s="39"/>
      <c r="KW18" s="39"/>
      <c r="KX18" s="39"/>
      <c r="KY18" s="39"/>
      <c r="KZ18" s="39"/>
      <c r="LA18" s="39"/>
      <c r="LB18" s="39"/>
      <c r="LC18" s="39"/>
      <c r="LD18" s="39"/>
      <c r="LE18" s="39"/>
      <c r="LF18" s="39"/>
      <c r="LG18" s="39"/>
      <c r="LH18" s="39"/>
      <c r="LI18" s="39"/>
      <c r="LJ18" s="39"/>
      <c r="LK18" s="39"/>
      <c r="LL18" s="39"/>
      <c r="LM18" s="39"/>
      <c r="LN18" s="39"/>
      <c r="LO18" s="39"/>
      <c r="LP18" s="39"/>
      <c r="LQ18" s="39"/>
      <c r="LR18" s="39"/>
      <c r="LS18" s="39"/>
      <c r="LT18" s="39"/>
      <c r="LU18" s="39"/>
      <c r="LV18" s="39"/>
      <c r="LW18" s="39"/>
      <c r="LX18" s="39"/>
      <c r="LY18" s="39"/>
      <c r="LZ18" s="39"/>
      <c r="MA18" s="39"/>
      <c r="MB18" s="39"/>
      <c r="MC18" s="39"/>
      <c r="MD18" s="39"/>
      <c r="ME18" s="39"/>
      <c r="MF18" s="39"/>
      <c r="MG18" s="39"/>
      <c r="MH18" s="39"/>
      <c r="MI18" s="39"/>
      <c r="MJ18" s="39"/>
      <c r="MK18" s="39"/>
      <c r="ML18" s="39"/>
      <c r="MM18" s="39"/>
      <c r="MN18" s="39"/>
      <c r="MO18" s="39"/>
      <c r="MP18" s="39"/>
      <c r="MQ18" s="39"/>
      <c r="MR18" s="39"/>
      <c r="MS18" s="39"/>
      <c r="MT18" s="39"/>
      <c r="MU18" s="39"/>
      <c r="MV18" s="39"/>
      <c r="MW18" s="39"/>
      <c r="MX18" s="39"/>
      <c r="MY18" s="39"/>
      <c r="MZ18" s="39"/>
      <c r="NA18" s="39"/>
      <c r="NB18" s="39"/>
      <c r="NC18" s="39"/>
      <c r="ND18" s="39"/>
      <c r="NE18" s="39"/>
      <c r="NF18" s="39"/>
      <c r="NG18" s="39"/>
      <c r="NH18" s="39"/>
      <c r="NI18" s="39"/>
      <c r="NJ18" s="39"/>
      <c r="NK18" s="39"/>
      <c r="NL18" s="39"/>
      <c r="NM18" s="39"/>
      <c r="NN18" s="39"/>
      <c r="NO18" s="39"/>
      <c r="NP18" s="39"/>
      <c r="NQ18" s="39"/>
      <c r="NR18" s="39"/>
      <c r="NS18" s="39"/>
      <c r="NT18" s="39"/>
      <c r="NU18" s="39"/>
      <c r="NV18" s="39"/>
      <c r="NW18" s="39"/>
      <c r="NX18" s="39"/>
      <c r="NY18" s="39"/>
      <c r="NZ18" s="39"/>
      <c r="OA18" s="39"/>
      <c r="OB18" s="39"/>
      <c r="OC18" s="39"/>
      <c r="OD18" s="39"/>
      <c r="OE18" s="39"/>
      <c r="OF18" s="39"/>
      <c r="OG18" s="39"/>
      <c r="OH18" s="39"/>
      <c r="OI18" s="39"/>
      <c r="OJ18" s="39"/>
      <c r="OK18" s="39"/>
      <c r="OL18" s="39"/>
      <c r="OM18" s="39"/>
      <c r="ON18" s="39"/>
      <c r="OO18" s="39"/>
      <c r="OP18" s="39"/>
      <c r="OQ18" s="39"/>
      <c r="OR18" s="39"/>
      <c r="OS18" s="39"/>
      <c r="OT18" s="39"/>
      <c r="OU18" s="39"/>
      <c r="OV18" s="39"/>
      <c r="OW18" s="39"/>
      <c r="OX18" s="39"/>
      <c r="OY18" s="39"/>
      <c r="OZ18" s="39"/>
      <c r="PA18" s="39"/>
      <c r="PB18" s="39"/>
      <c r="PC18" s="39"/>
      <c r="PD18" s="39"/>
      <c r="PE18" s="39"/>
      <c r="PF18" s="39"/>
      <c r="PG18" s="39"/>
      <c r="PH18" s="39"/>
      <c r="PI18" s="39"/>
      <c r="PJ18" s="39"/>
      <c r="PK18" s="39"/>
      <c r="PL18" s="39"/>
      <c r="PM18" s="39"/>
      <c r="PN18" s="39"/>
      <c r="PO18" s="39"/>
      <c r="PP18" s="39"/>
      <c r="PQ18" s="39"/>
      <c r="PR18" s="39"/>
      <c r="PS18" s="39"/>
      <c r="PT18" s="39"/>
      <c r="PU18" s="39"/>
      <c r="PV18" s="39"/>
      <c r="PW18" s="39"/>
      <c r="PX18" s="39"/>
      <c r="PY18" s="39"/>
      <c r="PZ18" s="39"/>
      <c r="QA18" s="39"/>
      <c r="QB18" s="39"/>
      <c r="QC18" s="39"/>
      <c r="QD18" s="39"/>
      <c r="QE18" s="39"/>
      <c r="QF18" s="39"/>
      <c r="QG18" s="39"/>
      <c r="QH18" s="39"/>
      <c r="QI18" s="39"/>
      <c r="QJ18" s="39"/>
      <c r="QK18" s="39"/>
      <c r="QL18" s="39"/>
      <c r="QM18" s="39"/>
      <c r="QN18" s="39"/>
      <c r="QO18" s="39"/>
      <c r="QP18" s="39"/>
      <c r="QQ18" s="39"/>
      <c r="QR18" s="39"/>
      <c r="QS18" s="39"/>
      <c r="QT18" s="39"/>
      <c r="QU18" s="39"/>
      <c r="QV18" s="39"/>
      <c r="QW18" s="39"/>
      <c r="QX18" s="39"/>
      <c r="QY18" s="39"/>
      <c r="QZ18" s="39"/>
      <c r="RA18" s="39"/>
      <c r="RB18" s="39"/>
      <c r="RC18" s="39"/>
      <c r="RD18" s="39"/>
      <c r="RE18" s="39"/>
      <c r="RF18" s="39"/>
      <c r="RG18" s="39"/>
      <c r="RH18" s="39"/>
      <c r="RI18" s="39"/>
      <c r="RJ18" s="39"/>
      <c r="RK18" s="39"/>
      <c r="RL18" s="39"/>
      <c r="RM18" s="39"/>
      <c r="RN18" s="39"/>
      <c r="RO18" s="39"/>
      <c r="RP18" s="39"/>
      <c r="RQ18" s="39"/>
      <c r="RR18" s="39"/>
      <c r="RS18" s="39"/>
      <c r="RT18" s="39"/>
      <c r="RU18" s="39"/>
      <c r="RV18" s="39"/>
      <c r="RW18" s="39"/>
      <c r="RX18" s="39"/>
      <c r="RY18" s="39"/>
      <c r="RZ18" s="39"/>
      <c r="SA18" s="39"/>
      <c r="SB18" s="39"/>
      <c r="SC18" s="39"/>
      <c r="SD18" s="39"/>
      <c r="SE18" s="39"/>
      <c r="SF18" s="39"/>
      <c r="SG18" s="39"/>
      <c r="SH18" s="39"/>
      <c r="SI18" s="39"/>
      <c r="SJ18" s="39"/>
      <c r="SK18" s="39"/>
      <c r="SL18" s="39"/>
      <c r="SM18" s="39"/>
      <c r="SN18" s="39"/>
      <c r="SO18" s="39"/>
      <c r="SP18" s="39"/>
      <c r="SQ18" s="39"/>
      <c r="SR18" s="39"/>
      <c r="SS18" s="39"/>
      <c r="ST18" s="39"/>
      <c r="SU18" s="39"/>
      <c r="SV18" s="39"/>
      <c r="SW18" s="39"/>
      <c r="SX18" s="39"/>
      <c r="SY18" s="39"/>
      <c r="SZ18" s="39"/>
      <c r="TA18" s="39"/>
      <c r="TB18" s="39"/>
      <c r="TC18" s="39"/>
      <c r="TD18" s="39"/>
      <c r="TE18" s="39"/>
      <c r="TF18" s="39"/>
      <c r="TG18" s="39"/>
      <c r="TH18" s="39"/>
      <c r="TI18" s="39"/>
      <c r="TJ18" s="39"/>
      <c r="TK18" s="39"/>
      <c r="TL18" s="39"/>
      <c r="TM18" s="39"/>
      <c r="TN18" s="39"/>
      <c r="TO18" s="39"/>
      <c r="TP18" s="39"/>
      <c r="TQ18" s="39"/>
      <c r="TR18" s="39"/>
      <c r="TS18" s="39"/>
      <c r="TT18" s="39"/>
      <c r="TU18" s="39"/>
      <c r="TV18" s="39"/>
      <c r="TW18" s="39"/>
      <c r="TX18" s="39"/>
      <c r="TY18" s="39"/>
      <c r="TZ18" s="39"/>
      <c r="UA18" s="39"/>
      <c r="UB18" s="39"/>
      <c r="UC18" s="39"/>
      <c r="UD18" s="39"/>
      <c r="UE18" s="39"/>
      <c r="UF18" s="39"/>
      <c r="UG18" s="39"/>
      <c r="UH18" s="39"/>
      <c r="UI18" s="39"/>
      <c r="UJ18" s="39"/>
      <c r="UK18" s="39"/>
      <c r="UL18" s="39"/>
      <c r="UM18" s="39"/>
      <c r="UN18" s="39"/>
      <c r="UO18" s="39"/>
      <c r="UP18" s="39"/>
      <c r="UQ18" s="39"/>
      <c r="UR18" s="39"/>
      <c r="US18" s="39"/>
      <c r="UT18" s="39"/>
      <c r="UU18" s="39"/>
      <c r="UV18" s="39"/>
      <c r="UW18" s="39"/>
      <c r="UX18" s="39"/>
      <c r="UY18" s="39"/>
      <c r="UZ18" s="39"/>
      <c r="VA18" s="39"/>
      <c r="VB18" s="39"/>
      <c r="VC18" s="39"/>
      <c r="VD18" s="39"/>
      <c r="VE18" s="39"/>
      <c r="VF18" s="39"/>
      <c r="VG18" s="39"/>
      <c r="VH18" s="39"/>
      <c r="VI18" s="39"/>
      <c r="VJ18" s="39"/>
      <c r="VK18" s="39"/>
      <c r="VL18" s="39"/>
      <c r="VM18" s="39"/>
      <c r="VN18" s="39"/>
      <c r="VO18" s="39"/>
      <c r="VP18" s="39"/>
      <c r="VQ18" s="39"/>
      <c r="VR18" s="39"/>
      <c r="VS18" s="39"/>
      <c r="VT18" s="39"/>
      <c r="VU18" s="39"/>
      <c r="VV18" s="39"/>
      <c r="VW18" s="39"/>
      <c r="VX18" s="39"/>
      <c r="VY18" s="39"/>
      <c r="VZ18" s="39"/>
      <c r="WA18" s="39"/>
      <c r="WB18" s="39"/>
      <c r="WC18" s="39"/>
      <c r="WD18" s="39"/>
      <c r="WE18" s="39"/>
      <c r="WF18" s="39"/>
      <c r="WG18" s="39"/>
      <c r="WH18" s="39"/>
      <c r="WI18" s="39"/>
      <c r="WJ18" s="39"/>
      <c r="WK18" s="39"/>
      <c r="WL18" s="39"/>
      <c r="WM18" s="39"/>
      <c r="WN18" s="39"/>
      <c r="WO18" s="39"/>
      <c r="WP18" s="39"/>
      <c r="WQ18" s="39"/>
      <c r="WR18" s="39"/>
      <c r="WS18" s="39"/>
      <c r="WT18" s="39"/>
      <c r="WU18" s="39"/>
      <c r="WV18" s="39"/>
      <c r="WW18" s="39"/>
      <c r="WX18" s="39"/>
      <c r="WY18" s="39"/>
      <c r="WZ18" s="39"/>
      <c r="XA18" s="39"/>
      <c r="XB18" s="39"/>
      <c r="XC18" s="39"/>
      <c r="XD18" s="39"/>
      <c r="XE18" s="39"/>
      <c r="XF18" s="39"/>
      <c r="XG18" s="39"/>
      <c r="XH18" s="39"/>
      <c r="XI18" s="39"/>
      <c r="XJ18" s="39"/>
      <c r="XK18" s="39"/>
      <c r="XL18" s="39"/>
      <c r="XM18" s="39"/>
      <c r="XN18" s="39"/>
      <c r="XO18" s="39"/>
      <c r="XP18" s="39"/>
      <c r="XQ18" s="39"/>
      <c r="XR18" s="39"/>
      <c r="XS18" s="39"/>
      <c r="XT18" s="39"/>
      <c r="XU18" s="39"/>
      <c r="XV18" s="39"/>
      <c r="XW18" s="39"/>
      <c r="XX18" s="39"/>
      <c r="XY18" s="39"/>
      <c r="XZ18" s="39"/>
      <c r="YA18" s="39"/>
      <c r="YB18" s="39"/>
      <c r="YC18" s="39"/>
      <c r="YD18" s="39"/>
      <c r="YE18" s="39"/>
      <c r="YF18" s="39"/>
      <c r="YG18" s="39"/>
      <c r="YH18" s="39"/>
      <c r="YI18" s="39"/>
      <c r="YJ18" s="39"/>
      <c r="YK18" s="39"/>
      <c r="YL18" s="39"/>
      <c r="YM18" s="39"/>
      <c r="YN18" s="39"/>
      <c r="YO18" s="39"/>
      <c r="YP18" s="39"/>
      <c r="YQ18" s="39"/>
      <c r="YR18" s="39"/>
      <c r="YS18" s="39"/>
      <c r="YT18" s="39"/>
      <c r="YU18" s="39"/>
      <c r="YV18" s="39"/>
      <c r="YW18" s="39"/>
      <c r="YX18" s="39"/>
      <c r="YY18" s="39"/>
      <c r="YZ18" s="39"/>
      <c r="ZA18" s="39"/>
      <c r="ZB18" s="39"/>
      <c r="ZC18" s="39"/>
      <c r="ZD18" s="39"/>
      <c r="ZE18" s="39"/>
      <c r="ZF18" s="39"/>
      <c r="ZG18" s="39"/>
      <c r="ZH18" s="39"/>
      <c r="ZI18" s="39"/>
      <c r="ZJ18" s="39"/>
      <c r="ZK18" s="39"/>
      <c r="ZL18" s="39"/>
      <c r="ZM18" s="39"/>
      <c r="ZN18" s="39"/>
      <c r="ZO18" s="39"/>
      <c r="ZP18" s="39"/>
      <c r="ZQ18" s="39"/>
      <c r="ZR18" s="39"/>
      <c r="ZS18" s="39"/>
      <c r="ZT18" s="39"/>
      <c r="ZU18" s="39"/>
      <c r="ZV18" s="39"/>
      <c r="ZW18" s="39"/>
      <c r="ZX18" s="39"/>
      <c r="ZY18" s="39"/>
      <c r="ZZ18" s="39"/>
      <c r="AAA18" s="39"/>
      <c r="AAB18" s="39"/>
      <c r="AAC18" s="39"/>
      <c r="AAD18" s="39"/>
      <c r="AAE18" s="39"/>
      <c r="AAF18" s="39"/>
      <c r="AAG18" s="39"/>
      <c r="AAH18" s="39"/>
      <c r="AAI18" s="39"/>
      <c r="AAJ18" s="39"/>
      <c r="AAK18" s="39"/>
      <c r="AAL18" s="39"/>
      <c r="AAM18" s="39"/>
      <c r="AAN18" s="39"/>
      <c r="AAO18" s="39"/>
      <c r="AAP18" s="39"/>
      <c r="AAQ18" s="39"/>
      <c r="AAR18" s="39"/>
      <c r="AAS18" s="39"/>
      <c r="AAT18" s="39"/>
      <c r="AAU18" s="39"/>
      <c r="AAV18" s="39"/>
      <c r="AAW18" s="39"/>
      <c r="AAX18" s="39"/>
      <c r="AAY18" s="39"/>
      <c r="AAZ18" s="39"/>
      <c r="ABA18" s="39"/>
      <c r="ABB18" s="39"/>
      <c r="ABC18" s="39"/>
      <c r="ABD18" s="39"/>
      <c r="ABE18" s="39"/>
      <c r="ABF18" s="39"/>
      <c r="ABG18" s="39"/>
      <c r="ABH18" s="39"/>
      <c r="ABI18" s="39"/>
      <c r="ABJ18" s="39"/>
      <c r="ABK18" s="39"/>
      <c r="ABL18" s="39"/>
      <c r="ABM18" s="39"/>
      <c r="ABN18" s="39"/>
      <c r="ABO18" s="39"/>
      <c r="ABP18" s="39"/>
      <c r="ABQ18" s="39"/>
      <c r="ABR18" s="39"/>
      <c r="ABS18" s="39"/>
      <c r="ABT18" s="39"/>
      <c r="ABU18" s="39"/>
      <c r="ABV18" s="39"/>
      <c r="ABW18" s="39"/>
      <c r="ABX18" s="39"/>
      <c r="ABY18" s="39"/>
      <c r="ABZ18" s="39"/>
      <c r="ACA18" s="39"/>
      <c r="ACB18" s="39"/>
      <c r="ACC18" s="39"/>
      <c r="ACD18" s="39"/>
      <c r="ACE18" s="39"/>
      <c r="ACF18" s="39"/>
      <c r="ACG18" s="39"/>
      <c r="ACH18" s="39"/>
      <c r="ACI18" s="39"/>
      <c r="ACJ18" s="39"/>
      <c r="ACK18" s="39"/>
      <c r="ACL18" s="39"/>
      <c r="ACM18" s="39"/>
      <c r="ACN18" s="39"/>
      <c r="ACO18" s="39"/>
      <c r="ACP18" s="39"/>
      <c r="ACQ18" s="39"/>
      <c r="ACR18" s="39"/>
      <c r="ACS18" s="39"/>
      <c r="ACT18" s="39"/>
      <c r="ACU18" s="39"/>
      <c r="ACV18" s="39"/>
      <c r="ACW18" s="39"/>
      <c r="ACX18" s="39"/>
      <c r="ACY18" s="39"/>
      <c r="ACZ18" s="39"/>
      <c r="ADA18" s="39"/>
      <c r="ADB18" s="39"/>
      <c r="ADC18" s="39"/>
      <c r="ADD18" s="39"/>
      <c r="ADE18" s="39"/>
      <c r="ADF18" s="39"/>
      <c r="ADG18" s="39"/>
      <c r="ADH18" s="39"/>
      <c r="ADI18" s="39"/>
      <c r="ADJ18" s="39"/>
      <c r="ADK18" s="39"/>
      <c r="ADL18" s="39"/>
      <c r="ADM18" s="39"/>
      <c r="ADN18" s="39"/>
      <c r="ADO18" s="39"/>
      <c r="ADP18" s="39"/>
      <c r="ADQ18" s="39"/>
      <c r="ADR18" s="39"/>
      <c r="ADS18" s="39"/>
      <c r="ADT18" s="39"/>
      <c r="ADU18" s="39"/>
      <c r="ADV18" s="39"/>
      <c r="ADW18" s="39"/>
      <c r="ADX18" s="39"/>
      <c r="ADY18" s="39"/>
      <c r="ADZ18" s="39"/>
      <c r="AEA18" s="39"/>
      <c r="AEB18" s="39"/>
      <c r="AEC18" s="39"/>
      <c r="AED18" s="39"/>
      <c r="AEE18" s="39"/>
      <c r="AEF18" s="39"/>
      <c r="AEG18" s="39"/>
      <c r="AEH18" s="39"/>
      <c r="AEI18" s="39"/>
      <c r="AEJ18" s="39"/>
      <c r="AEK18" s="39"/>
      <c r="AEL18" s="39"/>
      <c r="AEM18" s="39"/>
      <c r="AEN18" s="39"/>
      <c r="AEO18" s="39"/>
      <c r="AEP18" s="39"/>
      <c r="AEQ18" s="39"/>
      <c r="AER18" s="39"/>
      <c r="AES18" s="39"/>
      <c r="AET18" s="39"/>
      <c r="AEU18" s="39"/>
      <c r="AEV18" s="39"/>
      <c r="AEW18" s="39"/>
      <c r="AEX18" s="39"/>
      <c r="AEY18" s="39"/>
      <c r="AEZ18" s="39"/>
    </row>
    <row r="19" spans="1:832" s="28" customFormat="1" x14ac:dyDescent="0.35">
      <c r="A19" s="44"/>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c r="EO19" s="39"/>
      <c r="EP19" s="39"/>
      <c r="EQ19" s="39"/>
      <c r="ER19" s="39"/>
      <c r="ES19" s="39"/>
      <c r="ET19" s="39"/>
      <c r="EU19" s="39"/>
      <c r="EV19" s="39"/>
      <c r="EW19" s="39"/>
      <c r="EX19" s="39"/>
      <c r="EY19" s="39"/>
      <c r="EZ19" s="39"/>
      <c r="FA19" s="39"/>
      <c r="FB19" s="39"/>
      <c r="FC19" s="39"/>
      <c r="FD19" s="39"/>
      <c r="FE19" s="39"/>
      <c r="FF19" s="39"/>
      <c r="FG19" s="39"/>
      <c r="FH19" s="39"/>
      <c r="FI19" s="39"/>
      <c r="FJ19" s="39"/>
      <c r="FK19" s="39"/>
      <c r="FL19" s="39"/>
      <c r="FM19" s="39"/>
      <c r="FN19" s="39"/>
      <c r="FO19" s="39"/>
      <c r="FP19" s="39"/>
      <c r="FQ19" s="39"/>
      <c r="FR19" s="39"/>
      <c r="FS19" s="39"/>
      <c r="FV19" s="39"/>
      <c r="FW19" s="39"/>
      <c r="FX19" s="39"/>
      <c r="FY19" s="39"/>
      <c r="FZ19" s="39"/>
      <c r="GA19" s="39"/>
      <c r="GB19" s="39"/>
      <c r="GC19" s="39"/>
      <c r="GD19" s="39"/>
      <c r="GE19" s="39"/>
      <c r="GF19" s="39"/>
      <c r="GG19" s="39"/>
      <c r="GH19" s="39"/>
      <c r="GI19" s="39"/>
      <c r="GJ19" s="39"/>
      <c r="GK19" s="39"/>
      <c r="GL19" s="39"/>
      <c r="GM19" s="39"/>
      <c r="GN19" s="39"/>
      <c r="GO19" s="39"/>
      <c r="GP19" s="39"/>
      <c r="GQ19" s="39"/>
      <c r="GR19" s="39"/>
      <c r="GS19" s="39"/>
      <c r="GT19" s="39"/>
      <c r="GU19" s="39"/>
      <c r="GV19" s="39"/>
      <c r="GW19" s="39"/>
      <c r="GX19" s="39"/>
      <c r="GY19" s="39"/>
      <c r="GZ19" s="39"/>
      <c r="HA19" s="39"/>
      <c r="HB19" s="39"/>
      <c r="HC19" s="39"/>
      <c r="HD19" s="39"/>
      <c r="HE19" s="39"/>
      <c r="HF19" s="39"/>
      <c r="HG19" s="39"/>
      <c r="HH19" s="39"/>
      <c r="HI19" s="39"/>
      <c r="HJ19" s="39"/>
      <c r="HK19" s="39"/>
      <c r="HL19" s="39"/>
      <c r="HM19" s="39"/>
      <c r="HN19" s="39"/>
      <c r="HO19" s="39"/>
      <c r="HP19" s="39"/>
      <c r="HQ19" s="39"/>
      <c r="HR19" s="39"/>
      <c r="HS19" s="39"/>
      <c r="HT19" s="39"/>
      <c r="HU19" s="39"/>
      <c r="HV19" s="39"/>
      <c r="HW19" s="39"/>
      <c r="HX19" s="39"/>
      <c r="HY19" s="39"/>
      <c r="HZ19" s="39"/>
      <c r="IA19" s="39"/>
      <c r="IB19" s="39"/>
      <c r="IC19" s="39"/>
      <c r="ID19" s="39"/>
      <c r="IE19" s="39"/>
      <c r="IF19" s="39"/>
      <c r="IG19" s="39"/>
      <c r="IH19" s="39"/>
      <c r="II19" s="39"/>
      <c r="IJ19" s="39"/>
      <c r="IK19" s="39"/>
      <c r="IL19" s="39"/>
      <c r="IM19" s="39"/>
      <c r="IN19" s="39"/>
      <c r="IO19" s="39"/>
      <c r="IP19" s="39"/>
      <c r="IQ19" s="39"/>
      <c r="IR19" s="39"/>
      <c r="IS19" s="39"/>
      <c r="IT19" s="39"/>
      <c r="IU19" s="39"/>
      <c r="IV19" s="39"/>
      <c r="IW19" s="39"/>
      <c r="IX19" s="39"/>
      <c r="IY19" s="39"/>
      <c r="IZ19" s="39"/>
      <c r="JA19" s="39"/>
      <c r="JB19" s="39"/>
      <c r="JC19" s="39"/>
      <c r="JD19" s="39"/>
      <c r="JE19" s="39"/>
      <c r="JF19" s="39"/>
      <c r="JG19" s="39"/>
      <c r="JH19" s="39"/>
      <c r="JI19" s="39"/>
      <c r="JJ19" s="39"/>
      <c r="JK19" s="39"/>
      <c r="JL19" s="39"/>
      <c r="JM19" s="39"/>
      <c r="JN19" s="39"/>
      <c r="JO19" s="39"/>
      <c r="JP19" s="39"/>
      <c r="JQ19" s="39"/>
      <c r="JR19" s="39"/>
      <c r="JS19" s="39"/>
      <c r="JT19" s="39"/>
      <c r="JU19" s="39"/>
      <c r="JV19" s="39"/>
      <c r="JW19" s="39"/>
      <c r="JX19" s="39"/>
      <c r="JY19" s="39"/>
      <c r="JZ19" s="39"/>
      <c r="KA19" s="39"/>
      <c r="KB19" s="39"/>
      <c r="KC19" s="39"/>
      <c r="KD19" s="39"/>
      <c r="KE19" s="39"/>
      <c r="KF19" s="39"/>
      <c r="KG19" s="39"/>
      <c r="KH19" s="39"/>
      <c r="KI19" s="39"/>
      <c r="KJ19" s="39"/>
      <c r="KK19" s="39"/>
      <c r="KL19" s="39"/>
      <c r="KM19" s="39"/>
      <c r="KN19" s="39"/>
      <c r="KO19" s="39"/>
      <c r="KP19" s="39"/>
      <c r="KQ19" s="39"/>
      <c r="KR19" s="39"/>
      <c r="KS19" s="39"/>
      <c r="KT19" s="39"/>
      <c r="KU19" s="39"/>
      <c r="KV19" s="39"/>
      <c r="KW19" s="39"/>
      <c r="KX19" s="39"/>
      <c r="KY19" s="39"/>
      <c r="KZ19" s="39"/>
      <c r="LA19" s="39"/>
      <c r="LB19" s="39"/>
      <c r="LC19" s="39"/>
      <c r="LD19" s="39"/>
      <c r="LE19" s="39"/>
      <c r="LF19" s="39"/>
      <c r="LG19" s="39"/>
      <c r="LH19" s="39"/>
      <c r="LI19" s="39"/>
      <c r="LJ19" s="39"/>
      <c r="LK19" s="39"/>
      <c r="LL19" s="39"/>
      <c r="LM19" s="39"/>
      <c r="LN19" s="39"/>
      <c r="LO19" s="39"/>
      <c r="LP19" s="39"/>
      <c r="LQ19" s="39"/>
      <c r="LR19" s="39"/>
      <c r="LS19" s="39"/>
      <c r="LT19" s="39"/>
      <c r="LU19" s="39"/>
      <c r="LV19" s="39"/>
      <c r="LW19" s="39"/>
      <c r="LX19" s="39"/>
      <c r="LY19" s="39"/>
      <c r="LZ19" s="39"/>
      <c r="MA19" s="39"/>
      <c r="MB19" s="39"/>
      <c r="MC19" s="39"/>
      <c r="MD19" s="39"/>
      <c r="ME19" s="39"/>
      <c r="MF19" s="39"/>
      <c r="MG19" s="39"/>
      <c r="MH19" s="39"/>
      <c r="MI19" s="39"/>
      <c r="MJ19" s="39"/>
      <c r="MK19" s="39"/>
      <c r="ML19" s="39"/>
      <c r="MM19" s="39"/>
      <c r="MN19" s="39"/>
      <c r="MO19" s="39"/>
      <c r="MP19" s="39"/>
      <c r="MQ19" s="39"/>
      <c r="MR19" s="39"/>
      <c r="MS19" s="39"/>
      <c r="MT19" s="39"/>
      <c r="MU19" s="39"/>
      <c r="MV19" s="39"/>
      <c r="MW19" s="39"/>
      <c r="MX19" s="39"/>
      <c r="MY19" s="39"/>
      <c r="MZ19" s="39"/>
      <c r="NA19" s="39"/>
      <c r="NB19" s="39"/>
      <c r="NC19" s="39"/>
      <c r="ND19" s="39"/>
      <c r="NE19" s="39"/>
      <c r="NF19" s="39"/>
      <c r="NG19" s="39"/>
      <c r="NH19" s="39"/>
      <c r="NI19" s="39"/>
      <c r="NJ19" s="39"/>
      <c r="NK19" s="39"/>
      <c r="NL19" s="39"/>
      <c r="NM19" s="39"/>
      <c r="NN19" s="39"/>
      <c r="NO19" s="39"/>
      <c r="NP19" s="39"/>
      <c r="NQ19" s="39"/>
      <c r="NR19" s="39"/>
      <c r="NS19" s="39"/>
      <c r="NT19" s="39"/>
      <c r="NU19" s="39"/>
      <c r="NV19" s="39"/>
      <c r="NW19" s="39"/>
      <c r="NX19" s="39"/>
      <c r="NY19" s="39"/>
      <c r="NZ19" s="39"/>
      <c r="OA19" s="39"/>
      <c r="OB19" s="39"/>
      <c r="OC19" s="39"/>
      <c r="OD19" s="39"/>
      <c r="OE19" s="39"/>
      <c r="OF19" s="39"/>
      <c r="OG19" s="39"/>
      <c r="OH19" s="39"/>
      <c r="OI19" s="39"/>
      <c r="OJ19" s="39"/>
      <c r="OK19" s="39"/>
      <c r="OL19" s="39"/>
      <c r="OM19" s="39"/>
      <c r="ON19" s="39"/>
      <c r="OO19" s="39"/>
      <c r="OP19" s="39"/>
      <c r="OQ19" s="39"/>
      <c r="OR19" s="39"/>
      <c r="OS19" s="39"/>
      <c r="OT19" s="39"/>
      <c r="OU19" s="39"/>
      <c r="OV19" s="39"/>
      <c r="OW19" s="39"/>
      <c r="OX19" s="39"/>
      <c r="OY19" s="39"/>
      <c r="OZ19" s="39"/>
      <c r="PA19" s="39"/>
      <c r="PB19" s="39"/>
      <c r="PC19" s="39"/>
      <c r="PD19" s="39"/>
      <c r="PE19" s="39"/>
      <c r="PF19" s="39"/>
      <c r="PG19" s="39"/>
      <c r="PH19" s="39"/>
      <c r="PI19" s="39"/>
      <c r="PJ19" s="39"/>
      <c r="PK19" s="39"/>
      <c r="PL19" s="39"/>
      <c r="PM19" s="39"/>
      <c r="PN19" s="39"/>
      <c r="PO19" s="39"/>
      <c r="PP19" s="39"/>
      <c r="PQ19" s="39"/>
      <c r="PR19" s="39"/>
      <c r="PS19" s="39"/>
      <c r="PT19" s="39"/>
      <c r="PU19" s="39"/>
      <c r="PV19" s="39"/>
      <c r="PW19" s="39"/>
      <c r="PX19" s="39"/>
      <c r="PY19" s="39"/>
      <c r="PZ19" s="39"/>
      <c r="QA19" s="39"/>
      <c r="QB19" s="39"/>
      <c r="QC19" s="39"/>
      <c r="QD19" s="39"/>
      <c r="QE19" s="39"/>
      <c r="QF19" s="39"/>
      <c r="QG19" s="39"/>
      <c r="QH19" s="39"/>
      <c r="QI19" s="39"/>
      <c r="QJ19" s="39"/>
      <c r="QK19" s="39"/>
      <c r="QL19" s="39"/>
      <c r="QM19" s="39"/>
      <c r="QN19" s="39"/>
      <c r="QO19" s="39"/>
      <c r="QP19" s="39"/>
      <c r="QQ19" s="39"/>
      <c r="QR19" s="39"/>
      <c r="QS19" s="39"/>
      <c r="QT19" s="39"/>
      <c r="QU19" s="39"/>
      <c r="QV19" s="39"/>
      <c r="QW19" s="39"/>
      <c r="QX19" s="39"/>
      <c r="QY19" s="39"/>
      <c r="QZ19" s="39"/>
      <c r="RA19" s="39"/>
      <c r="RB19" s="39"/>
      <c r="RC19" s="39"/>
      <c r="RD19" s="39"/>
      <c r="RE19" s="39"/>
      <c r="RF19" s="39"/>
      <c r="RG19" s="39"/>
      <c r="RH19" s="39"/>
      <c r="RI19" s="39"/>
      <c r="RJ19" s="39"/>
      <c r="RK19" s="39"/>
      <c r="RL19" s="39"/>
      <c r="RM19" s="39"/>
      <c r="RN19" s="39"/>
      <c r="RO19" s="39"/>
      <c r="RP19" s="39"/>
      <c r="RQ19" s="39"/>
      <c r="RR19" s="39"/>
      <c r="RS19" s="39"/>
      <c r="RT19" s="39"/>
      <c r="RU19" s="39"/>
      <c r="RV19" s="39"/>
      <c r="RW19" s="39"/>
      <c r="RX19" s="39"/>
      <c r="RY19" s="39"/>
      <c r="RZ19" s="39"/>
      <c r="SA19" s="39"/>
      <c r="SB19" s="39"/>
      <c r="SC19" s="39"/>
      <c r="SD19" s="39"/>
      <c r="SE19" s="39"/>
      <c r="SF19" s="39"/>
      <c r="SG19" s="39"/>
      <c r="SH19" s="39"/>
      <c r="SI19" s="39"/>
      <c r="SJ19" s="39"/>
      <c r="SK19" s="39"/>
      <c r="SL19" s="39"/>
      <c r="SM19" s="39"/>
      <c r="SN19" s="39"/>
      <c r="SO19" s="39"/>
      <c r="SP19" s="39"/>
      <c r="SQ19" s="39"/>
      <c r="SR19" s="39"/>
      <c r="SS19" s="39"/>
      <c r="ST19" s="39"/>
      <c r="SU19" s="39"/>
      <c r="SV19" s="39"/>
      <c r="SW19" s="39"/>
      <c r="SX19" s="39"/>
      <c r="SY19" s="39"/>
      <c r="SZ19" s="39"/>
      <c r="TA19" s="39"/>
      <c r="TB19" s="39"/>
      <c r="TC19" s="39"/>
      <c r="TD19" s="39"/>
      <c r="TE19" s="39"/>
      <c r="TF19" s="39"/>
      <c r="TG19" s="39"/>
      <c r="TH19" s="39"/>
      <c r="TI19" s="39"/>
      <c r="TJ19" s="39"/>
      <c r="TK19" s="39"/>
      <c r="TL19" s="39"/>
      <c r="TM19" s="39"/>
      <c r="TN19" s="39"/>
      <c r="TO19" s="39"/>
      <c r="TP19" s="39"/>
      <c r="TQ19" s="39"/>
      <c r="TR19" s="39"/>
      <c r="TS19" s="39"/>
      <c r="TT19" s="39"/>
      <c r="TU19" s="39"/>
      <c r="TV19" s="39"/>
      <c r="TW19" s="39"/>
      <c r="TX19" s="39"/>
      <c r="TY19" s="39"/>
      <c r="TZ19" s="39"/>
      <c r="UA19" s="39"/>
      <c r="UB19" s="39"/>
      <c r="UC19" s="39"/>
      <c r="UD19" s="39"/>
      <c r="UE19" s="39"/>
      <c r="UF19" s="39"/>
      <c r="UG19" s="39"/>
      <c r="UH19" s="39"/>
      <c r="UI19" s="39"/>
      <c r="UJ19" s="39"/>
      <c r="UK19" s="39"/>
      <c r="UL19" s="39"/>
      <c r="UM19" s="39"/>
      <c r="UN19" s="39"/>
      <c r="UO19" s="39"/>
      <c r="UP19" s="39"/>
      <c r="UQ19" s="39"/>
      <c r="UR19" s="39"/>
      <c r="US19" s="39"/>
      <c r="UT19" s="39"/>
      <c r="UU19" s="39"/>
      <c r="UV19" s="39"/>
      <c r="UW19" s="39"/>
      <c r="UX19" s="39"/>
      <c r="UY19" s="39"/>
      <c r="UZ19" s="39"/>
      <c r="VA19" s="39"/>
      <c r="VB19" s="39"/>
      <c r="VC19" s="39"/>
      <c r="VD19" s="39"/>
      <c r="VE19" s="39"/>
      <c r="VF19" s="39"/>
      <c r="VG19" s="39"/>
      <c r="VH19" s="39"/>
      <c r="VI19" s="39"/>
      <c r="VJ19" s="39"/>
      <c r="VK19" s="39"/>
      <c r="VL19" s="39"/>
      <c r="VM19" s="39"/>
      <c r="VN19" s="39"/>
      <c r="VO19" s="39"/>
      <c r="VP19" s="39"/>
      <c r="VQ19" s="39"/>
      <c r="VR19" s="39"/>
      <c r="VS19" s="39"/>
      <c r="VT19" s="39"/>
      <c r="VU19" s="39"/>
      <c r="VV19" s="39"/>
      <c r="VW19" s="39"/>
      <c r="VX19" s="39"/>
      <c r="VY19" s="39"/>
      <c r="VZ19" s="39"/>
      <c r="WA19" s="39"/>
      <c r="WB19" s="39"/>
      <c r="WC19" s="39"/>
      <c r="WD19" s="39"/>
      <c r="WE19" s="39"/>
      <c r="WF19" s="39"/>
      <c r="WG19" s="39"/>
      <c r="WH19" s="39"/>
      <c r="WI19" s="39"/>
      <c r="WJ19" s="39"/>
      <c r="WK19" s="39"/>
      <c r="WL19" s="39"/>
      <c r="WM19" s="39"/>
      <c r="WN19" s="39"/>
      <c r="WO19" s="39"/>
      <c r="WP19" s="39"/>
      <c r="WQ19" s="39"/>
      <c r="WR19" s="39"/>
      <c r="WS19" s="39"/>
      <c r="WT19" s="39"/>
      <c r="WU19" s="39"/>
      <c r="WV19" s="39"/>
      <c r="WW19" s="39"/>
      <c r="WX19" s="39"/>
      <c r="WY19" s="39"/>
      <c r="WZ19" s="39"/>
      <c r="XA19" s="39"/>
      <c r="XB19" s="39"/>
      <c r="XC19" s="39"/>
      <c r="XD19" s="39"/>
      <c r="XE19" s="39"/>
      <c r="XF19" s="39"/>
      <c r="XG19" s="39"/>
      <c r="XH19" s="39"/>
      <c r="XI19" s="39"/>
      <c r="XJ19" s="39"/>
      <c r="XK19" s="39"/>
      <c r="XL19" s="39"/>
      <c r="XM19" s="39"/>
      <c r="XN19" s="39"/>
      <c r="XO19" s="39"/>
      <c r="XP19" s="39"/>
      <c r="XQ19" s="39"/>
      <c r="XR19" s="39"/>
      <c r="XS19" s="39"/>
      <c r="XT19" s="39"/>
      <c r="XU19" s="39"/>
      <c r="XV19" s="39"/>
      <c r="XW19" s="39"/>
      <c r="XX19" s="39"/>
      <c r="XY19" s="39"/>
      <c r="XZ19" s="39"/>
      <c r="YA19" s="39"/>
      <c r="YB19" s="39"/>
      <c r="YC19" s="39"/>
      <c r="YD19" s="39"/>
      <c r="YE19" s="39"/>
      <c r="YF19" s="39"/>
      <c r="YG19" s="39"/>
      <c r="YH19" s="39"/>
      <c r="YI19" s="39"/>
      <c r="YJ19" s="39"/>
      <c r="YK19" s="39"/>
      <c r="YL19" s="39"/>
      <c r="YM19" s="39"/>
      <c r="YN19" s="39"/>
      <c r="YO19" s="39"/>
      <c r="YP19" s="39"/>
      <c r="YQ19" s="39"/>
      <c r="YR19" s="39"/>
      <c r="YS19" s="39"/>
      <c r="YT19" s="39"/>
      <c r="YU19" s="39"/>
      <c r="YV19" s="39"/>
      <c r="YW19" s="39"/>
      <c r="YX19" s="39"/>
      <c r="YY19" s="39"/>
      <c r="YZ19" s="39"/>
      <c r="ZA19" s="39"/>
      <c r="ZB19" s="39"/>
      <c r="ZC19" s="39"/>
      <c r="ZD19" s="39"/>
      <c r="ZE19" s="39"/>
      <c r="ZF19" s="39"/>
      <c r="ZG19" s="39"/>
      <c r="ZH19" s="39"/>
      <c r="ZI19" s="39"/>
      <c r="ZJ19" s="39"/>
      <c r="ZK19" s="39"/>
      <c r="ZL19" s="39"/>
      <c r="ZM19" s="39"/>
      <c r="ZN19" s="39"/>
      <c r="ZO19" s="39"/>
      <c r="ZP19" s="39"/>
      <c r="ZQ19" s="39"/>
      <c r="ZR19" s="39"/>
      <c r="ZS19" s="39"/>
      <c r="ZT19" s="39"/>
      <c r="ZU19" s="39"/>
      <c r="ZV19" s="39"/>
      <c r="ZW19" s="39"/>
      <c r="ZX19" s="39"/>
      <c r="ZY19" s="39"/>
      <c r="ZZ19" s="39"/>
      <c r="AAA19" s="39"/>
      <c r="AAB19" s="39"/>
      <c r="AAC19" s="39"/>
      <c r="AAD19" s="39"/>
      <c r="AAE19" s="39"/>
      <c r="AAF19" s="39"/>
      <c r="AAG19" s="39"/>
      <c r="AAH19" s="39"/>
      <c r="AAI19" s="39"/>
      <c r="AAJ19" s="39"/>
      <c r="AAK19" s="39"/>
      <c r="AAL19" s="39"/>
      <c r="AAM19" s="39"/>
      <c r="AAN19" s="39"/>
      <c r="AAO19" s="39"/>
      <c r="AAP19" s="39"/>
      <c r="AAQ19" s="39"/>
      <c r="AAR19" s="39"/>
      <c r="AAS19" s="39"/>
      <c r="AAT19" s="39"/>
      <c r="AAU19" s="39"/>
      <c r="AAV19" s="39"/>
      <c r="AAW19" s="39"/>
      <c r="AAX19" s="39"/>
      <c r="AAY19" s="39"/>
      <c r="AAZ19" s="39"/>
      <c r="ABA19" s="39"/>
      <c r="ABB19" s="39"/>
      <c r="ABC19" s="39"/>
      <c r="ABD19" s="39"/>
      <c r="ABE19" s="39"/>
      <c r="ABF19" s="39"/>
      <c r="ABG19" s="39"/>
      <c r="ABH19" s="39"/>
      <c r="ABI19" s="39"/>
      <c r="ABJ19" s="39"/>
      <c r="ABK19" s="39"/>
      <c r="ABL19" s="39"/>
      <c r="ABM19" s="39"/>
      <c r="ABN19" s="39"/>
      <c r="ABO19" s="39"/>
      <c r="ABP19" s="39"/>
      <c r="ABQ19" s="39"/>
      <c r="ABR19" s="39"/>
      <c r="ABS19" s="39"/>
      <c r="ABT19" s="39"/>
      <c r="ABU19" s="39"/>
      <c r="ABV19" s="39"/>
      <c r="ABW19" s="39"/>
      <c r="ABX19" s="39"/>
      <c r="ABY19" s="39"/>
      <c r="ABZ19" s="39"/>
      <c r="ACA19" s="39"/>
      <c r="ACB19" s="39"/>
      <c r="ACC19" s="39"/>
      <c r="ACD19" s="39"/>
      <c r="ACE19" s="39"/>
      <c r="ACF19" s="39"/>
      <c r="ACG19" s="39"/>
      <c r="ACH19" s="39"/>
      <c r="ACI19" s="39"/>
      <c r="ACJ19" s="39"/>
      <c r="ACK19" s="39"/>
      <c r="ACL19" s="39"/>
      <c r="ACM19" s="39"/>
      <c r="ACN19" s="39"/>
      <c r="ACO19" s="39"/>
      <c r="ACP19" s="39"/>
      <c r="ACQ19" s="39"/>
      <c r="ACR19" s="39"/>
      <c r="ACS19" s="39"/>
      <c r="ACT19" s="39"/>
      <c r="ACU19" s="39"/>
      <c r="ACV19" s="39"/>
      <c r="ACW19" s="39"/>
      <c r="ACX19" s="39"/>
      <c r="ACY19" s="39"/>
      <c r="ACZ19" s="39"/>
      <c r="ADA19" s="39"/>
      <c r="ADB19" s="39"/>
      <c r="ADC19" s="39"/>
      <c r="ADD19" s="39"/>
      <c r="ADE19" s="39"/>
      <c r="ADF19" s="39"/>
      <c r="ADG19" s="39"/>
      <c r="ADH19" s="39"/>
      <c r="ADI19" s="39"/>
      <c r="ADJ19" s="39"/>
      <c r="ADK19" s="39"/>
      <c r="ADL19" s="39"/>
      <c r="ADM19" s="39"/>
      <c r="ADN19" s="39"/>
      <c r="ADO19" s="39"/>
      <c r="ADP19" s="39"/>
      <c r="ADQ19" s="39"/>
      <c r="ADR19" s="39"/>
      <c r="ADS19" s="39"/>
      <c r="ADT19" s="39"/>
      <c r="ADU19" s="39"/>
      <c r="ADV19" s="39"/>
      <c r="ADW19" s="39"/>
      <c r="ADX19" s="39"/>
      <c r="ADY19" s="39"/>
      <c r="ADZ19" s="39"/>
      <c r="AEA19" s="39"/>
      <c r="AEB19" s="39"/>
      <c r="AEC19" s="39"/>
      <c r="AED19" s="39"/>
      <c r="AEE19" s="39"/>
      <c r="AEF19" s="39"/>
      <c r="AEG19" s="39"/>
      <c r="AEH19" s="39"/>
      <c r="AEI19" s="39"/>
      <c r="AEJ19" s="39"/>
      <c r="AEK19" s="39"/>
      <c r="AEL19" s="39"/>
      <c r="AEM19" s="39"/>
      <c r="AEN19" s="39"/>
      <c r="AEO19" s="39"/>
      <c r="AEP19" s="39"/>
      <c r="AEQ19" s="39"/>
      <c r="AER19" s="39"/>
      <c r="AES19" s="39"/>
      <c r="AET19" s="39"/>
      <c r="AEU19" s="39"/>
      <c r="AEV19" s="39"/>
      <c r="AEW19" s="39"/>
      <c r="AEX19" s="39"/>
      <c r="AEY19" s="39"/>
    </row>
    <row r="20" spans="1:832" s="83" customFormat="1" ht="13.15" x14ac:dyDescent="0.4">
      <c r="A20" s="82" t="s">
        <v>567</v>
      </c>
      <c r="B20" s="83" t="str">
        <f>IF(OR(B9="no data",B16="no data"), "not enough data", B9-B16)</f>
        <v>not enough data</v>
      </c>
      <c r="C20" s="83" t="str">
        <f t="shared" ref="C20:BL20" si="5">IF(OR(C9="no data",C16="no data"), "not enough data", C9-C16)</f>
        <v>not enough data</v>
      </c>
      <c r="D20" s="83" t="str">
        <f t="shared" si="5"/>
        <v>not enough data</v>
      </c>
      <c r="E20" s="83" t="str">
        <f t="shared" si="5"/>
        <v>not enough data</v>
      </c>
      <c r="F20" s="83" t="str">
        <f t="shared" si="5"/>
        <v>not enough data</v>
      </c>
      <c r="G20" s="83" t="str">
        <f t="shared" si="5"/>
        <v>not enough data</v>
      </c>
      <c r="H20" s="83" t="str">
        <f t="shared" si="5"/>
        <v>not enough data</v>
      </c>
      <c r="I20" s="83" t="str">
        <f t="shared" si="5"/>
        <v>not enough data</v>
      </c>
      <c r="J20" s="83" t="str">
        <f t="shared" si="5"/>
        <v>not enough data</v>
      </c>
      <c r="K20" s="83" t="str">
        <f t="shared" si="5"/>
        <v>not enough data</v>
      </c>
      <c r="L20" s="83" t="str">
        <f t="shared" si="5"/>
        <v>not enough data</v>
      </c>
      <c r="M20" s="83" t="str">
        <f t="shared" si="5"/>
        <v>not enough data</v>
      </c>
      <c r="N20" s="83" t="str">
        <f t="shared" si="5"/>
        <v>not enough data</v>
      </c>
      <c r="O20" s="83" t="str">
        <f t="shared" si="5"/>
        <v>not enough data</v>
      </c>
      <c r="P20" s="83" t="str">
        <f t="shared" si="5"/>
        <v>not enough data</v>
      </c>
      <c r="Q20" s="83" t="str">
        <f t="shared" si="5"/>
        <v>not enough data</v>
      </c>
      <c r="R20" s="83" t="str">
        <f t="shared" si="5"/>
        <v>not enough data</v>
      </c>
      <c r="S20" s="83" t="str">
        <f t="shared" si="5"/>
        <v>not enough data</v>
      </c>
      <c r="T20" s="83" t="str">
        <f t="shared" si="5"/>
        <v>not enough data</v>
      </c>
      <c r="U20" s="83" t="str">
        <f t="shared" si="5"/>
        <v>not enough data</v>
      </c>
      <c r="V20" s="83" t="str">
        <f t="shared" si="5"/>
        <v>not enough data</v>
      </c>
      <c r="W20" s="83" t="str">
        <f t="shared" si="5"/>
        <v>not enough data</v>
      </c>
      <c r="X20" s="83" t="str">
        <f t="shared" si="5"/>
        <v>not enough data</v>
      </c>
      <c r="Y20" s="83" t="str">
        <f t="shared" si="5"/>
        <v>not enough data</v>
      </c>
      <c r="Z20" s="83" t="str">
        <f t="shared" si="5"/>
        <v>not enough data</v>
      </c>
      <c r="AA20" s="83" t="str">
        <f t="shared" si="5"/>
        <v>not enough data</v>
      </c>
      <c r="AB20" s="83">
        <f t="shared" si="5"/>
        <v>88070.20000000007</v>
      </c>
      <c r="AC20" s="83">
        <f t="shared" si="5"/>
        <v>59259.920000000042</v>
      </c>
      <c r="AD20" s="83">
        <f t="shared" si="5"/>
        <v>-152056.72999999998</v>
      </c>
      <c r="AE20" s="83">
        <f t="shared" si="5"/>
        <v>42631.909999999916</v>
      </c>
      <c r="AF20" s="83">
        <f t="shared" si="5"/>
        <v>5406.1099999998696</v>
      </c>
      <c r="AG20" s="83">
        <f t="shared" si="5"/>
        <v>-68289.879999999888</v>
      </c>
      <c r="AH20" s="83">
        <f t="shared" si="5"/>
        <v>173178.87999999989</v>
      </c>
      <c r="AI20" s="83" t="str">
        <f t="shared" si="5"/>
        <v>not enough data</v>
      </c>
      <c r="AJ20" s="83" t="str">
        <f t="shared" si="5"/>
        <v>not enough data</v>
      </c>
      <c r="AK20" s="83">
        <f t="shared" si="5"/>
        <v>-73406.769999999553</v>
      </c>
      <c r="AL20" s="83">
        <f t="shared" si="5"/>
        <v>-115541.5</v>
      </c>
      <c r="AM20" s="83">
        <f t="shared" si="5"/>
        <v>95928.149999999907</v>
      </c>
      <c r="AN20" s="83">
        <f t="shared" si="5"/>
        <v>-116304.0700000003</v>
      </c>
      <c r="AO20" s="83">
        <f t="shared" si="5"/>
        <v>75524.889999999199</v>
      </c>
      <c r="AP20" s="83" t="str">
        <f t="shared" si="5"/>
        <v>not enough data</v>
      </c>
      <c r="AQ20" s="83">
        <f t="shared" si="5"/>
        <v>13380.209999999963</v>
      </c>
      <c r="AR20" s="83">
        <f t="shared" si="5"/>
        <v>-8659.1100000003353</v>
      </c>
      <c r="AS20" s="83">
        <f t="shared" si="5"/>
        <v>201126.6799999997</v>
      </c>
      <c r="AT20" s="83">
        <f t="shared" si="5"/>
        <v>339497.99000000022</v>
      </c>
      <c r="AU20" s="83">
        <f t="shared" si="5"/>
        <v>339562.99000000022</v>
      </c>
      <c r="AV20" s="83">
        <f t="shared" si="5"/>
        <v>254413.9299999997</v>
      </c>
      <c r="AW20" s="83">
        <f t="shared" si="5"/>
        <v>554413.9299999997</v>
      </c>
      <c r="AX20" s="83">
        <f t="shared" si="5"/>
        <v>638477.63999999966</v>
      </c>
      <c r="AY20" s="83">
        <f t="shared" si="5"/>
        <v>518227.63999999966</v>
      </c>
      <c r="AZ20" s="83">
        <f t="shared" si="5"/>
        <v>829295.06000000052</v>
      </c>
      <c r="BA20" s="83">
        <f t="shared" si="5"/>
        <v>535428.03000000026</v>
      </c>
      <c r="BB20" s="83">
        <f t="shared" si="5"/>
        <v>528652.75</v>
      </c>
      <c r="BC20" s="83">
        <f t="shared" si="5"/>
        <v>295452.75</v>
      </c>
      <c r="BD20" s="83">
        <f t="shared" si="5"/>
        <v>519311.86999999918</v>
      </c>
      <c r="BE20" s="83">
        <f t="shared" si="5"/>
        <v>838461.6400000006</v>
      </c>
      <c r="BF20" s="83">
        <f t="shared" si="5"/>
        <v>1219764.3599999994</v>
      </c>
      <c r="BG20" s="83">
        <f t="shared" si="5"/>
        <v>-764748.0700000003</v>
      </c>
      <c r="BH20" s="83">
        <f t="shared" si="5"/>
        <v>-500454.1099999994</v>
      </c>
      <c r="BI20" s="83">
        <f t="shared" si="5"/>
        <v>-424107.16999999993</v>
      </c>
      <c r="BJ20" s="83">
        <f t="shared" si="5"/>
        <v>-663987.86999999732</v>
      </c>
      <c r="BK20" s="83">
        <f t="shared" si="5"/>
        <v>-2148651.6000000015</v>
      </c>
      <c r="BL20" s="83">
        <f t="shared" si="5"/>
        <v>-2203709.379999999</v>
      </c>
      <c r="BM20" s="83" t="str">
        <f t="shared" ref="BM20" si="6">IF(AND(BM18&gt;0,BM19&gt;0,BM16&gt;0),BM16+BM18+BM19,"no data")</f>
        <v>no data</v>
      </c>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c r="GZ20" s="84"/>
      <c r="HA20" s="84"/>
      <c r="HB20" s="84"/>
      <c r="HC20" s="84"/>
      <c r="HD20" s="84"/>
      <c r="HE20" s="84"/>
      <c r="HF20" s="84"/>
      <c r="HG20" s="84"/>
      <c r="HH20" s="84"/>
      <c r="HI20" s="84"/>
      <c r="HJ20" s="84"/>
      <c r="HK20" s="84"/>
      <c r="HL20" s="84"/>
      <c r="HM20" s="84"/>
      <c r="HN20" s="84"/>
      <c r="HO20" s="84"/>
      <c r="HP20" s="84"/>
      <c r="HQ20" s="84"/>
      <c r="HR20" s="84"/>
      <c r="HS20" s="84"/>
      <c r="HT20" s="84"/>
      <c r="HU20" s="84"/>
      <c r="HV20" s="84"/>
      <c r="HW20" s="84"/>
      <c r="HX20" s="84"/>
      <c r="HY20" s="84"/>
      <c r="HZ20" s="84"/>
      <c r="IA20" s="84"/>
      <c r="IB20" s="84"/>
      <c r="IC20" s="84"/>
      <c r="ID20" s="84"/>
      <c r="IE20" s="84"/>
      <c r="IF20" s="84"/>
      <c r="IG20" s="84"/>
      <c r="IH20" s="84"/>
      <c r="II20" s="84"/>
      <c r="IJ20" s="84"/>
      <c r="IK20" s="84"/>
      <c r="IL20" s="84"/>
      <c r="IM20" s="84"/>
      <c r="IN20" s="84"/>
      <c r="IO20" s="84"/>
      <c r="IP20" s="84"/>
      <c r="IQ20" s="84"/>
      <c r="IR20" s="84"/>
      <c r="IS20" s="84"/>
      <c r="IT20" s="84"/>
      <c r="IU20" s="84"/>
      <c r="IV20" s="84"/>
      <c r="IW20" s="84"/>
      <c r="IX20" s="84"/>
      <c r="IY20" s="84"/>
      <c r="IZ20" s="84"/>
      <c r="JA20" s="84"/>
      <c r="JB20" s="84"/>
      <c r="JC20" s="84"/>
      <c r="JD20" s="84"/>
      <c r="JE20" s="84"/>
      <c r="JF20" s="84"/>
      <c r="JG20" s="84"/>
      <c r="JH20" s="84"/>
      <c r="JI20" s="84"/>
      <c r="JJ20" s="84"/>
      <c r="JK20" s="84"/>
      <c r="JL20" s="84"/>
      <c r="JM20" s="84"/>
      <c r="JN20" s="84"/>
      <c r="JO20" s="84"/>
      <c r="JP20" s="84"/>
      <c r="JQ20" s="84"/>
      <c r="JR20" s="84"/>
      <c r="JS20" s="84"/>
      <c r="JT20" s="84"/>
      <c r="JU20" s="84"/>
      <c r="JV20" s="84"/>
      <c r="JW20" s="84"/>
      <c r="JX20" s="84"/>
      <c r="JY20" s="84"/>
      <c r="JZ20" s="84"/>
      <c r="KA20" s="84"/>
      <c r="KB20" s="84"/>
      <c r="KC20" s="84"/>
      <c r="KD20" s="84"/>
      <c r="KE20" s="84"/>
      <c r="KF20" s="84"/>
      <c r="KG20" s="84"/>
      <c r="KH20" s="84"/>
      <c r="KI20" s="84"/>
      <c r="KJ20" s="84"/>
      <c r="KK20" s="84"/>
      <c r="KL20" s="84"/>
      <c r="KM20" s="84"/>
      <c r="KN20" s="84"/>
      <c r="KO20" s="84"/>
      <c r="KP20" s="84"/>
      <c r="KQ20" s="84"/>
      <c r="KR20" s="84"/>
      <c r="KS20" s="84"/>
      <c r="KT20" s="84"/>
      <c r="KU20" s="84"/>
      <c r="KV20" s="84"/>
      <c r="KW20" s="84"/>
      <c r="KX20" s="84"/>
      <c r="KY20" s="84"/>
      <c r="KZ20" s="84"/>
      <c r="LA20" s="84"/>
      <c r="LB20" s="84"/>
      <c r="LC20" s="84"/>
      <c r="LD20" s="84"/>
      <c r="LE20" s="84"/>
      <c r="LF20" s="84"/>
      <c r="LG20" s="84"/>
      <c r="LH20" s="84"/>
      <c r="LI20" s="84"/>
      <c r="LJ20" s="84"/>
      <c r="LK20" s="84"/>
      <c r="LL20" s="84"/>
      <c r="LM20" s="84"/>
      <c r="LN20" s="84"/>
      <c r="LO20" s="84"/>
      <c r="LP20" s="84"/>
      <c r="LQ20" s="84"/>
      <c r="LR20" s="84"/>
      <c r="LS20" s="84"/>
      <c r="LT20" s="84"/>
      <c r="LU20" s="84"/>
      <c r="LV20" s="84"/>
      <c r="LW20" s="84"/>
      <c r="LX20" s="84"/>
      <c r="LY20" s="84"/>
      <c r="LZ20" s="84"/>
      <c r="MA20" s="84"/>
      <c r="MB20" s="84"/>
      <c r="MC20" s="84"/>
      <c r="MD20" s="84"/>
      <c r="ME20" s="84"/>
      <c r="MF20" s="84"/>
      <c r="MG20" s="84"/>
      <c r="MH20" s="84"/>
      <c r="MI20" s="84"/>
      <c r="MJ20" s="84"/>
      <c r="MK20" s="84"/>
      <c r="ML20" s="84"/>
      <c r="MM20" s="84"/>
      <c r="MN20" s="84"/>
      <c r="MO20" s="84"/>
      <c r="MP20" s="84"/>
      <c r="MQ20" s="84"/>
      <c r="MR20" s="84"/>
      <c r="MS20" s="84"/>
      <c r="MT20" s="84"/>
      <c r="MU20" s="84"/>
      <c r="MV20" s="84"/>
      <c r="MW20" s="84"/>
      <c r="MX20" s="84"/>
      <c r="MY20" s="84"/>
      <c r="MZ20" s="84"/>
      <c r="NA20" s="84"/>
      <c r="NB20" s="84"/>
      <c r="NC20" s="84"/>
      <c r="ND20" s="84"/>
      <c r="NE20" s="84"/>
      <c r="NF20" s="84"/>
      <c r="NG20" s="84"/>
      <c r="NH20" s="84"/>
      <c r="NI20" s="84"/>
      <c r="NJ20" s="84"/>
      <c r="NK20" s="84"/>
      <c r="NL20" s="84"/>
      <c r="NM20" s="84"/>
      <c r="NN20" s="84"/>
      <c r="NO20" s="84"/>
      <c r="NP20" s="84"/>
      <c r="NQ20" s="84"/>
      <c r="NR20" s="84"/>
      <c r="NS20" s="84"/>
      <c r="NT20" s="84"/>
      <c r="NU20" s="84"/>
      <c r="NV20" s="84"/>
      <c r="NW20" s="84"/>
      <c r="NX20" s="84"/>
      <c r="NY20" s="84"/>
      <c r="NZ20" s="84"/>
      <c r="OA20" s="84"/>
      <c r="OB20" s="84"/>
      <c r="OC20" s="84"/>
      <c r="OD20" s="84"/>
      <c r="OE20" s="84"/>
      <c r="OF20" s="84"/>
      <c r="OG20" s="84"/>
      <c r="OH20" s="84"/>
      <c r="OI20" s="84"/>
      <c r="OJ20" s="84"/>
      <c r="OK20" s="84"/>
      <c r="OL20" s="84"/>
      <c r="OM20" s="84"/>
      <c r="ON20" s="84"/>
      <c r="OO20" s="84"/>
      <c r="OP20" s="84"/>
      <c r="OQ20" s="84"/>
      <c r="OR20" s="84"/>
      <c r="OS20" s="84"/>
      <c r="OT20" s="84"/>
      <c r="OU20" s="84"/>
      <c r="OV20" s="84"/>
      <c r="OW20" s="84"/>
      <c r="OX20" s="84"/>
      <c r="OY20" s="84"/>
      <c r="OZ20" s="84"/>
      <c r="PA20" s="84"/>
      <c r="PB20" s="84"/>
      <c r="PC20" s="84"/>
      <c r="PD20" s="84"/>
      <c r="PE20" s="84"/>
      <c r="PF20" s="84"/>
      <c r="PG20" s="84"/>
      <c r="PH20" s="84"/>
      <c r="PI20" s="84"/>
      <c r="PJ20" s="84"/>
      <c r="PK20" s="84"/>
      <c r="PL20" s="84"/>
      <c r="PM20" s="84"/>
      <c r="PN20" s="84"/>
      <c r="PO20" s="84"/>
      <c r="PP20" s="84"/>
      <c r="PQ20" s="84"/>
      <c r="PR20" s="84"/>
      <c r="PS20" s="84"/>
      <c r="PT20" s="84"/>
      <c r="PU20" s="84"/>
      <c r="PV20" s="84"/>
      <c r="PW20" s="84"/>
      <c r="PX20" s="84"/>
      <c r="PY20" s="84"/>
      <c r="PZ20" s="84"/>
      <c r="QA20" s="84"/>
      <c r="QB20" s="84"/>
      <c r="QC20" s="84"/>
      <c r="QD20" s="84"/>
      <c r="QE20" s="84"/>
      <c r="QF20" s="84"/>
      <c r="QG20" s="84"/>
      <c r="QH20" s="84"/>
      <c r="QI20" s="84"/>
      <c r="QJ20" s="84"/>
      <c r="QK20" s="84"/>
      <c r="QL20" s="84"/>
      <c r="QM20" s="84"/>
      <c r="QN20" s="84"/>
      <c r="QO20" s="84"/>
      <c r="QP20" s="84"/>
      <c r="QQ20" s="84"/>
      <c r="QR20" s="84"/>
      <c r="QS20" s="84"/>
      <c r="QT20" s="84"/>
      <c r="QU20" s="84"/>
      <c r="QV20" s="84"/>
      <c r="QW20" s="84"/>
      <c r="QX20" s="84"/>
      <c r="QY20" s="84"/>
      <c r="QZ20" s="84"/>
      <c r="RA20" s="84"/>
      <c r="RB20" s="84"/>
      <c r="RC20" s="84"/>
      <c r="RD20" s="84"/>
      <c r="RE20" s="84"/>
      <c r="RF20" s="84"/>
      <c r="RG20" s="84"/>
      <c r="RH20" s="84"/>
      <c r="RI20" s="84"/>
      <c r="RJ20" s="84"/>
      <c r="RK20" s="84"/>
      <c r="RL20" s="84"/>
      <c r="RM20" s="84"/>
      <c r="RN20" s="84"/>
      <c r="RO20" s="84"/>
      <c r="RP20" s="84"/>
      <c r="RQ20" s="84"/>
      <c r="RR20" s="84"/>
      <c r="RS20" s="84"/>
      <c r="RT20" s="84"/>
      <c r="RU20" s="84"/>
      <c r="RV20" s="84"/>
      <c r="RW20" s="84"/>
      <c r="RX20" s="84"/>
      <c r="RY20" s="84"/>
      <c r="RZ20" s="84"/>
      <c r="SA20" s="84"/>
      <c r="SB20" s="84"/>
      <c r="SC20" s="84"/>
      <c r="SD20" s="84"/>
      <c r="SE20" s="84"/>
      <c r="SF20" s="84"/>
      <c r="SG20" s="84"/>
      <c r="SH20" s="84"/>
      <c r="SI20" s="84"/>
      <c r="SJ20" s="84"/>
      <c r="SK20" s="84"/>
      <c r="SL20" s="84"/>
      <c r="SM20" s="84"/>
      <c r="SN20" s="84"/>
      <c r="SO20" s="84"/>
      <c r="SP20" s="84"/>
      <c r="SQ20" s="84"/>
      <c r="SR20" s="84"/>
      <c r="SS20" s="84"/>
      <c r="ST20" s="84"/>
      <c r="SU20" s="84"/>
      <c r="SV20" s="84"/>
      <c r="SW20" s="84"/>
      <c r="SX20" s="84"/>
      <c r="SY20" s="84"/>
      <c r="SZ20" s="84"/>
      <c r="TA20" s="84"/>
      <c r="TB20" s="84"/>
      <c r="TC20" s="84"/>
      <c r="TD20" s="84"/>
      <c r="TE20" s="84"/>
      <c r="TF20" s="84"/>
      <c r="TG20" s="84"/>
      <c r="TH20" s="84"/>
      <c r="TI20" s="84"/>
      <c r="TJ20" s="84"/>
      <c r="TK20" s="84"/>
      <c r="TL20" s="84"/>
      <c r="TM20" s="84"/>
      <c r="TN20" s="84"/>
      <c r="TO20" s="84"/>
      <c r="TP20" s="84"/>
      <c r="TQ20" s="84"/>
      <c r="TR20" s="84"/>
      <c r="TS20" s="84"/>
      <c r="TT20" s="84"/>
      <c r="TU20" s="84"/>
      <c r="TV20" s="84"/>
      <c r="TW20" s="84"/>
      <c r="TX20" s="84"/>
      <c r="TY20" s="84"/>
      <c r="TZ20" s="84"/>
      <c r="UA20" s="84"/>
      <c r="UB20" s="84"/>
      <c r="UC20" s="84"/>
      <c r="UD20" s="84"/>
      <c r="UE20" s="84"/>
      <c r="UF20" s="84"/>
      <c r="UG20" s="84"/>
      <c r="UH20" s="84"/>
      <c r="UI20" s="84"/>
      <c r="UJ20" s="84"/>
      <c r="UK20" s="84"/>
      <c r="UL20" s="84"/>
      <c r="UM20" s="84"/>
      <c r="UN20" s="84"/>
      <c r="UO20" s="84"/>
      <c r="UP20" s="84"/>
      <c r="UQ20" s="84"/>
      <c r="UR20" s="84"/>
      <c r="US20" s="84"/>
      <c r="UT20" s="84"/>
      <c r="UU20" s="84"/>
      <c r="UV20" s="84"/>
      <c r="UW20" s="84"/>
      <c r="UX20" s="84"/>
      <c r="UY20" s="84"/>
      <c r="UZ20" s="84"/>
      <c r="VA20" s="84"/>
      <c r="VB20" s="84"/>
      <c r="VC20" s="84"/>
      <c r="VD20" s="84"/>
      <c r="VE20" s="84"/>
      <c r="VF20" s="84"/>
      <c r="VG20" s="84"/>
      <c r="VH20" s="84"/>
      <c r="VI20" s="84"/>
      <c r="VJ20" s="84"/>
      <c r="VK20" s="84"/>
      <c r="VL20" s="84"/>
      <c r="VM20" s="84"/>
      <c r="VN20" s="84"/>
      <c r="VO20" s="84"/>
      <c r="VP20" s="84"/>
      <c r="VQ20" s="84"/>
      <c r="VR20" s="84"/>
      <c r="VS20" s="84"/>
      <c r="VT20" s="84"/>
      <c r="VU20" s="84"/>
      <c r="VV20" s="84"/>
      <c r="VW20" s="84"/>
      <c r="VX20" s="84"/>
      <c r="VY20" s="84"/>
      <c r="VZ20" s="84"/>
      <c r="WA20" s="84"/>
      <c r="WB20" s="84"/>
      <c r="WC20" s="84"/>
      <c r="WD20" s="84"/>
      <c r="WE20" s="84"/>
      <c r="WF20" s="84"/>
      <c r="WG20" s="84"/>
      <c r="WH20" s="84"/>
      <c r="WI20" s="84"/>
      <c r="WJ20" s="84"/>
      <c r="WK20" s="84"/>
      <c r="WL20" s="84"/>
      <c r="WM20" s="84"/>
      <c r="WN20" s="84"/>
      <c r="WO20" s="84"/>
      <c r="WP20" s="84"/>
      <c r="WQ20" s="84"/>
      <c r="WR20" s="84"/>
      <c r="WS20" s="84"/>
      <c r="WT20" s="84"/>
      <c r="WU20" s="84"/>
      <c r="WV20" s="84"/>
      <c r="WW20" s="84"/>
      <c r="WX20" s="84"/>
      <c r="WY20" s="84"/>
      <c r="WZ20" s="84"/>
      <c r="XA20" s="84"/>
      <c r="XB20" s="84"/>
      <c r="XC20" s="84"/>
      <c r="XD20" s="84"/>
      <c r="XE20" s="84"/>
      <c r="XF20" s="84"/>
      <c r="XG20" s="84"/>
      <c r="XH20" s="84"/>
      <c r="XI20" s="84"/>
      <c r="XJ20" s="84"/>
      <c r="XK20" s="84"/>
      <c r="XL20" s="84"/>
      <c r="XM20" s="84"/>
      <c r="XN20" s="84"/>
      <c r="XO20" s="84"/>
      <c r="XP20" s="84"/>
      <c r="XQ20" s="84"/>
      <c r="XR20" s="84"/>
      <c r="XS20" s="84"/>
      <c r="XT20" s="84"/>
      <c r="XU20" s="84"/>
      <c r="XV20" s="84"/>
      <c r="XW20" s="84"/>
      <c r="XX20" s="84"/>
      <c r="XY20" s="84"/>
      <c r="XZ20" s="84"/>
      <c r="YA20" s="84"/>
      <c r="YB20" s="84"/>
      <c r="YC20" s="84"/>
      <c r="YD20" s="84"/>
      <c r="YE20" s="84"/>
      <c r="YF20" s="84"/>
      <c r="YG20" s="84"/>
      <c r="YH20" s="84"/>
      <c r="YI20" s="84"/>
      <c r="YJ20" s="84"/>
      <c r="YK20" s="84"/>
      <c r="YL20" s="84"/>
      <c r="YM20" s="84"/>
      <c r="YN20" s="84"/>
      <c r="YO20" s="84"/>
      <c r="YP20" s="84"/>
      <c r="YQ20" s="84"/>
      <c r="YR20" s="84"/>
      <c r="YS20" s="84"/>
      <c r="YT20" s="84"/>
      <c r="YU20" s="84"/>
      <c r="YV20" s="84"/>
      <c r="YW20" s="84"/>
      <c r="YX20" s="84"/>
      <c r="YY20" s="84"/>
      <c r="YZ20" s="84"/>
      <c r="ZA20" s="84"/>
      <c r="ZB20" s="84"/>
      <c r="ZC20" s="84"/>
      <c r="ZD20" s="84"/>
      <c r="ZE20" s="84"/>
      <c r="ZF20" s="84"/>
      <c r="ZG20" s="84"/>
      <c r="ZH20" s="84"/>
      <c r="ZI20" s="84"/>
      <c r="ZJ20" s="84"/>
      <c r="ZK20" s="84"/>
      <c r="ZL20" s="84"/>
      <c r="ZM20" s="84"/>
      <c r="ZN20" s="84"/>
      <c r="ZO20" s="84"/>
      <c r="ZP20" s="84"/>
      <c r="ZQ20" s="84"/>
      <c r="ZR20" s="84"/>
      <c r="ZS20" s="84"/>
      <c r="ZT20" s="84"/>
      <c r="ZU20" s="84"/>
      <c r="ZV20" s="84"/>
      <c r="ZW20" s="84"/>
      <c r="ZX20" s="84"/>
      <c r="ZY20" s="84"/>
      <c r="ZZ20" s="84"/>
      <c r="AAA20" s="84"/>
      <c r="AAB20" s="84"/>
      <c r="AAC20" s="84"/>
      <c r="AAD20" s="84"/>
      <c r="AAE20" s="84"/>
      <c r="AAF20" s="84"/>
      <c r="AAG20" s="84"/>
      <c r="AAH20" s="84"/>
      <c r="AAI20" s="84"/>
      <c r="AAJ20" s="84"/>
      <c r="AAK20" s="84"/>
      <c r="AAL20" s="84"/>
      <c r="AAM20" s="84"/>
      <c r="AAN20" s="84"/>
      <c r="AAO20" s="84"/>
      <c r="AAP20" s="84"/>
      <c r="AAQ20" s="84"/>
      <c r="AAR20" s="84"/>
      <c r="AAS20" s="84"/>
      <c r="AAT20" s="84"/>
      <c r="AAU20" s="84"/>
      <c r="AAV20" s="84"/>
      <c r="AAW20" s="84"/>
      <c r="AAX20" s="84"/>
      <c r="AAY20" s="84"/>
      <c r="AAZ20" s="84"/>
      <c r="ABA20" s="84"/>
      <c r="ABB20" s="84"/>
      <c r="ABC20" s="84"/>
      <c r="ABD20" s="84"/>
      <c r="ABE20" s="84"/>
      <c r="ABF20" s="84"/>
      <c r="ABG20" s="84"/>
      <c r="ABH20" s="84"/>
      <c r="ABI20" s="84"/>
      <c r="ABJ20" s="84"/>
      <c r="ABK20" s="84"/>
      <c r="ABL20" s="84"/>
      <c r="ABM20" s="84"/>
      <c r="ABN20" s="84"/>
      <c r="ABO20" s="84"/>
      <c r="ABP20" s="84"/>
      <c r="ABQ20" s="84"/>
      <c r="ABR20" s="84"/>
      <c r="ABS20" s="84"/>
      <c r="ABT20" s="84"/>
      <c r="ABU20" s="84"/>
      <c r="ABV20" s="84"/>
      <c r="ABW20" s="84"/>
      <c r="ABX20" s="84"/>
      <c r="ABY20" s="84"/>
      <c r="ABZ20" s="84"/>
      <c r="ACA20" s="84"/>
      <c r="ACB20" s="84"/>
      <c r="ACC20" s="84"/>
      <c r="ACD20" s="84"/>
      <c r="ACE20" s="84"/>
      <c r="ACF20" s="84"/>
      <c r="ACG20" s="84"/>
      <c r="ACH20" s="84"/>
      <c r="ACI20" s="84"/>
      <c r="ACJ20" s="84"/>
      <c r="ACK20" s="84"/>
      <c r="ACL20" s="84"/>
      <c r="ACM20" s="84"/>
      <c r="ACN20" s="84"/>
      <c r="ACO20" s="84"/>
      <c r="ACP20" s="84"/>
      <c r="ACQ20" s="84"/>
      <c r="ACR20" s="84"/>
      <c r="ACS20" s="84"/>
      <c r="ACT20" s="84"/>
      <c r="ACU20" s="84"/>
      <c r="ACV20" s="84"/>
      <c r="ACW20" s="84"/>
      <c r="ACX20" s="84"/>
      <c r="ACY20" s="84"/>
      <c r="ACZ20" s="84"/>
      <c r="ADA20" s="84"/>
      <c r="ADB20" s="84"/>
      <c r="ADC20" s="84"/>
      <c r="ADD20" s="84"/>
      <c r="ADE20" s="84"/>
      <c r="ADF20" s="84"/>
      <c r="ADG20" s="84"/>
      <c r="ADH20" s="84"/>
      <c r="ADI20" s="84"/>
      <c r="ADJ20" s="84"/>
      <c r="ADK20" s="84"/>
      <c r="ADL20" s="84"/>
      <c r="ADM20" s="84"/>
      <c r="ADN20" s="84"/>
      <c r="ADO20" s="84"/>
      <c r="ADP20" s="84"/>
      <c r="ADQ20" s="84"/>
      <c r="ADR20" s="84"/>
      <c r="ADS20" s="84"/>
      <c r="ADT20" s="84"/>
      <c r="ADU20" s="84"/>
      <c r="ADV20" s="84"/>
      <c r="ADW20" s="84"/>
      <c r="ADX20" s="84"/>
      <c r="ADY20" s="84"/>
      <c r="ADZ20" s="84"/>
      <c r="AEA20" s="84"/>
      <c r="AEB20" s="84"/>
      <c r="AEC20" s="84"/>
      <c r="AED20" s="84"/>
      <c r="AEE20" s="84"/>
      <c r="AEF20" s="84"/>
      <c r="AEG20" s="84"/>
      <c r="AEH20" s="84"/>
      <c r="AEI20" s="84"/>
      <c r="AEJ20" s="84"/>
      <c r="AEK20" s="84"/>
      <c r="AEL20" s="84"/>
      <c r="AEM20" s="84"/>
      <c r="AEN20" s="84"/>
      <c r="AEO20" s="84"/>
      <c r="AEP20" s="84"/>
      <c r="AEQ20" s="84"/>
      <c r="AER20" s="84"/>
      <c r="AES20" s="84"/>
      <c r="AET20" s="84"/>
      <c r="AEU20" s="84"/>
      <c r="AEV20" s="84"/>
      <c r="AEW20" s="84"/>
      <c r="AEX20" s="84"/>
      <c r="AEY20" s="84"/>
    </row>
    <row r="21" spans="1:832" s="83" customFormat="1" ht="13.15" x14ac:dyDescent="0.4">
      <c r="A21" s="93"/>
      <c r="B21" s="94"/>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c r="IU21" s="84"/>
      <c r="IV21" s="84"/>
      <c r="IW21" s="84"/>
      <c r="IX21" s="84"/>
      <c r="IY21" s="84"/>
      <c r="IZ21" s="84"/>
      <c r="JA21" s="84"/>
      <c r="JB21" s="84"/>
      <c r="JC21" s="84"/>
      <c r="JD21" s="84"/>
      <c r="JE21" s="84"/>
      <c r="JF21" s="84"/>
      <c r="JG21" s="84"/>
      <c r="JH21" s="84"/>
      <c r="JI21" s="84"/>
      <c r="JJ21" s="84"/>
      <c r="JK21" s="84"/>
      <c r="JL21" s="84"/>
      <c r="JM21" s="84"/>
      <c r="JN21" s="84"/>
      <c r="JO21" s="84"/>
      <c r="JP21" s="84"/>
      <c r="JQ21" s="84"/>
      <c r="JR21" s="84"/>
      <c r="JS21" s="84"/>
      <c r="JT21" s="84"/>
      <c r="JU21" s="84"/>
      <c r="JV21" s="84"/>
      <c r="JW21" s="84"/>
      <c r="JX21" s="84"/>
      <c r="JY21" s="84"/>
      <c r="JZ21" s="84"/>
      <c r="KA21" s="84"/>
      <c r="KB21" s="84"/>
      <c r="KC21" s="84"/>
      <c r="KD21" s="84"/>
      <c r="KE21" s="84"/>
      <c r="KF21" s="84"/>
      <c r="KG21" s="84"/>
      <c r="KH21" s="84"/>
      <c r="KI21" s="84"/>
      <c r="KJ21" s="84"/>
      <c r="KK21" s="84"/>
      <c r="KL21" s="84"/>
      <c r="KM21" s="84"/>
      <c r="KN21" s="84"/>
      <c r="KO21" s="84"/>
      <c r="KP21" s="84"/>
      <c r="KQ21" s="84"/>
      <c r="KR21" s="84"/>
      <c r="KS21" s="84"/>
      <c r="KT21" s="84"/>
      <c r="KU21" s="84"/>
      <c r="KV21" s="84"/>
      <c r="KW21" s="84"/>
      <c r="KX21" s="84"/>
      <c r="KY21" s="84"/>
      <c r="KZ21" s="84"/>
      <c r="LA21" s="84"/>
      <c r="LB21" s="84"/>
      <c r="LC21" s="84"/>
      <c r="LD21" s="84"/>
      <c r="LE21" s="84"/>
      <c r="LF21" s="84"/>
      <c r="LG21" s="84"/>
      <c r="LH21" s="84"/>
      <c r="LI21" s="84"/>
      <c r="LJ21" s="84"/>
      <c r="LK21" s="84"/>
      <c r="LL21" s="84"/>
      <c r="LM21" s="84"/>
      <c r="LN21" s="84"/>
      <c r="LO21" s="84"/>
      <c r="LP21" s="84"/>
      <c r="LQ21" s="84"/>
      <c r="LR21" s="84"/>
      <c r="LS21" s="84"/>
      <c r="LT21" s="84"/>
      <c r="LU21" s="84"/>
      <c r="LV21" s="84"/>
      <c r="LW21" s="84"/>
      <c r="LX21" s="84"/>
      <c r="LY21" s="84"/>
      <c r="LZ21" s="84"/>
      <c r="MA21" s="84"/>
      <c r="MB21" s="84"/>
      <c r="MC21" s="84"/>
      <c r="MD21" s="84"/>
      <c r="ME21" s="84"/>
      <c r="MF21" s="84"/>
      <c r="MG21" s="84"/>
      <c r="MH21" s="84"/>
      <c r="MI21" s="84"/>
      <c r="MJ21" s="84"/>
      <c r="MK21" s="84"/>
      <c r="ML21" s="84"/>
      <c r="MM21" s="84"/>
      <c r="MN21" s="84"/>
      <c r="MO21" s="84"/>
      <c r="MP21" s="84"/>
      <c r="MQ21" s="84"/>
      <c r="MR21" s="84"/>
      <c r="MS21" s="84"/>
      <c r="MT21" s="84"/>
      <c r="MU21" s="84"/>
      <c r="MV21" s="84"/>
      <c r="MW21" s="84"/>
      <c r="MX21" s="84"/>
      <c r="MY21" s="84"/>
      <c r="MZ21" s="84"/>
      <c r="NA21" s="84"/>
      <c r="NB21" s="84"/>
      <c r="NC21" s="84"/>
      <c r="ND21" s="84"/>
      <c r="NE21" s="84"/>
      <c r="NF21" s="84"/>
      <c r="NG21" s="84"/>
      <c r="NH21" s="84"/>
      <c r="NI21" s="84"/>
      <c r="NJ21" s="84"/>
      <c r="NK21" s="84"/>
      <c r="NL21" s="84"/>
      <c r="NM21" s="84"/>
      <c r="NN21" s="84"/>
      <c r="NO21" s="84"/>
      <c r="NP21" s="84"/>
      <c r="NQ21" s="84"/>
      <c r="NR21" s="84"/>
      <c r="NS21" s="84"/>
      <c r="NT21" s="84"/>
      <c r="NU21" s="84"/>
      <c r="NV21" s="84"/>
      <c r="NW21" s="84"/>
      <c r="NX21" s="84"/>
      <c r="NY21" s="84"/>
      <c r="NZ21" s="84"/>
      <c r="OA21" s="84"/>
      <c r="OB21" s="84"/>
      <c r="OC21" s="84"/>
      <c r="OD21" s="84"/>
      <c r="OE21" s="84"/>
      <c r="OF21" s="84"/>
      <c r="OG21" s="84"/>
      <c r="OH21" s="84"/>
      <c r="OI21" s="84"/>
      <c r="OJ21" s="84"/>
      <c r="OK21" s="84"/>
      <c r="OL21" s="84"/>
      <c r="OM21" s="84"/>
      <c r="ON21" s="84"/>
      <c r="OO21" s="84"/>
      <c r="OP21" s="84"/>
      <c r="OQ21" s="84"/>
      <c r="OR21" s="84"/>
      <c r="OS21" s="84"/>
      <c r="OT21" s="84"/>
      <c r="OU21" s="84"/>
      <c r="OV21" s="84"/>
      <c r="OW21" s="84"/>
      <c r="OX21" s="84"/>
      <c r="OY21" s="84"/>
      <c r="OZ21" s="84"/>
      <c r="PA21" s="84"/>
      <c r="PB21" s="84"/>
      <c r="PC21" s="84"/>
      <c r="PD21" s="84"/>
      <c r="PE21" s="84"/>
      <c r="PF21" s="84"/>
      <c r="PG21" s="84"/>
      <c r="PH21" s="84"/>
      <c r="PI21" s="84"/>
      <c r="PJ21" s="84"/>
      <c r="PK21" s="84"/>
      <c r="PL21" s="84"/>
      <c r="PM21" s="84"/>
      <c r="PN21" s="84"/>
      <c r="PO21" s="84"/>
      <c r="PP21" s="84"/>
      <c r="PQ21" s="84"/>
      <c r="PR21" s="84"/>
      <c r="PS21" s="84"/>
      <c r="PT21" s="84"/>
      <c r="PU21" s="84"/>
      <c r="PV21" s="84"/>
      <c r="PW21" s="84"/>
      <c r="PX21" s="84"/>
      <c r="PY21" s="84"/>
      <c r="PZ21" s="84"/>
      <c r="QA21" s="84"/>
      <c r="QB21" s="84"/>
      <c r="QC21" s="84"/>
      <c r="QD21" s="84"/>
      <c r="QE21" s="84"/>
      <c r="QF21" s="84"/>
      <c r="QG21" s="84"/>
      <c r="QH21" s="84"/>
      <c r="QI21" s="84"/>
      <c r="QJ21" s="84"/>
      <c r="QK21" s="84"/>
      <c r="QL21" s="84"/>
      <c r="QM21" s="84"/>
      <c r="QN21" s="84"/>
      <c r="QO21" s="84"/>
      <c r="QP21" s="84"/>
      <c r="QQ21" s="84"/>
      <c r="QR21" s="84"/>
      <c r="QS21" s="84"/>
      <c r="QT21" s="84"/>
      <c r="QU21" s="84"/>
      <c r="QV21" s="84"/>
      <c r="QW21" s="84"/>
      <c r="QX21" s="84"/>
      <c r="QY21" s="84"/>
      <c r="QZ21" s="84"/>
      <c r="RA21" s="84"/>
      <c r="RB21" s="84"/>
      <c r="RC21" s="84"/>
      <c r="RD21" s="84"/>
      <c r="RE21" s="84"/>
      <c r="RF21" s="84"/>
      <c r="RG21" s="84"/>
      <c r="RH21" s="84"/>
      <c r="RI21" s="84"/>
      <c r="RJ21" s="84"/>
      <c r="RK21" s="84"/>
      <c r="RL21" s="84"/>
      <c r="RM21" s="84"/>
      <c r="RN21" s="84"/>
      <c r="RO21" s="84"/>
      <c r="RP21" s="84"/>
      <c r="RQ21" s="84"/>
      <c r="RR21" s="84"/>
      <c r="RS21" s="84"/>
      <c r="RT21" s="84"/>
      <c r="RU21" s="84"/>
      <c r="RV21" s="84"/>
      <c r="RW21" s="84"/>
      <c r="RX21" s="84"/>
      <c r="RY21" s="84"/>
      <c r="RZ21" s="84"/>
      <c r="SA21" s="84"/>
      <c r="SB21" s="84"/>
      <c r="SC21" s="84"/>
      <c r="SD21" s="84"/>
      <c r="SE21" s="84"/>
      <c r="SF21" s="84"/>
      <c r="SG21" s="84"/>
      <c r="SH21" s="84"/>
      <c r="SI21" s="84"/>
      <c r="SJ21" s="84"/>
      <c r="SK21" s="84"/>
      <c r="SL21" s="84"/>
      <c r="SM21" s="84"/>
      <c r="SN21" s="84"/>
      <c r="SO21" s="84"/>
      <c r="SP21" s="84"/>
      <c r="SQ21" s="84"/>
      <c r="SR21" s="84"/>
      <c r="SS21" s="84"/>
      <c r="ST21" s="84"/>
      <c r="SU21" s="84"/>
      <c r="SV21" s="84"/>
      <c r="SW21" s="84"/>
      <c r="SX21" s="84"/>
      <c r="SY21" s="84"/>
      <c r="SZ21" s="84"/>
      <c r="TA21" s="84"/>
      <c r="TB21" s="84"/>
      <c r="TC21" s="84"/>
      <c r="TD21" s="84"/>
      <c r="TE21" s="84"/>
      <c r="TF21" s="84"/>
      <c r="TG21" s="84"/>
      <c r="TH21" s="84"/>
      <c r="TI21" s="84"/>
      <c r="TJ21" s="84"/>
      <c r="TK21" s="84"/>
      <c r="TL21" s="84"/>
      <c r="TM21" s="84"/>
      <c r="TN21" s="84"/>
      <c r="TO21" s="84"/>
      <c r="TP21" s="84"/>
      <c r="TQ21" s="84"/>
      <c r="TR21" s="84"/>
      <c r="TS21" s="84"/>
      <c r="TT21" s="84"/>
      <c r="TU21" s="84"/>
      <c r="TV21" s="84"/>
      <c r="TW21" s="84"/>
      <c r="TX21" s="84"/>
      <c r="TY21" s="84"/>
      <c r="TZ21" s="84"/>
      <c r="UA21" s="84"/>
      <c r="UB21" s="84"/>
      <c r="UC21" s="84"/>
      <c r="UD21" s="84"/>
      <c r="UE21" s="84"/>
      <c r="UF21" s="84"/>
      <c r="UG21" s="84"/>
      <c r="UH21" s="84"/>
      <c r="UI21" s="84"/>
      <c r="UJ21" s="84"/>
      <c r="UK21" s="84"/>
      <c r="UL21" s="84"/>
      <c r="UM21" s="84"/>
      <c r="UN21" s="84"/>
      <c r="UO21" s="84"/>
      <c r="UP21" s="84"/>
      <c r="UQ21" s="84"/>
      <c r="UR21" s="84"/>
      <c r="US21" s="84"/>
      <c r="UT21" s="84"/>
      <c r="UU21" s="84"/>
      <c r="UV21" s="84"/>
      <c r="UW21" s="84"/>
      <c r="UX21" s="84"/>
      <c r="UY21" s="84"/>
      <c r="UZ21" s="84"/>
      <c r="VA21" s="84"/>
      <c r="VB21" s="84"/>
      <c r="VC21" s="84"/>
      <c r="VD21" s="84"/>
      <c r="VE21" s="84"/>
      <c r="VF21" s="84"/>
      <c r="VG21" s="84"/>
      <c r="VH21" s="84"/>
      <c r="VI21" s="84"/>
      <c r="VJ21" s="84"/>
      <c r="VK21" s="84"/>
      <c r="VL21" s="84"/>
      <c r="VM21" s="84"/>
      <c r="VN21" s="84"/>
      <c r="VO21" s="84"/>
      <c r="VP21" s="84"/>
      <c r="VQ21" s="84"/>
      <c r="VR21" s="84"/>
      <c r="VS21" s="84"/>
      <c r="VT21" s="84"/>
      <c r="VU21" s="84"/>
      <c r="VV21" s="84"/>
      <c r="VW21" s="84"/>
      <c r="VX21" s="84"/>
      <c r="VY21" s="84"/>
      <c r="VZ21" s="84"/>
      <c r="WA21" s="84"/>
      <c r="WB21" s="84"/>
      <c r="WC21" s="84"/>
      <c r="WD21" s="84"/>
      <c r="WE21" s="84"/>
      <c r="WF21" s="84"/>
      <c r="WG21" s="84"/>
      <c r="WH21" s="84"/>
      <c r="WI21" s="84"/>
      <c r="WJ21" s="84"/>
      <c r="WK21" s="84"/>
      <c r="WL21" s="84"/>
      <c r="WM21" s="84"/>
      <c r="WN21" s="84"/>
      <c r="WO21" s="84"/>
      <c r="WP21" s="84"/>
      <c r="WQ21" s="84"/>
      <c r="WR21" s="84"/>
      <c r="WS21" s="84"/>
      <c r="WT21" s="84"/>
      <c r="WU21" s="84"/>
      <c r="WV21" s="84"/>
      <c r="WW21" s="84"/>
      <c r="WX21" s="84"/>
      <c r="WY21" s="84"/>
      <c r="WZ21" s="84"/>
      <c r="XA21" s="84"/>
      <c r="XB21" s="84"/>
      <c r="XC21" s="84"/>
      <c r="XD21" s="84"/>
      <c r="XE21" s="84"/>
      <c r="XF21" s="84"/>
      <c r="XG21" s="84"/>
      <c r="XH21" s="84"/>
      <c r="XI21" s="84"/>
      <c r="XJ21" s="84"/>
      <c r="XK21" s="84"/>
      <c r="XL21" s="84"/>
      <c r="XM21" s="84"/>
      <c r="XN21" s="84"/>
      <c r="XO21" s="84"/>
      <c r="XP21" s="84"/>
      <c r="XQ21" s="84"/>
      <c r="XR21" s="84"/>
      <c r="XS21" s="84"/>
      <c r="XT21" s="84"/>
      <c r="XU21" s="84"/>
      <c r="XV21" s="84"/>
      <c r="XW21" s="84"/>
      <c r="XX21" s="84"/>
      <c r="XY21" s="84"/>
      <c r="XZ21" s="84"/>
      <c r="YA21" s="84"/>
      <c r="YB21" s="84"/>
      <c r="YC21" s="84"/>
      <c r="YD21" s="84"/>
      <c r="YE21" s="84"/>
      <c r="YF21" s="84"/>
      <c r="YG21" s="84"/>
      <c r="YH21" s="84"/>
      <c r="YI21" s="84"/>
      <c r="YJ21" s="84"/>
      <c r="YK21" s="84"/>
      <c r="YL21" s="84"/>
      <c r="YM21" s="84"/>
      <c r="YN21" s="84"/>
      <c r="YO21" s="84"/>
      <c r="YP21" s="84"/>
      <c r="YQ21" s="84"/>
      <c r="YR21" s="84"/>
      <c r="YS21" s="84"/>
      <c r="YT21" s="84"/>
      <c r="YU21" s="84"/>
      <c r="YV21" s="84"/>
      <c r="YW21" s="84"/>
      <c r="YX21" s="84"/>
      <c r="YY21" s="84"/>
      <c r="YZ21" s="84"/>
      <c r="ZA21" s="84"/>
      <c r="ZB21" s="84"/>
      <c r="ZC21" s="84"/>
      <c r="ZD21" s="84"/>
      <c r="ZE21" s="84"/>
      <c r="ZF21" s="84"/>
      <c r="ZG21" s="84"/>
      <c r="ZH21" s="84"/>
      <c r="ZI21" s="84"/>
      <c r="ZJ21" s="84"/>
      <c r="ZK21" s="84"/>
      <c r="ZL21" s="84"/>
      <c r="ZM21" s="84"/>
      <c r="ZN21" s="84"/>
      <c r="ZO21" s="84"/>
      <c r="ZP21" s="84"/>
      <c r="ZQ21" s="84"/>
      <c r="ZR21" s="84"/>
      <c r="ZS21" s="84"/>
      <c r="ZT21" s="84"/>
      <c r="ZU21" s="84"/>
      <c r="ZV21" s="84"/>
      <c r="ZW21" s="84"/>
      <c r="ZX21" s="84"/>
      <c r="ZY21" s="84"/>
      <c r="ZZ21" s="84"/>
      <c r="AAA21" s="84"/>
      <c r="AAB21" s="84"/>
      <c r="AAC21" s="84"/>
      <c r="AAD21" s="84"/>
      <c r="AAE21" s="84"/>
      <c r="AAF21" s="84"/>
      <c r="AAG21" s="84"/>
      <c r="AAH21" s="84"/>
      <c r="AAI21" s="84"/>
      <c r="AAJ21" s="84"/>
      <c r="AAK21" s="84"/>
      <c r="AAL21" s="84"/>
      <c r="AAM21" s="84"/>
      <c r="AAN21" s="84"/>
      <c r="AAO21" s="84"/>
      <c r="AAP21" s="84"/>
      <c r="AAQ21" s="84"/>
      <c r="AAR21" s="84"/>
      <c r="AAS21" s="84"/>
      <c r="AAT21" s="84"/>
      <c r="AAU21" s="84"/>
      <c r="AAV21" s="84"/>
      <c r="AAW21" s="84"/>
      <c r="AAX21" s="84"/>
      <c r="AAY21" s="84"/>
      <c r="AAZ21" s="84"/>
      <c r="ABA21" s="84"/>
      <c r="ABB21" s="84"/>
      <c r="ABC21" s="84"/>
      <c r="ABD21" s="84"/>
      <c r="ABE21" s="84"/>
      <c r="ABF21" s="84"/>
      <c r="ABG21" s="84"/>
      <c r="ABH21" s="84"/>
      <c r="ABI21" s="84"/>
      <c r="ABJ21" s="84"/>
      <c r="ABK21" s="84"/>
      <c r="ABL21" s="84"/>
      <c r="ABM21" s="84"/>
      <c r="ABN21" s="84"/>
      <c r="ABO21" s="84"/>
      <c r="ABP21" s="84"/>
      <c r="ABQ21" s="84"/>
      <c r="ABR21" s="84"/>
      <c r="ABS21" s="84"/>
      <c r="ABT21" s="84"/>
      <c r="ABU21" s="84"/>
      <c r="ABV21" s="84"/>
      <c r="ABW21" s="84"/>
      <c r="ABX21" s="84"/>
      <c r="ABY21" s="84"/>
      <c r="ABZ21" s="84"/>
      <c r="ACA21" s="84"/>
      <c r="ACB21" s="84"/>
      <c r="ACC21" s="84"/>
      <c r="ACD21" s="84"/>
      <c r="ACE21" s="84"/>
      <c r="ACF21" s="84"/>
      <c r="ACG21" s="84"/>
      <c r="ACH21" s="84"/>
      <c r="ACI21" s="84"/>
      <c r="ACJ21" s="84"/>
      <c r="ACK21" s="84"/>
      <c r="ACL21" s="84"/>
      <c r="ACM21" s="84"/>
      <c r="ACN21" s="84"/>
      <c r="ACO21" s="84"/>
      <c r="ACP21" s="84"/>
      <c r="ACQ21" s="84"/>
      <c r="ACR21" s="84"/>
      <c r="ACS21" s="84"/>
      <c r="ACT21" s="84"/>
      <c r="ACU21" s="84"/>
      <c r="ACV21" s="84"/>
      <c r="ACW21" s="84"/>
      <c r="ACX21" s="84"/>
      <c r="ACY21" s="84"/>
      <c r="ACZ21" s="84"/>
      <c r="ADA21" s="84"/>
      <c r="ADB21" s="84"/>
      <c r="ADC21" s="84"/>
      <c r="ADD21" s="84"/>
      <c r="ADE21" s="84"/>
      <c r="ADF21" s="84"/>
      <c r="ADG21" s="84"/>
      <c r="ADH21" s="84"/>
      <c r="ADI21" s="84"/>
      <c r="ADJ21" s="84"/>
      <c r="ADK21" s="84"/>
      <c r="ADL21" s="84"/>
      <c r="ADM21" s="84"/>
      <c r="ADN21" s="84"/>
      <c r="ADO21" s="84"/>
      <c r="ADP21" s="84"/>
      <c r="ADQ21" s="84"/>
      <c r="ADR21" s="84"/>
      <c r="ADS21" s="84"/>
      <c r="ADT21" s="84"/>
      <c r="ADU21" s="84"/>
      <c r="ADV21" s="84"/>
      <c r="ADW21" s="84"/>
      <c r="ADX21" s="84"/>
      <c r="ADY21" s="84"/>
      <c r="ADZ21" s="84"/>
      <c r="AEA21" s="84"/>
      <c r="AEB21" s="84"/>
      <c r="AEC21" s="84"/>
      <c r="AED21" s="84"/>
      <c r="AEE21" s="84"/>
      <c r="AEF21" s="84"/>
      <c r="AEG21" s="84"/>
      <c r="AEH21" s="84"/>
      <c r="AEI21" s="84"/>
      <c r="AEJ21" s="84"/>
      <c r="AEK21" s="84"/>
      <c r="AEL21" s="84"/>
      <c r="AEM21" s="84"/>
      <c r="AEN21" s="84"/>
      <c r="AEO21" s="84"/>
      <c r="AEP21" s="84"/>
      <c r="AEQ21" s="84"/>
      <c r="AER21" s="84"/>
      <c r="AES21" s="84"/>
      <c r="AET21" s="84"/>
      <c r="AEU21" s="84"/>
      <c r="AEV21" s="84"/>
      <c r="AEW21" s="84"/>
      <c r="AEX21" s="84"/>
      <c r="AEY21" s="84"/>
    </row>
    <row r="22" spans="1:832" s="16" customFormat="1" ht="13.15" x14ac:dyDescent="0.4">
      <c r="A22" s="10" t="s">
        <v>623</v>
      </c>
      <c r="AB22" s="6"/>
      <c r="AC22" s="6"/>
      <c r="AD22" s="39"/>
      <c r="AE22" s="6"/>
      <c r="AF22" s="6"/>
      <c r="AG22" s="6"/>
      <c r="AH22" s="6"/>
      <c r="AI22" s="6"/>
      <c r="AJ22" s="6"/>
      <c r="AK22" s="6"/>
      <c r="AL22" s="6"/>
      <c r="AM22" s="6"/>
      <c r="AN22" s="6"/>
      <c r="AO22" s="6"/>
      <c r="AP22" s="6"/>
      <c r="AQ22" s="6"/>
      <c r="AR22" s="6"/>
      <c r="AS22" s="6"/>
      <c r="AT22" s="6"/>
      <c r="AU22" s="39"/>
      <c r="AV22" s="39"/>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28"/>
    </row>
    <row r="23" spans="1:832" s="17" customFormat="1" x14ac:dyDescent="0.35">
      <c r="A23" s="11" t="s">
        <v>22</v>
      </c>
      <c r="B23" s="17">
        <f>B17+B18</f>
        <v>50000</v>
      </c>
      <c r="C23" s="17">
        <f>C17+C18</f>
        <v>50000</v>
      </c>
      <c r="D23" s="17">
        <f>D17+D18</f>
        <v>0</v>
      </c>
      <c r="E23" s="17">
        <f>E17+E18</f>
        <v>0</v>
      </c>
      <c r="F23" s="17">
        <f>F17+F18</f>
        <v>0</v>
      </c>
      <c r="G23" s="17">
        <f t="shared" ref="G23:BL23" si="7">G17+G18</f>
        <v>15000</v>
      </c>
      <c r="H23" s="17">
        <f t="shared" si="7"/>
        <v>15000</v>
      </c>
      <c r="I23" s="17">
        <f t="shared" si="7"/>
        <v>11000</v>
      </c>
      <c r="J23" s="17">
        <f t="shared" si="7"/>
        <v>11000</v>
      </c>
      <c r="K23" s="17">
        <f t="shared" si="7"/>
        <v>10000</v>
      </c>
      <c r="L23" s="17">
        <f t="shared" si="7"/>
        <v>45000</v>
      </c>
      <c r="M23" s="17">
        <f t="shared" si="7"/>
        <v>44000</v>
      </c>
      <c r="N23" s="17">
        <f t="shared" si="7"/>
        <v>48977</v>
      </c>
      <c r="O23" s="17">
        <f t="shared" si="7"/>
        <v>42500</v>
      </c>
      <c r="P23" s="17">
        <f t="shared" si="7"/>
        <v>42835</v>
      </c>
      <c r="Q23" s="17">
        <f t="shared" si="7"/>
        <v>189867</v>
      </c>
      <c r="R23" s="17">
        <f t="shared" si="7"/>
        <v>165867</v>
      </c>
      <c r="S23" s="17">
        <f t="shared" si="7"/>
        <v>232567</v>
      </c>
      <c r="T23" s="17">
        <f t="shared" si="7"/>
        <v>250000</v>
      </c>
      <c r="U23" s="17">
        <f t="shared" si="7"/>
        <v>299117</v>
      </c>
      <c r="V23" s="17">
        <f t="shared" si="7"/>
        <v>305117</v>
      </c>
      <c r="W23" s="17">
        <f t="shared" si="7"/>
        <v>335117</v>
      </c>
      <c r="X23" s="17">
        <f t="shared" si="7"/>
        <v>392602</v>
      </c>
      <c r="Y23" s="17">
        <f t="shared" si="7"/>
        <v>497976</v>
      </c>
      <c r="Z23" s="17">
        <f t="shared" si="7"/>
        <v>496167</v>
      </c>
      <c r="AA23" s="17">
        <f t="shared" si="7"/>
        <v>594952</v>
      </c>
      <c r="AB23" s="17">
        <f t="shared" si="7"/>
        <v>646315</v>
      </c>
      <c r="AC23" s="17">
        <f t="shared" si="7"/>
        <v>914617.5</v>
      </c>
      <c r="AD23" s="17">
        <f t="shared" si="7"/>
        <v>1513596</v>
      </c>
      <c r="AE23" s="17">
        <f t="shared" si="7"/>
        <v>1696618.28</v>
      </c>
      <c r="AF23" s="17">
        <f t="shared" si="7"/>
        <v>2282796</v>
      </c>
      <c r="AG23" s="17">
        <f t="shared" si="7"/>
        <v>2561516</v>
      </c>
      <c r="AH23" s="17">
        <f t="shared" si="7"/>
        <v>2444929.15</v>
      </c>
      <c r="AI23" s="17">
        <f t="shared" si="7"/>
        <v>2426696</v>
      </c>
      <c r="AJ23" s="17">
        <f t="shared" si="7"/>
        <v>2440297.5</v>
      </c>
      <c r="AK23" s="17">
        <f t="shared" si="7"/>
        <v>2690821.3</v>
      </c>
      <c r="AL23" s="17">
        <f t="shared" si="7"/>
        <v>2819012.3</v>
      </c>
      <c r="AM23" s="17">
        <f t="shared" si="7"/>
        <v>2938861.5</v>
      </c>
      <c r="AN23" s="17">
        <f t="shared" si="7"/>
        <v>2953770.5</v>
      </c>
      <c r="AO23" s="17">
        <f t="shared" si="7"/>
        <v>2763290.7600000002</v>
      </c>
      <c r="AP23" s="17">
        <f t="shared" si="7"/>
        <v>0</v>
      </c>
      <c r="AQ23" s="17">
        <f t="shared" si="7"/>
        <v>2668933.5</v>
      </c>
      <c r="AR23" s="17">
        <f t="shared" si="7"/>
        <v>3482865.5</v>
      </c>
      <c r="AS23" s="17">
        <f t="shared" si="7"/>
        <v>3507800.5</v>
      </c>
      <c r="AT23" s="17">
        <f t="shared" si="7"/>
        <v>3548700.5</v>
      </c>
      <c r="AU23" s="17">
        <f t="shared" si="7"/>
        <v>3548635.5</v>
      </c>
      <c r="AV23" s="17">
        <f t="shared" si="7"/>
        <v>3918635.5</v>
      </c>
      <c r="AW23" s="17">
        <f t="shared" si="7"/>
        <v>3618635.5</v>
      </c>
      <c r="AX23" s="17">
        <f t="shared" si="7"/>
        <v>3700170.5</v>
      </c>
      <c r="AY23" s="17">
        <f t="shared" si="7"/>
        <v>3820420.5</v>
      </c>
      <c r="AZ23" s="17">
        <f t="shared" si="7"/>
        <v>4357420.5</v>
      </c>
      <c r="BA23" s="17">
        <f t="shared" si="7"/>
        <v>4367895.5</v>
      </c>
      <c r="BB23" s="17">
        <f t="shared" si="7"/>
        <v>4441870.5</v>
      </c>
      <c r="BC23" s="17">
        <f t="shared" si="7"/>
        <v>4675070.5</v>
      </c>
      <c r="BD23" s="17">
        <f t="shared" si="7"/>
        <v>5116070.5</v>
      </c>
      <c r="BE23" s="17">
        <f t="shared" si="7"/>
        <v>5851820.5</v>
      </c>
      <c r="BF23" s="17">
        <f t="shared" si="7"/>
        <v>7172345.5</v>
      </c>
      <c r="BG23" s="17">
        <f t="shared" si="7"/>
        <v>8245745.5</v>
      </c>
      <c r="BH23" s="17">
        <f t="shared" si="7"/>
        <v>9448583</v>
      </c>
      <c r="BI23" s="17">
        <f t="shared" si="7"/>
        <v>11287676</v>
      </c>
      <c r="BJ23" s="17">
        <f t="shared" si="7"/>
        <v>17858806.829999998</v>
      </c>
      <c r="BK23" s="17">
        <f t="shared" si="7"/>
        <v>20066281.93</v>
      </c>
      <c r="BL23" s="17">
        <f t="shared" si="7"/>
        <v>21128879.309999999</v>
      </c>
      <c r="BM23" s="7" t="s">
        <v>568</v>
      </c>
      <c r="BN23" s="39">
        <v>31100000</v>
      </c>
      <c r="BO23" s="39">
        <v>40100000</v>
      </c>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28"/>
    </row>
    <row r="24" spans="1:832" s="17" customFormat="1" x14ac:dyDescent="0.35">
      <c r="A24" s="11" t="s">
        <v>569</v>
      </c>
      <c r="B24" s="17" t="str">
        <f>IF(AND(B9&lt;&gt;"no data",B23&gt;0), 100*B9/B23, "not enough data")</f>
        <v>not enough data</v>
      </c>
      <c r="C24" s="17" t="str">
        <f t="shared" ref="C24:BL24" si="8">IF(AND(C9&lt;&gt;"no data",C23&gt;0), 100*C9/C23, "not enough data")</f>
        <v>not enough data</v>
      </c>
      <c r="D24" s="17" t="str">
        <f t="shared" si="8"/>
        <v>not enough data</v>
      </c>
      <c r="E24" s="17" t="str">
        <f t="shared" si="8"/>
        <v>not enough data</v>
      </c>
      <c r="F24" s="17" t="str">
        <f t="shared" si="8"/>
        <v>not enough data</v>
      </c>
      <c r="G24" s="17" t="str">
        <f t="shared" si="8"/>
        <v>not enough data</v>
      </c>
      <c r="H24" s="17" t="str">
        <f t="shared" si="8"/>
        <v>not enough data</v>
      </c>
      <c r="I24" s="17" t="str">
        <f t="shared" si="8"/>
        <v>not enough data</v>
      </c>
      <c r="J24" s="17" t="str">
        <f t="shared" si="8"/>
        <v>not enough data</v>
      </c>
      <c r="K24" s="17" t="str">
        <f t="shared" si="8"/>
        <v>not enough data</v>
      </c>
      <c r="L24" s="17" t="str">
        <f t="shared" si="8"/>
        <v>not enough data</v>
      </c>
      <c r="M24" s="17" t="str">
        <f t="shared" si="8"/>
        <v>not enough data</v>
      </c>
      <c r="N24" s="17" t="str">
        <f t="shared" si="8"/>
        <v>not enough data</v>
      </c>
      <c r="O24" s="17" t="str">
        <f t="shared" si="8"/>
        <v>not enough data</v>
      </c>
      <c r="P24" s="17" t="str">
        <f t="shared" si="8"/>
        <v>not enough data</v>
      </c>
      <c r="Q24" s="17" t="str">
        <f t="shared" si="8"/>
        <v>not enough data</v>
      </c>
      <c r="R24" s="17" t="str">
        <f t="shared" si="8"/>
        <v>not enough data</v>
      </c>
      <c r="S24" s="17" t="str">
        <f t="shared" si="8"/>
        <v>not enough data</v>
      </c>
      <c r="T24" s="17" t="str">
        <f t="shared" si="8"/>
        <v>not enough data</v>
      </c>
      <c r="U24" s="17" t="str">
        <f t="shared" si="8"/>
        <v>not enough data</v>
      </c>
      <c r="V24" s="17" t="str">
        <f t="shared" si="8"/>
        <v>not enough data</v>
      </c>
      <c r="W24" s="17" t="str">
        <f t="shared" si="8"/>
        <v>not enough data</v>
      </c>
      <c r="X24" s="17" t="str">
        <f t="shared" si="8"/>
        <v>not enough data</v>
      </c>
      <c r="Y24" s="17" t="str">
        <f t="shared" si="8"/>
        <v>not enough data</v>
      </c>
      <c r="Z24" s="17" t="str">
        <f t="shared" si="8"/>
        <v>not enough data</v>
      </c>
      <c r="AA24" s="17" t="str">
        <f t="shared" si="8"/>
        <v>not enough data</v>
      </c>
      <c r="AB24" s="17">
        <f t="shared" si="8"/>
        <v>113.62651338743493</v>
      </c>
      <c r="AC24" s="17">
        <f t="shared" si="8"/>
        <v>106.47920250815231</v>
      </c>
      <c r="AD24" s="17">
        <f t="shared" si="8"/>
        <v>89.953942135153639</v>
      </c>
      <c r="AE24" s="17">
        <f t="shared" si="8"/>
        <v>102.51275790804281</v>
      </c>
      <c r="AF24" s="17">
        <f t="shared" si="8"/>
        <v>100.23681967201625</v>
      </c>
      <c r="AG24" s="17">
        <f t="shared" si="8"/>
        <v>97.334005331217924</v>
      </c>
      <c r="AH24" s="17">
        <f t="shared" si="8"/>
        <v>107.0831860301555</v>
      </c>
      <c r="AI24" s="17" t="str">
        <f t="shared" si="8"/>
        <v>not enough data</v>
      </c>
      <c r="AJ24" s="17" t="str">
        <f t="shared" si="8"/>
        <v>not enough data</v>
      </c>
      <c r="AK24" s="17">
        <f t="shared" si="8"/>
        <v>97.271956707047039</v>
      </c>
      <c r="AL24" s="17">
        <f t="shared" si="8"/>
        <v>95.901348142397254</v>
      </c>
      <c r="AM24" s="17">
        <f t="shared" si="8"/>
        <v>103.26412626113888</v>
      </c>
      <c r="AN24" s="17">
        <f t="shared" si="8"/>
        <v>96.062521783598285</v>
      </c>
      <c r="AO24" s="17">
        <f t="shared" si="8"/>
        <v>102.73315031097195</v>
      </c>
      <c r="AP24" s="17" t="str">
        <f t="shared" si="8"/>
        <v>not enough data</v>
      </c>
      <c r="AQ24" s="17">
        <f t="shared" si="8"/>
        <v>100.50133171171181</v>
      </c>
      <c r="AR24" s="17">
        <f t="shared" si="8"/>
        <v>99.751379718797622</v>
      </c>
      <c r="AS24" s="17">
        <f t="shared" si="8"/>
        <v>105.73369779723789</v>
      </c>
      <c r="AT24" s="17">
        <f t="shared" si="8"/>
        <v>109.56682565913917</v>
      </c>
      <c r="AU24" s="17">
        <f t="shared" si="8"/>
        <v>109.568832583679</v>
      </c>
      <c r="AV24" s="17">
        <f t="shared" si="8"/>
        <v>106.49241119772431</v>
      </c>
      <c r="AW24" s="17">
        <f t="shared" si="8"/>
        <v>115.32107696395506</v>
      </c>
      <c r="AX24" s="17">
        <f t="shared" si="8"/>
        <v>117.25535728691419</v>
      </c>
      <c r="AY24" s="17">
        <f t="shared" si="8"/>
        <v>113.56467540680403</v>
      </c>
      <c r="AZ24" s="17">
        <f t="shared" si="8"/>
        <v>119.03178864651692</v>
      </c>
      <c r="BA24" s="17">
        <f t="shared" si="8"/>
        <v>112.25826098632625</v>
      </c>
      <c r="BB24" s="17">
        <f t="shared" si="8"/>
        <v>111.90157952601275</v>
      </c>
      <c r="BC24" s="17">
        <f t="shared" si="8"/>
        <v>106.31974961661005</v>
      </c>
      <c r="BD24" s="17">
        <f t="shared" si="8"/>
        <v>110.15060034845099</v>
      </c>
      <c r="BE24" s="17">
        <f t="shared" si="8"/>
        <v>114.32821871415912</v>
      </c>
      <c r="BF24" s="17">
        <f t="shared" si="8"/>
        <v>117.0064919488332</v>
      </c>
      <c r="BG24" s="17">
        <f t="shared" si="8"/>
        <v>90.725543615189196</v>
      </c>
      <c r="BH24" s="17">
        <f t="shared" si="8"/>
        <v>94.703395101678211</v>
      </c>
      <c r="BI24" s="17">
        <f t="shared" si="8"/>
        <v>96.242741464230548</v>
      </c>
      <c r="BJ24" s="17">
        <f t="shared" si="8"/>
        <v>96.282014379120767</v>
      </c>
      <c r="BK24" s="17">
        <f t="shared" si="8"/>
        <v>89.292228587760093</v>
      </c>
      <c r="BL24" s="17">
        <f t="shared" si="8"/>
        <v>89.57015491608675</v>
      </c>
      <c r="BM24" s="7" t="s">
        <v>568</v>
      </c>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28"/>
    </row>
    <row r="25" spans="1:832" s="17" customFormat="1" x14ac:dyDescent="0.35">
      <c r="A25" s="11" t="s">
        <v>570</v>
      </c>
      <c r="B25" s="17" t="str">
        <f>IF(AND(B14&lt;&gt;"no data",B23&gt;0), 100*B14/B23, "not enough data")</f>
        <v>not enough data</v>
      </c>
      <c r="C25" s="17" t="str">
        <f t="shared" ref="C25:BO25" si="9">IF(AND(C14&lt;&gt;"no data",C23&gt;0), 100*C14/C23, "not enough data")</f>
        <v>not enough data</v>
      </c>
      <c r="D25" s="17" t="str">
        <f t="shared" si="9"/>
        <v>not enough data</v>
      </c>
      <c r="E25" s="17" t="str">
        <f t="shared" si="9"/>
        <v>not enough data</v>
      </c>
      <c r="F25" s="17" t="str">
        <f t="shared" si="9"/>
        <v>not enough data</v>
      </c>
      <c r="G25" s="17" t="str">
        <f t="shared" si="9"/>
        <v>not enough data</v>
      </c>
      <c r="H25" s="17" t="str">
        <f t="shared" si="9"/>
        <v>not enough data</v>
      </c>
      <c r="I25" s="17" t="str">
        <f t="shared" si="9"/>
        <v>not enough data</v>
      </c>
      <c r="J25" s="17" t="str">
        <f t="shared" si="9"/>
        <v>not enough data</v>
      </c>
      <c r="K25" s="17" t="str">
        <f t="shared" si="9"/>
        <v>not enough data</v>
      </c>
      <c r="L25" s="17" t="str">
        <f t="shared" si="9"/>
        <v>not enough data</v>
      </c>
      <c r="M25" s="17" t="str">
        <f t="shared" si="9"/>
        <v>not enough data</v>
      </c>
      <c r="N25" s="17" t="str">
        <f t="shared" si="9"/>
        <v>not enough data</v>
      </c>
      <c r="O25" s="17" t="str">
        <f t="shared" si="9"/>
        <v>not enough data</v>
      </c>
      <c r="P25" s="17" t="str">
        <f t="shared" si="9"/>
        <v>not enough data</v>
      </c>
      <c r="Q25" s="17" t="str">
        <f t="shared" si="9"/>
        <v>not enough data</v>
      </c>
      <c r="R25" s="17" t="str">
        <f t="shared" si="9"/>
        <v>not enough data</v>
      </c>
      <c r="S25" s="17" t="str">
        <f t="shared" si="9"/>
        <v>not enough data</v>
      </c>
      <c r="T25" s="17" t="str">
        <f t="shared" si="9"/>
        <v>not enough data</v>
      </c>
      <c r="U25" s="17" t="str">
        <f t="shared" si="9"/>
        <v>not enough data</v>
      </c>
      <c r="V25" s="17" t="str">
        <f t="shared" si="9"/>
        <v>not enough data</v>
      </c>
      <c r="W25" s="17" t="str">
        <f t="shared" si="9"/>
        <v>not enough data</v>
      </c>
      <c r="X25" s="17" t="str">
        <f t="shared" si="9"/>
        <v>not enough data</v>
      </c>
      <c r="Y25" s="17" t="str">
        <f t="shared" si="9"/>
        <v>not enough data</v>
      </c>
      <c r="Z25" s="17" t="str">
        <f t="shared" si="9"/>
        <v>not enough data</v>
      </c>
      <c r="AA25" s="17" t="str">
        <f t="shared" si="9"/>
        <v>not enough data</v>
      </c>
      <c r="AB25" s="17">
        <f t="shared" si="9"/>
        <v>113.62651338743493</v>
      </c>
      <c r="AC25" s="17" t="str">
        <f t="shared" si="9"/>
        <v>not enough data</v>
      </c>
      <c r="AD25" s="17">
        <f t="shared" si="9"/>
        <v>89.953942135153639</v>
      </c>
      <c r="AE25" s="17">
        <f t="shared" si="9"/>
        <v>102.51275790804281</v>
      </c>
      <c r="AF25" s="17">
        <f t="shared" si="9"/>
        <v>100.23681967201625</v>
      </c>
      <c r="AG25" s="17">
        <f t="shared" si="9"/>
        <v>97.334005331217924</v>
      </c>
      <c r="AH25" s="17">
        <f t="shared" si="9"/>
        <v>107.0831860301555</v>
      </c>
      <c r="AI25" s="17" t="str">
        <f t="shared" si="9"/>
        <v>not enough data</v>
      </c>
      <c r="AJ25" s="17" t="str">
        <f t="shared" si="9"/>
        <v>not enough data</v>
      </c>
      <c r="AK25" s="17">
        <f t="shared" si="9"/>
        <v>97.271956707047039</v>
      </c>
      <c r="AL25" s="17">
        <f t="shared" si="9"/>
        <v>95.901348142397254</v>
      </c>
      <c r="AM25" s="17">
        <f t="shared" si="9"/>
        <v>103.26412626113888</v>
      </c>
      <c r="AN25" s="17">
        <f t="shared" si="9"/>
        <v>96.062521783598285</v>
      </c>
      <c r="AO25" s="17">
        <f t="shared" si="9"/>
        <v>102.73315031097195</v>
      </c>
      <c r="AP25" s="17" t="str">
        <f t="shared" si="9"/>
        <v>not enough data</v>
      </c>
      <c r="AQ25" s="17">
        <f t="shared" si="9"/>
        <v>100.50133171171181</v>
      </c>
      <c r="AR25" s="17" t="str">
        <f t="shared" si="9"/>
        <v>not enough data</v>
      </c>
      <c r="AS25" s="17">
        <f t="shared" si="9"/>
        <v>105.73369779723789</v>
      </c>
      <c r="AT25" s="17">
        <f t="shared" si="9"/>
        <v>109.56682565913917</v>
      </c>
      <c r="AU25" s="17">
        <f t="shared" si="9"/>
        <v>109.568832583679</v>
      </c>
      <c r="AV25" s="17">
        <f t="shared" si="9"/>
        <v>106.49241119772431</v>
      </c>
      <c r="AW25" s="17">
        <f t="shared" si="9"/>
        <v>115.32107696395506</v>
      </c>
      <c r="AX25" s="17">
        <f t="shared" si="9"/>
        <v>117.25535728691419</v>
      </c>
      <c r="AY25" s="17">
        <f t="shared" si="9"/>
        <v>113.56467540680403</v>
      </c>
      <c r="AZ25" s="17">
        <f t="shared" si="9"/>
        <v>119.03178864651692</v>
      </c>
      <c r="BA25" s="17">
        <f t="shared" si="9"/>
        <v>112.25826098632625</v>
      </c>
      <c r="BB25" s="17">
        <f t="shared" si="9"/>
        <v>111.90157952601275</v>
      </c>
      <c r="BC25" s="17">
        <f t="shared" si="9"/>
        <v>106.31974961661005</v>
      </c>
      <c r="BD25" s="17">
        <f t="shared" si="9"/>
        <v>110.15060034845099</v>
      </c>
      <c r="BE25" s="17">
        <f t="shared" si="9"/>
        <v>114.32821871415912</v>
      </c>
      <c r="BF25" s="17">
        <f t="shared" si="9"/>
        <v>117.0064919488332</v>
      </c>
      <c r="BG25" s="17">
        <f t="shared" si="9"/>
        <v>90.725543615189196</v>
      </c>
      <c r="BH25" s="17">
        <f t="shared" si="9"/>
        <v>94.703395101678211</v>
      </c>
      <c r="BI25" s="17">
        <f t="shared" si="9"/>
        <v>96.242741464230548</v>
      </c>
      <c r="BJ25" s="17">
        <f t="shared" si="9"/>
        <v>96.282014379120767</v>
      </c>
      <c r="BK25" s="17">
        <f t="shared" si="9"/>
        <v>89.292228587760093</v>
      </c>
      <c r="BL25" s="17" t="str">
        <f t="shared" si="9"/>
        <v>not enough data</v>
      </c>
      <c r="BM25" s="7" t="s">
        <v>568</v>
      </c>
      <c r="BN25" s="17">
        <f t="shared" si="9"/>
        <v>102.2508038585209</v>
      </c>
      <c r="BO25" s="17">
        <f t="shared" si="9"/>
        <v>119.70074812967582</v>
      </c>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28"/>
    </row>
    <row r="26" spans="1:832" s="17" customFormat="1" x14ac:dyDescent="0.35">
      <c r="A26" s="11" t="s">
        <v>4</v>
      </c>
      <c r="B26" s="17" t="s">
        <v>568</v>
      </c>
      <c r="C26" s="17">
        <f>C23-B23</f>
        <v>0</v>
      </c>
      <c r="D26" s="17">
        <f>D23-C23</f>
        <v>-50000</v>
      </c>
      <c r="E26" s="17">
        <f t="shared" ref="E26:AR26" si="10">E23-D23</f>
        <v>0</v>
      </c>
      <c r="F26" s="17">
        <f t="shared" si="10"/>
        <v>0</v>
      </c>
      <c r="G26" s="17">
        <f t="shared" si="10"/>
        <v>15000</v>
      </c>
      <c r="H26" s="17">
        <f t="shared" si="10"/>
        <v>0</v>
      </c>
      <c r="I26" s="17">
        <f t="shared" si="10"/>
        <v>-4000</v>
      </c>
      <c r="J26" s="17">
        <f t="shared" si="10"/>
        <v>0</v>
      </c>
      <c r="K26" s="17">
        <f t="shared" si="10"/>
        <v>-1000</v>
      </c>
      <c r="L26" s="17">
        <f t="shared" si="10"/>
        <v>35000</v>
      </c>
      <c r="M26" s="17">
        <f t="shared" si="10"/>
        <v>-1000</v>
      </c>
      <c r="N26" s="17">
        <f t="shared" si="10"/>
        <v>4977</v>
      </c>
      <c r="O26" s="17">
        <f t="shared" si="10"/>
        <v>-6477</v>
      </c>
      <c r="P26" s="17">
        <f t="shared" si="10"/>
        <v>335</v>
      </c>
      <c r="Q26" s="17">
        <f t="shared" si="10"/>
        <v>147032</v>
      </c>
      <c r="R26" s="17">
        <f t="shared" si="10"/>
        <v>-24000</v>
      </c>
      <c r="S26" s="17">
        <f t="shared" si="10"/>
        <v>66700</v>
      </c>
      <c r="T26" s="17">
        <f t="shared" si="10"/>
        <v>17433</v>
      </c>
      <c r="U26" s="17">
        <f t="shared" si="10"/>
        <v>49117</v>
      </c>
      <c r="V26" s="17">
        <f t="shared" si="10"/>
        <v>6000</v>
      </c>
      <c r="W26" s="17">
        <f t="shared" si="10"/>
        <v>30000</v>
      </c>
      <c r="X26" s="17">
        <f t="shared" si="10"/>
        <v>57485</v>
      </c>
      <c r="Y26" s="17">
        <f t="shared" si="10"/>
        <v>105374</v>
      </c>
      <c r="Z26" s="17">
        <f t="shared" si="10"/>
        <v>-1809</v>
      </c>
      <c r="AA26" s="17">
        <f t="shared" si="10"/>
        <v>98785</v>
      </c>
      <c r="AB26" s="17" t="s">
        <v>568</v>
      </c>
      <c r="AC26" s="17">
        <f t="shared" si="10"/>
        <v>268302.5</v>
      </c>
      <c r="AD26" s="17" t="s">
        <v>568</v>
      </c>
      <c r="AE26" s="17" t="s">
        <v>568</v>
      </c>
      <c r="AF26" s="17">
        <f t="shared" si="10"/>
        <v>586177.72</v>
      </c>
      <c r="AG26" s="17">
        <f t="shared" si="10"/>
        <v>278720</v>
      </c>
      <c r="AH26" s="17">
        <f t="shared" si="10"/>
        <v>-116586.85000000009</v>
      </c>
      <c r="AI26" s="17">
        <f t="shared" si="10"/>
        <v>-18233.149999999907</v>
      </c>
      <c r="AJ26" s="17">
        <f t="shared" si="10"/>
        <v>13601.5</v>
      </c>
      <c r="AK26" s="17" t="s">
        <v>568</v>
      </c>
      <c r="AL26" s="17">
        <f t="shared" si="10"/>
        <v>128191</v>
      </c>
      <c r="AM26" s="17">
        <f t="shared" si="10"/>
        <v>119849.20000000019</v>
      </c>
      <c r="AN26" s="17">
        <f t="shared" si="10"/>
        <v>14909</v>
      </c>
      <c r="AO26" s="17" t="s">
        <v>568</v>
      </c>
      <c r="AP26" s="17" t="s">
        <v>568</v>
      </c>
      <c r="AQ26" s="17" t="s">
        <v>568</v>
      </c>
      <c r="AR26" s="17">
        <f t="shared" si="10"/>
        <v>813932</v>
      </c>
      <c r="AS26" s="7" t="s">
        <v>568</v>
      </c>
      <c r="AT26" s="7">
        <f>AT23-AR23</f>
        <v>65835</v>
      </c>
      <c r="AU26" s="7">
        <f>AU23-AS23</f>
        <v>40835</v>
      </c>
      <c r="AV26" s="7">
        <f>AV23-AT23</f>
        <v>369935</v>
      </c>
      <c r="AW26" s="7">
        <f>AW23-AU23</f>
        <v>70000</v>
      </c>
      <c r="AX26" s="7" t="s">
        <v>568</v>
      </c>
      <c r="AY26" s="7" t="s">
        <v>568</v>
      </c>
      <c r="AZ26" s="7">
        <f>AZ23-AX23</f>
        <v>657250</v>
      </c>
      <c r="BA26" s="7" t="s">
        <v>568</v>
      </c>
      <c r="BB26" s="7">
        <f>BB23-AZ23</f>
        <v>84450</v>
      </c>
      <c r="BC26" s="7" t="s">
        <v>568</v>
      </c>
      <c r="BD26" s="7">
        <f>BD23-BB23</f>
        <v>674200</v>
      </c>
      <c r="BE26" s="7">
        <f>BE23-BD23</f>
        <v>735750</v>
      </c>
      <c r="BF26" s="7">
        <f t="shared" ref="BF26:BL26" si="11">BF23-BE23</f>
        <v>1320525</v>
      </c>
      <c r="BG26" s="7">
        <f t="shared" si="11"/>
        <v>1073400</v>
      </c>
      <c r="BH26" s="7">
        <f t="shared" si="11"/>
        <v>1202837.5</v>
      </c>
      <c r="BI26" s="7">
        <f t="shared" si="11"/>
        <v>1839093</v>
      </c>
      <c r="BJ26" s="7" t="s">
        <v>568</v>
      </c>
      <c r="BK26" s="7">
        <f t="shared" si="11"/>
        <v>2207475.1000000015</v>
      </c>
      <c r="BL26" s="7">
        <f t="shared" si="11"/>
        <v>1062597.379999999</v>
      </c>
      <c r="BM26" s="7" t="s">
        <v>568</v>
      </c>
      <c r="BN26" s="7" t="s">
        <v>568</v>
      </c>
      <c r="BO26" s="7">
        <f t="shared" ref="BO26" si="12">BO23-BN23</f>
        <v>9000000</v>
      </c>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row>
    <row r="27" spans="1:832" s="17" customFormat="1" x14ac:dyDescent="0.35">
      <c r="A27" s="11" t="s">
        <v>10</v>
      </c>
      <c r="B27" s="7" t="s">
        <v>568</v>
      </c>
      <c r="C27" s="7" t="s">
        <v>568</v>
      </c>
      <c r="D27" s="7" t="s">
        <v>568</v>
      </c>
      <c r="E27" s="7" t="s">
        <v>568</v>
      </c>
      <c r="F27" s="7" t="s">
        <v>568</v>
      </c>
      <c r="G27" s="7" t="s">
        <v>568</v>
      </c>
      <c r="H27" s="7" t="s">
        <v>568</v>
      </c>
      <c r="I27" s="7" t="s">
        <v>568</v>
      </c>
      <c r="J27" s="7" t="s">
        <v>568</v>
      </c>
      <c r="K27" s="7" t="s">
        <v>568</v>
      </c>
      <c r="L27" s="7" t="s">
        <v>568</v>
      </c>
      <c r="M27" s="7" t="s">
        <v>568</v>
      </c>
      <c r="N27" s="7" t="s">
        <v>568</v>
      </c>
      <c r="O27" s="7" t="s">
        <v>568</v>
      </c>
      <c r="P27" s="7" t="s">
        <v>568</v>
      </c>
      <c r="Q27" s="7" t="s">
        <v>568</v>
      </c>
      <c r="R27" s="7" t="s">
        <v>568</v>
      </c>
      <c r="S27" s="7" t="s">
        <v>568</v>
      </c>
      <c r="T27" s="7" t="s">
        <v>568</v>
      </c>
      <c r="U27" s="7" t="s">
        <v>568</v>
      </c>
      <c r="V27" s="7" t="s">
        <v>568</v>
      </c>
      <c r="W27" s="7" t="s">
        <v>568</v>
      </c>
      <c r="X27" s="7" t="s">
        <v>568</v>
      </c>
      <c r="Y27" s="7" t="s">
        <v>568</v>
      </c>
      <c r="Z27" s="7" t="s">
        <v>568</v>
      </c>
      <c r="AA27" s="7" t="s">
        <v>568</v>
      </c>
      <c r="AB27" s="7" t="s">
        <v>568</v>
      </c>
      <c r="AC27" s="7" t="s">
        <v>568</v>
      </c>
      <c r="AD27" s="7" t="s">
        <v>568</v>
      </c>
      <c r="AE27" s="7" t="s">
        <v>568</v>
      </c>
      <c r="AF27" s="7">
        <f>AF14-AE14</f>
        <v>548951.91999999993</v>
      </c>
      <c r="AG27" s="7">
        <f t="shared" ref="AG27:AN27" si="13">AG14-AF14</f>
        <v>205024.01000000024</v>
      </c>
      <c r="AH27" s="7">
        <f t="shared" si="13"/>
        <v>124881.90999999968</v>
      </c>
      <c r="AI27" s="7" t="s">
        <v>568</v>
      </c>
      <c r="AJ27" s="7" t="s">
        <v>568</v>
      </c>
      <c r="AK27" s="7" t="s">
        <v>568</v>
      </c>
      <c r="AL27" s="7">
        <f t="shared" si="13"/>
        <v>86056.269999999553</v>
      </c>
      <c r="AM27" s="7">
        <f t="shared" si="13"/>
        <v>331318.85000000009</v>
      </c>
      <c r="AN27" s="7">
        <f t="shared" si="13"/>
        <v>-197323.2200000002</v>
      </c>
      <c r="AO27" s="7" t="s">
        <v>568</v>
      </c>
      <c r="AP27" s="7">
        <f>AP14-AN14</f>
        <v>-70261.099999999627</v>
      </c>
      <c r="AQ27" s="7">
        <f>AQ14-AP14</f>
        <v>-84891.620000000112</v>
      </c>
      <c r="AR27" s="7" t="s">
        <v>568</v>
      </c>
      <c r="AS27" s="7" t="s">
        <v>568</v>
      </c>
      <c r="AT27" s="7" t="s">
        <v>568</v>
      </c>
      <c r="AU27" s="17">
        <f>AU14-AS14</f>
        <v>179271.31000000052</v>
      </c>
      <c r="AV27" s="7">
        <f>AV14-AT14</f>
        <v>284850.93999999948</v>
      </c>
      <c r="AW27" s="7">
        <f>AW14-AU14</f>
        <v>284850.93999999948</v>
      </c>
      <c r="AX27" s="7" t="s">
        <v>568</v>
      </c>
      <c r="AY27" s="7" t="s">
        <v>568</v>
      </c>
      <c r="AZ27" s="7">
        <f>AZ14-AX14</f>
        <v>848067.42000000086</v>
      </c>
      <c r="BA27" s="7">
        <f>BA14-AY14</f>
        <v>564675.3900000006</v>
      </c>
      <c r="BB27" s="7">
        <f>BB14-AZ14</f>
        <v>-216192.31000000052</v>
      </c>
      <c r="BC27" s="7">
        <f t="shared" ref="BC27:BD27" si="14">BC14-BA14</f>
        <v>67199.719999999739</v>
      </c>
      <c r="BD27" s="7">
        <f t="shared" si="14"/>
        <v>664859.11999999918</v>
      </c>
      <c r="BE27" s="7">
        <f>BE14-BD14</f>
        <v>1054899.7700000014</v>
      </c>
      <c r="BF27" s="7">
        <f>BF14-BE14</f>
        <v>1701827.7199999988</v>
      </c>
      <c r="BG27" s="7">
        <f>BG14-BF14</f>
        <v>-911112.4299999997</v>
      </c>
      <c r="BH27" s="7">
        <f>BH14-BG14</f>
        <v>1467131.4600000009</v>
      </c>
      <c r="BI27" s="7">
        <f>BI14-BH14</f>
        <v>1915439.9399999995</v>
      </c>
      <c r="BJ27" s="7" t="s">
        <v>568</v>
      </c>
      <c r="BK27" s="7">
        <f>BK14-BJ14</f>
        <v>722811.36999999732</v>
      </c>
      <c r="BL27" s="7" t="s">
        <v>568</v>
      </c>
      <c r="BM27" s="7" t="s">
        <v>568</v>
      </c>
      <c r="BN27" s="7" t="s">
        <v>568</v>
      </c>
      <c r="BO27" s="7">
        <f>BO14-BN14</f>
        <v>16200000</v>
      </c>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row>
    <row r="28" spans="1:832" s="17" customFormat="1" x14ac:dyDescent="0.35">
      <c r="A28" s="11" t="s">
        <v>5</v>
      </c>
      <c r="B28" s="17" t="str">
        <f>IF(AND(B26&lt;&gt;"no data", B27&lt;&gt;"no data"), B26/B27*100, "no data")</f>
        <v>no data</v>
      </c>
      <c r="C28" s="17" t="str">
        <f t="shared" ref="C28:AE28" si="15">IF(AND(C26&lt;&gt;"no data", C27&lt;&gt;"no data"), C26/C27*100, "no data")</f>
        <v>no data</v>
      </c>
      <c r="D28" s="17" t="str">
        <f t="shared" si="15"/>
        <v>no data</v>
      </c>
      <c r="E28" s="17" t="str">
        <f t="shared" si="15"/>
        <v>no data</v>
      </c>
      <c r="F28" s="17" t="str">
        <f t="shared" si="15"/>
        <v>no data</v>
      </c>
      <c r="G28" s="17" t="str">
        <f t="shared" si="15"/>
        <v>no data</v>
      </c>
      <c r="H28" s="17" t="str">
        <f t="shared" si="15"/>
        <v>no data</v>
      </c>
      <c r="I28" s="17" t="str">
        <f t="shared" si="15"/>
        <v>no data</v>
      </c>
      <c r="J28" s="17" t="str">
        <f t="shared" si="15"/>
        <v>no data</v>
      </c>
      <c r="K28" s="17" t="str">
        <f t="shared" si="15"/>
        <v>no data</v>
      </c>
      <c r="L28" s="17" t="str">
        <f t="shared" si="15"/>
        <v>no data</v>
      </c>
      <c r="M28" s="17" t="str">
        <f t="shared" si="15"/>
        <v>no data</v>
      </c>
      <c r="N28" s="17" t="str">
        <f t="shared" si="15"/>
        <v>no data</v>
      </c>
      <c r="O28" s="17" t="str">
        <f t="shared" si="15"/>
        <v>no data</v>
      </c>
      <c r="P28" s="17" t="str">
        <f t="shared" si="15"/>
        <v>no data</v>
      </c>
      <c r="Q28" s="17" t="str">
        <f t="shared" si="15"/>
        <v>no data</v>
      </c>
      <c r="R28" s="17" t="str">
        <f t="shared" si="15"/>
        <v>no data</v>
      </c>
      <c r="S28" s="17" t="str">
        <f t="shared" si="15"/>
        <v>no data</v>
      </c>
      <c r="T28" s="17" t="str">
        <f t="shared" si="15"/>
        <v>no data</v>
      </c>
      <c r="U28" s="17" t="str">
        <f t="shared" si="15"/>
        <v>no data</v>
      </c>
      <c r="V28" s="17" t="str">
        <f t="shared" si="15"/>
        <v>no data</v>
      </c>
      <c r="W28" s="17" t="str">
        <f t="shared" si="15"/>
        <v>no data</v>
      </c>
      <c r="X28" s="17" t="str">
        <f t="shared" si="15"/>
        <v>no data</v>
      </c>
      <c r="Y28" s="17" t="str">
        <f t="shared" si="15"/>
        <v>no data</v>
      </c>
      <c r="Z28" s="17" t="str">
        <f t="shared" si="15"/>
        <v>no data</v>
      </c>
      <c r="AA28" s="17" t="str">
        <f t="shared" si="15"/>
        <v>no data</v>
      </c>
      <c r="AB28" s="17" t="str">
        <f t="shared" si="15"/>
        <v>no data</v>
      </c>
      <c r="AC28" s="17" t="str">
        <f t="shared" si="15"/>
        <v>no data</v>
      </c>
      <c r="AD28" s="17" t="str">
        <f t="shared" si="15"/>
        <v>no data</v>
      </c>
      <c r="AE28" s="17" t="str">
        <f t="shared" si="15"/>
        <v>no data</v>
      </c>
      <c r="AF28" s="17">
        <f>IF(AND(AF26&lt;&gt;"no data", AF27&lt;&gt;"no data"), AF26/AF27*100, "no data")</f>
        <v>106.78124962200697</v>
      </c>
      <c r="AG28" s="17">
        <f t="shared" ref="AG28" si="16">IF(AND(AG26&lt;&gt;"no data", AG27&lt;&gt;"no data"), AG26/AG27*100, "no data")</f>
        <v>135.94505345983606</v>
      </c>
      <c r="AH28" s="17">
        <f t="shared" ref="AH28" si="17">IF(AND(AH26&lt;&gt;"no data", AH27&lt;&gt;"no data"), AH26/AH27*100, "no data")</f>
        <v>-93.357676864487729</v>
      </c>
      <c r="AI28" s="17" t="str">
        <f>IF(AND(AI26&lt;&gt;"no data", AI27&lt;&gt;"no data"), AI26/AI27*100, "no data")</f>
        <v>no data</v>
      </c>
      <c r="AJ28" s="17" t="str">
        <f>IF(AND(AJ26&lt;&gt;"no data", AJ27&lt;&gt;"no data"), AJ26/AJ27*100, "no data")</f>
        <v>no data</v>
      </c>
      <c r="AK28" s="17" t="str">
        <f t="shared" ref="AK28" si="18">IF(AND(AK26&lt;&gt;"no data", AK27&lt;&gt;"no data"), AK26/AK27*100, "no data")</f>
        <v>no data</v>
      </c>
      <c r="AL28" s="17">
        <f t="shared" ref="AL28" si="19">IF(AND(AL26&lt;&gt;"no data", AL27&lt;&gt;"no data"), AL26/AL27*100, "no data")</f>
        <v>148.96183624970112</v>
      </c>
      <c r="AM28" s="17">
        <f t="shared" ref="AM28" si="20">IF(AND(AM26&lt;&gt;"no data", AM27&lt;&gt;"no data"), AM26/AM27*100, "no data")</f>
        <v>36.173371964800722</v>
      </c>
      <c r="AN28" s="17">
        <f t="shared" ref="AN28" si="21">IF(AND(AN26&lt;&gt;"no data", AN27&lt;&gt;"no data"), AN26/AN27*100, "no data")</f>
        <v>-7.5556237122017285</v>
      </c>
      <c r="AO28" s="17" t="str">
        <f t="shared" ref="AO28" si="22">IF(AND(AO26&lt;&gt;"no data", AO27&lt;&gt;"no data"), AO26/AO27*100, "no data")</f>
        <v>no data</v>
      </c>
      <c r="AP28" s="17" t="str">
        <f t="shared" ref="AP28" si="23">IF(AND(AP26&lt;&gt;"no data", AP27&lt;&gt;"no data"), AP26/AP27*100, "no data")</f>
        <v>no data</v>
      </c>
      <c r="AQ28" s="17" t="str">
        <f t="shared" ref="AQ28" si="24">IF(AND(AQ26&lt;&gt;"no data", AQ27&lt;&gt;"no data"), AQ26/AQ27*100, "no data")</f>
        <v>no data</v>
      </c>
      <c r="AR28" s="17" t="str">
        <f t="shared" ref="AR28" si="25">IF(AND(AR26&lt;&gt;"no data", AR27&lt;&gt;"no data"), AR26/AR27*100, "no data")</f>
        <v>no data</v>
      </c>
      <c r="AS28" s="17" t="str">
        <f t="shared" ref="AS28" si="26">IF(AND(AS26&lt;&gt;"no data", AS27&lt;&gt;"no data"), AS26/AS27*100, "no data")</f>
        <v>no data</v>
      </c>
      <c r="AT28" s="17" t="str">
        <f t="shared" ref="AT28" si="27">IF(AND(AT26&lt;&gt;"no data", AT27&lt;&gt;"no data"), AT26/AT27*100, "no data")</f>
        <v>no data</v>
      </c>
      <c r="AU28" s="17">
        <f t="shared" ref="AU28" si="28">IF(AND(AU26&lt;&gt;"no data", AU27&lt;&gt;"no data"), AU26/AU27*100, "no data")</f>
        <v>22.778324094357252</v>
      </c>
      <c r="AV28" s="17">
        <f t="shared" ref="AV28" si="29">IF(AND(AV26&lt;&gt;"no data", AV27&lt;&gt;"no data"), AV26/AV27*100, "no data")</f>
        <v>129.86967850623932</v>
      </c>
      <c r="AW28" s="17">
        <f t="shared" ref="AW28" si="30">IF(AND(AW26&lt;&gt;"no data", AW27&lt;&gt;"no data"), AW26/AW27*100, "no data")</f>
        <v>24.574256275931592</v>
      </c>
      <c r="AX28" s="17" t="str">
        <f t="shared" ref="AX28" si="31">IF(AND(AX26&lt;&gt;"no data", AX27&lt;&gt;"no data"), AX26/AX27*100, "no data")</f>
        <v>no data</v>
      </c>
      <c r="AY28" s="17" t="str">
        <f t="shared" ref="AY28" si="32">IF(AND(AY26&lt;&gt;"no data", AY27&lt;&gt;"no data"), AY26/AY27*100, "no data")</f>
        <v>no data</v>
      </c>
      <c r="AZ28" s="17">
        <f t="shared" ref="AZ28" si="33">IF(AND(AZ26&lt;&gt;"no data", AZ27&lt;&gt;"no data"), AZ26/AZ27*100, "no data")</f>
        <v>77.499734631946993</v>
      </c>
      <c r="BA28" s="17" t="str">
        <f t="shared" ref="BA28" si="34">IF(AND(BA26&lt;&gt;"no data", BA27&lt;&gt;"no data"), BA26/BA27*100, "no data")</f>
        <v>no data</v>
      </c>
      <c r="BB28" s="17">
        <f t="shared" ref="BB28" si="35">IF(AND(BB26&lt;&gt;"no data", BB27&lt;&gt;"no data"), BB26/BB27*100, "no data")</f>
        <v>-39.062443987947489</v>
      </c>
      <c r="BC28" s="17" t="str">
        <f t="shared" ref="BC28" si="36">IF(AND(BC26&lt;&gt;"no data", BC27&lt;&gt;"no data"), BC26/BC27*100, "no data")</f>
        <v>no data</v>
      </c>
      <c r="BD28" s="17">
        <f t="shared" ref="BD28" si="37">IF(AND(BD26&lt;&gt;"no data", BD27&lt;&gt;"no data"), BD26/BD27*100, "no data")</f>
        <v>101.40494124529734</v>
      </c>
      <c r="BE28" s="17">
        <f t="shared" ref="BE28" si="38">IF(AND(BE26&lt;&gt;"no data", BE27&lt;&gt;"no data"), BE26/BE27*100, "no data")</f>
        <v>69.745962689896018</v>
      </c>
      <c r="BF28" s="17">
        <f t="shared" ref="BF28" si="39">IF(AND(BF26&lt;&gt;"no data", BF27&lt;&gt;"no data"), BF26/BF27*100, "no data")</f>
        <v>77.594517029021063</v>
      </c>
      <c r="BG28" s="17">
        <f t="shared" ref="BG28" si="40">IF(AND(BG26&lt;&gt;"no data", BG27&lt;&gt;"no data"), BG26/BG27*100, "no data")</f>
        <v>-117.81202458186202</v>
      </c>
      <c r="BH28" s="17">
        <f t="shared" ref="BH28" si="41">IF(AND(BH26&lt;&gt;"no data", BH27&lt;&gt;"no data"), BH26/BH27*100, "no data")</f>
        <v>81.985666097024406</v>
      </c>
      <c r="BI28" s="17">
        <f t="shared" ref="BI28" si="42">IF(AND(BI26&lt;&gt;"no data", BI27&lt;&gt;"no data"), BI26/BI27*100, "no data")</f>
        <v>96.01413030992768</v>
      </c>
      <c r="BJ28" s="17" t="str">
        <f t="shared" ref="BJ28" si="43">IF(AND(BJ26&lt;&gt;"no data", BJ27&lt;&gt;"no data"), BJ26/BJ27*100, "no data")</f>
        <v>no data</v>
      </c>
      <c r="BK28" s="17">
        <f t="shared" ref="BK28" si="44">IF(AND(BK26&lt;&gt;"no data", BK27&lt;&gt;"no data"), BK26/BK27*100, "no data")</f>
        <v>305.40126949026961</v>
      </c>
      <c r="BL28" s="17" t="str">
        <f t="shared" ref="BL28:BM28" si="45">IF(AND(BL26&lt;&gt;"no data", BL27&lt;&gt;"no data"), BL26/BL27*100, "no data")</f>
        <v>no data</v>
      </c>
      <c r="BM28" s="17" t="str">
        <f t="shared" si="45"/>
        <v>no data</v>
      </c>
      <c r="BN28" s="7" t="s">
        <v>568</v>
      </c>
      <c r="BO28" s="7">
        <f>BO26/BO27</f>
        <v>0.55555555555555558</v>
      </c>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row>
    <row r="29" spans="1:832" s="16" customFormat="1" x14ac:dyDescent="0.35">
      <c r="A29" s="11"/>
      <c r="AB29" s="7"/>
      <c r="AC29" s="7"/>
      <c r="AD29" s="39"/>
      <c r="AE29" s="7"/>
      <c r="AF29" s="7"/>
      <c r="AG29" s="7"/>
      <c r="AH29" s="7"/>
      <c r="AI29" s="7"/>
      <c r="AJ29" s="7"/>
      <c r="AK29" s="7"/>
      <c r="AL29" s="7"/>
      <c r="AM29" s="7"/>
      <c r="AN29" s="7"/>
      <c r="AO29" s="7"/>
      <c r="AP29" s="7"/>
      <c r="AQ29" s="7"/>
      <c r="AR29" s="7"/>
      <c r="AS29" s="7"/>
      <c r="AT29" s="7"/>
      <c r="AU29" s="39"/>
      <c r="AV29" s="39"/>
      <c r="AW29" s="7"/>
      <c r="AX29" s="7"/>
      <c r="AY29" s="7"/>
      <c r="AZ29" s="7"/>
      <c r="BA29" s="7"/>
      <c r="BB29" s="7"/>
      <c r="BC29" s="7"/>
      <c r="BD29" s="7"/>
      <c r="BE29" s="6"/>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28"/>
    </row>
    <row r="30" spans="1:832" s="16" customFormat="1" ht="13.15" x14ac:dyDescent="0.4">
      <c r="A30" s="13"/>
      <c r="AB30" s="6"/>
      <c r="AC30" s="6"/>
      <c r="AD30" s="39"/>
      <c r="AE30" s="6"/>
      <c r="AF30" s="6"/>
      <c r="AG30" s="6"/>
      <c r="AH30" s="6"/>
      <c r="AI30" s="6"/>
      <c r="AJ30" s="6"/>
      <c r="AK30" s="6"/>
      <c r="AL30" s="6"/>
      <c r="AM30" s="6"/>
      <c r="AN30" s="6"/>
      <c r="AO30" s="6"/>
      <c r="AP30" s="6"/>
      <c r="AQ30" s="6"/>
      <c r="AR30" s="6"/>
      <c r="AS30" s="6"/>
      <c r="AT30" s="6"/>
      <c r="AU30" s="39"/>
      <c r="AV30" s="39"/>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28"/>
    </row>
    <row r="31" spans="1:832" s="16" customFormat="1" ht="13.15" x14ac:dyDescent="0.4">
      <c r="A31" s="13" t="s">
        <v>38</v>
      </c>
      <c r="AB31" s="6"/>
      <c r="AC31" s="6"/>
      <c r="AD31" s="39"/>
      <c r="AE31" s="6"/>
      <c r="AF31" s="6"/>
      <c r="AG31" s="6"/>
      <c r="AH31" s="6"/>
      <c r="AI31" s="6"/>
      <c r="AJ31" s="6"/>
      <c r="AK31" s="6"/>
      <c r="AL31" s="6"/>
      <c r="AM31" s="6"/>
      <c r="AN31" s="6"/>
      <c r="AO31" s="6"/>
      <c r="AP31" s="6"/>
      <c r="AQ31" s="6"/>
      <c r="AR31" s="6"/>
      <c r="AS31" s="6"/>
      <c r="AT31" s="6"/>
      <c r="AU31" s="39"/>
      <c r="AV31" s="39"/>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28"/>
    </row>
    <row r="32" spans="1:832" s="16" customFormat="1" x14ac:dyDescent="0.35">
      <c r="A32" s="12" t="s">
        <v>39</v>
      </c>
      <c r="AB32" s="6"/>
      <c r="AC32" s="6"/>
      <c r="AD32" s="39"/>
      <c r="AE32" s="6"/>
      <c r="AF32" s="6"/>
      <c r="AG32" s="6"/>
      <c r="AH32" s="6"/>
      <c r="AI32" s="6"/>
      <c r="AJ32" s="6"/>
      <c r="AK32" s="6"/>
      <c r="AL32" s="6"/>
      <c r="AM32" s="6"/>
      <c r="AN32" s="6"/>
      <c r="AO32" s="6"/>
      <c r="AP32" s="6"/>
      <c r="AQ32" s="6"/>
      <c r="AR32" s="6"/>
      <c r="AS32" s="6"/>
      <c r="AT32" s="6"/>
      <c r="AU32" s="39"/>
      <c r="AV32" s="39"/>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28"/>
    </row>
    <row r="33" spans="1:832" s="18" customFormat="1" x14ac:dyDescent="0.35">
      <c r="AB33" s="3"/>
      <c r="AC33" s="3"/>
      <c r="AD33" s="70"/>
      <c r="AE33" s="3"/>
      <c r="AF33" s="3"/>
      <c r="AG33" s="3"/>
      <c r="AH33" s="3"/>
      <c r="AI33" s="3"/>
      <c r="AJ33" s="3"/>
      <c r="AK33" s="3"/>
      <c r="AL33" s="3"/>
      <c r="AM33" s="3"/>
      <c r="AN33" s="3"/>
      <c r="AO33" s="3"/>
      <c r="AP33" s="3"/>
      <c r="AQ33" s="3"/>
      <c r="AR33" s="3"/>
      <c r="AS33" s="3"/>
      <c r="AT33" s="3"/>
      <c r="AU33" s="39"/>
      <c r="AV33" s="70"/>
      <c r="AW33" s="3"/>
      <c r="AX33" s="3"/>
      <c r="AY33" s="3"/>
      <c r="AZ33" s="3"/>
      <c r="BA33" s="3"/>
      <c r="BB33" s="3"/>
      <c r="BC33" s="3"/>
      <c r="BD33" s="3"/>
      <c r="BE33" s="7"/>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29"/>
    </row>
    <row r="34" spans="1:832" s="18" customFormat="1" x14ac:dyDescent="0.35">
      <c r="AB34" s="3"/>
      <c r="AC34" s="3"/>
      <c r="AD34" s="70"/>
      <c r="AE34" s="3"/>
      <c r="AF34" s="3"/>
      <c r="AG34" s="3"/>
      <c r="AH34" s="3"/>
      <c r="AI34" s="3"/>
      <c r="AJ34" s="3"/>
      <c r="AK34" s="3"/>
      <c r="AL34" s="3"/>
      <c r="AM34" s="3"/>
      <c r="AN34" s="3"/>
      <c r="AO34" s="3"/>
      <c r="AP34" s="3"/>
      <c r="AQ34" s="3"/>
      <c r="AR34" s="3"/>
      <c r="AS34" s="3"/>
      <c r="AT34" s="3"/>
      <c r="AU34" s="39"/>
      <c r="AV34" s="70"/>
      <c r="AW34" s="3"/>
      <c r="AX34" s="3"/>
      <c r="AY34" s="3"/>
      <c r="AZ34" s="3"/>
      <c r="BA34" s="3"/>
      <c r="BB34" s="3"/>
      <c r="BC34" s="3"/>
      <c r="BD34" s="3"/>
      <c r="BE34" s="7"/>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29"/>
    </row>
    <row r="35" spans="1:832" s="18" customFormat="1" x14ac:dyDescent="0.35">
      <c r="A35" s="21"/>
      <c r="AB35" s="3"/>
      <c r="AC35" s="3"/>
      <c r="AD35" s="70"/>
      <c r="AE35" s="3"/>
      <c r="AF35" s="3"/>
      <c r="AG35" s="3"/>
      <c r="AH35" s="3"/>
      <c r="AI35" s="3"/>
      <c r="AJ35" s="3"/>
      <c r="AK35" s="3"/>
      <c r="AL35" s="3"/>
      <c r="AM35" s="3"/>
      <c r="AN35" s="3"/>
      <c r="AO35" s="3"/>
      <c r="AP35" s="3"/>
      <c r="AQ35" s="3"/>
      <c r="AR35" s="3"/>
      <c r="AS35" s="3"/>
      <c r="AT35" s="3"/>
      <c r="AU35" s="39"/>
      <c r="AV35" s="70"/>
      <c r="AW35" s="3"/>
      <c r="AX35" s="3"/>
      <c r="AY35" s="3"/>
      <c r="AZ35" s="3"/>
      <c r="BA35" s="3"/>
      <c r="BB35" s="3"/>
      <c r="BC35" s="3"/>
      <c r="BD35" s="3"/>
      <c r="BE35" s="7"/>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29"/>
    </row>
    <row r="36" spans="1:832" s="18" customFormat="1" x14ac:dyDescent="0.35">
      <c r="A36" s="12"/>
      <c r="AB36" s="3"/>
      <c r="AC36" s="3"/>
      <c r="AD36" s="70"/>
      <c r="AE36" s="3"/>
      <c r="AF36" s="3"/>
      <c r="AG36" s="3"/>
      <c r="AH36" s="3"/>
      <c r="AI36" s="3"/>
      <c r="AJ36" s="3"/>
      <c r="AK36" s="3"/>
      <c r="AL36" s="3"/>
      <c r="AM36" s="3"/>
      <c r="AN36" s="3"/>
      <c r="AO36" s="3"/>
      <c r="AP36" s="3"/>
      <c r="AQ36" s="3"/>
      <c r="AR36" s="3"/>
      <c r="AS36" s="3"/>
      <c r="AT36" s="3"/>
      <c r="AU36" s="39"/>
      <c r="AV36" s="70"/>
      <c r="AW36" s="3"/>
      <c r="AX36" s="3"/>
      <c r="AY36" s="3"/>
      <c r="AZ36" s="3"/>
      <c r="BA36" s="3"/>
      <c r="BB36" s="3"/>
      <c r="BC36" s="3"/>
      <c r="BD36" s="3"/>
      <c r="BE36" s="7"/>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29"/>
    </row>
    <row r="37" spans="1:832" s="18" customFormat="1" x14ac:dyDescent="0.35">
      <c r="A37" s="12"/>
      <c r="AB37" s="3"/>
      <c r="AC37" s="3"/>
      <c r="AD37" s="70"/>
      <c r="AE37" s="3"/>
      <c r="AF37" s="3"/>
      <c r="AG37" s="3"/>
      <c r="AH37" s="3"/>
      <c r="AI37" s="3"/>
      <c r="AJ37" s="3"/>
      <c r="AK37" s="3"/>
      <c r="AL37" s="3"/>
      <c r="AM37" s="3"/>
      <c r="AN37" s="3"/>
      <c r="AO37" s="3"/>
      <c r="AP37" s="3"/>
      <c r="AQ37" s="3"/>
      <c r="AR37" s="3"/>
      <c r="AS37" s="3"/>
      <c r="AT37" s="3"/>
      <c r="AU37" s="39"/>
      <c r="AV37" s="70"/>
      <c r="AW37" s="3"/>
      <c r="AX37" s="3"/>
      <c r="AY37" s="3"/>
      <c r="AZ37" s="3"/>
      <c r="BA37" s="3"/>
      <c r="BB37" s="3"/>
      <c r="BC37" s="3"/>
      <c r="BD37" s="3"/>
      <c r="BE37" s="6"/>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29"/>
    </row>
    <row r="38" spans="1:832" s="18" customFormat="1" x14ac:dyDescent="0.35">
      <c r="A38" s="12"/>
      <c r="AB38" s="3"/>
      <c r="AC38" s="3"/>
      <c r="AD38" s="70"/>
      <c r="AE38" s="3"/>
      <c r="AF38" s="3"/>
      <c r="AG38" s="3"/>
      <c r="AH38" s="3"/>
      <c r="AI38" s="3"/>
      <c r="AJ38" s="3"/>
      <c r="AK38" s="3"/>
      <c r="AL38" s="3"/>
      <c r="AM38" s="3"/>
      <c r="AN38" s="3"/>
      <c r="AO38" s="3"/>
      <c r="AP38" s="3"/>
      <c r="AQ38" s="3"/>
      <c r="AR38" s="3"/>
      <c r="AS38" s="3"/>
      <c r="AT38" s="3"/>
      <c r="AU38" s="39"/>
      <c r="AV38" s="70"/>
      <c r="AW38" s="3"/>
      <c r="AX38" s="3"/>
      <c r="AY38" s="3"/>
      <c r="AZ38" s="3"/>
      <c r="BA38" s="3"/>
      <c r="BB38" s="3"/>
      <c r="BC38" s="3"/>
      <c r="BD38" s="3"/>
      <c r="BE38" s="6"/>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29"/>
    </row>
    <row r="39" spans="1:832" s="18" customFormat="1" x14ac:dyDescent="0.35">
      <c r="A39" s="12"/>
      <c r="AB39" s="3"/>
      <c r="AC39" s="3"/>
      <c r="AD39" s="70"/>
      <c r="AE39" s="3"/>
      <c r="AF39" s="3"/>
      <c r="AG39" s="3"/>
      <c r="AH39" s="3"/>
      <c r="AI39" s="3"/>
      <c r="AJ39" s="3"/>
      <c r="AK39" s="3"/>
      <c r="AL39" s="3"/>
      <c r="AM39" s="3"/>
      <c r="AN39" s="3"/>
      <c r="AO39" s="3"/>
      <c r="AP39" s="3"/>
      <c r="AQ39" s="3"/>
      <c r="AR39" s="3"/>
      <c r="AS39" s="3"/>
      <c r="AT39" s="3"/>
      <c r="AU39" s="39"/>
      <c r="AV39" s="70"/>
      <c r="AW39" s="3"/>
      <c r="AX39" s="3"/>
      <c r="AY39" s="3"/>
      <c r="AZ39" s="3"/>
      <c r="BA39" s="3"/>
      <c r="BB39" s="3"/>
      <c r="BC39" s="3"/>
      <c r="BD39" s="3"/>
      <c r="BE39" s="6"/>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29"/>
    </row>
    <row r="40" spans="1:832" s="18" customFormat="1" x14ac:dyDescent="0.35">
      <c r="A40" s="12"/>
      <c r="AB40" s="3"/>
      <c r="AC40" s="3"/>
      <c r="AD40" s="70"/>
      <c r="AE40" s="3"/>
      <c r="AF40" s="3"/>
      <c r="AG40" s="3"/>
      <c r="AH40" s="3"/>
      <c r="AI40" s="3"/>
      <c r="AJ40" s="3"/>
      <c r="AK40" s="3"/>
      <c r="AL40" s="3"/>
      <c r="AM40" s="3"/>
      <c r="AN40" s="3"/>
      <c r="AO40" s="3"/>
      <c r="AP40" s="3"/>
      <c r="AQ40" s="3"/>
      <c r="AR40" s="3"/>
      <c r="AS40" s="3"/>
      <c r="AT40" s="3"/>
      <c r="AU40" s="39"/>
      <c r="AV40" s="70"/>
      <c r="AW40" s="3"/>
      <c r="AX40" s="3"/>
      <c r="AY40" s="3"/>
      <c r="AZ40" s="3"/>
      <c r="BA40" s="3"/>
      <c r="BB40" s="3"/>
      <c r="BC40" s="3"/>
      <c r="BD40" s="3"/>
      <c r="BE40" s="6"/>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29"/>
    </row>
    <row r="41" spans="1:832" s="18" customFormat="1" x14ac:dyDescent="0.35">
      <c r="A41" s="12"/>
      <c r="AB41" s="3"/>
      <c r="AC41" s="3"/>
      <c r="AD41" s="70"/>
      <c r="AE41" s="3"/>
      <c r="AF41" s="3"/>
      <c r="AG41" s="3"/>
      <c r="AH41" s="3"/>
      <c r="AI41" s="3"/>
      <c r="AJ41" s="3"/>
      <c r="AK41" s="3"/>
      <c r="AL41" s="3"/>
      <c r="AM41" s="3"/>
      <c r="AN41" s="3"/>
      <c r="AO41" s="3"/>
      <c r="AP41" s="3"/>
      <c r="AQ41" s="3"/>
      <c r="AR41" s="3"/>
      <c r="AS41" s="3"/>
      <c r="AT41" s="3"/>
      <c r="AU41" s="39"/>
      <c r="AV41" s="70"/>
      <c r="AW41" s="3"/>
      <c r="AX41" s="3"/>
      <c r="AY41" s="3"/>
      <c r="AZ41" s="3"/>
      <c r="BA41" s="3"/>
      <c r="BB41" s="3"/>
      <c r="BC41" s="3"/>
      <c r="BD41" s="3"/>
      <c r="BE41" s="6"/>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29"/>
    </row>
    <row r="42" spans="1:832" s="18" customFormat="1" x14ac:dyDescent="0.35">
      <c r="A42" s="12"/>
      <c r="AB42" s="3"/>
      <c r="AC42" s="3"/>
      <c r="AD42" s="70"/>
      <c r="AE42" s="3"/>
      <c r="AF42" s="3"/>
      <c r="AG42" s="3"/>
      <c r="AH42" s="3"/>
      <c r="AI42" s="3"/>
      <c r="AJ42" s="3"/>
      <c r="AK42" s="3"/>
      <c r="AL42" s="3"/>
      <c r="AM42" s="3"/>
      <c r="AN42" s="3"/>
      <c r="AO42" s="3"/>
      <c r="AP42" s="3"/>
      <c r="AQ42" s="3"/>
      <c r="AR42" s="3"/>
      <c r="AS42" s="3"/>
      <c r="AT42" s="3"/>
      <c r="AU42" s="39"/>
      <c r="AV42" s="70"/>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29"/>
    </row>
    <row r="43" spans="1:832" s="18" customFormat="1" x14ac:dyDescent="0.35">
      <c r="A43" s="12"/>
      <c r="AB43" s="3"/>
      <c r="AC43" s="3"/>
      <c r="AD43" s="70"/>
      <c r="AE43" s="3"/>
      <c r="AF43" s="3"/>
      <c r="AG43" s="3"/>
      <c r="AH43" s="3"/>
      <c r="AI43" s="3"/>
      <c r="AJ43" s="3"/>
      <c r="AK43" s="3"/>
      <c r="AL43" s="3"/>
      <c r="AM43" s="3"/>
      <c r="AN43" s="3"/>
      <c r="AO43" s="3"/>
      <c r="AP43" s="3"/>
      <c r="AQ43" s="3"/>
      <c r="AR43" s="3"/>
      <c r="AS43" s="3"/>
      <c r="AT43" s="3"/>
      <c r="AU43" s="39"/>
      <c r="AV43" s="70"/>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29"/>
    </row>
    <row r="44" spans="1:832" s="18" customFormat="1" x14ac:dyDescent="0.35">
      <c r="A44" s="12"/>
      <c r="AB44" s="3"/>
      <c r="AC44" s="3"/>
      <c r="AD44" s="70"/>
      <c r="AE44" s="3"/>
      <c r="AF44" s="3"/>
      <c r="AG44" s="3"/>
      <c r="AH44" s="3"/>
      <c r="AI44" s="3"/>
      <c r="AJ44" s="3"/>
      <c r="AK44" s="3"/>
      <c r="AL44" s="3"/>
      <c r="AM44" s="3"/>
      <c r="AN44" s="3"/>
      <c r="AO44" s="3"/>
      <c r="AP44" s="3"/>
      <c r="AQ44" s="3"/>
      <c r="AR44" s="3"/>
      <c r="AS44" s="3"/>
      <c r="AT44" s="3"/>
      <c r="AU44" s="39"/>
      <c r="AV44" s="70"/>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29"/>
    </row>
    <row r="45" spans="1:832" s="18" customFormat="1" x14ac:dyDescent="0.35">
      <c r="A45" s="12"/>
      <c r="AB45" s="3"/>
      <c r="AC45" s="3"/>
      <c r="AD45" s="70"/>
      <c r="AE45" s="3"/>
      <c r="AF45" s="3"/>
      <c r="AG45" s="3"/>
      <c r="AH45" s="3"/>
      <c r="AI45" s="3"/>
      <c r="AJ45" s="3"/>
      <c r="AK45" s="3"/>
      <c r="AL45" s="3"/>
      <c r="AM45" s="3"/>
      <c r="AN45" s="3"/>
      <c r="AO45" s="3"/>
      <c r="AP45" s="3"/>
      <c r="AQ45" s="3"/>
      <c r="AR45" s="3"/>
      <c r="AS45" s="3"/>
      <c r="AT45" s="3"/>
      <c r="AU45" s="70"/>
      <c r="AV45" s="70"/>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29"/>
    </row>
    <row r="46" spans="1:832" s="18" customFormat="1" x14ac:dyDescent="0.35">
      <c r="A46" s="12"/>
      <c r="AB46" s="3"/>
      <c r="AC46" s="3"/>
      <c r="AD46" s="70"/>
      <c r="AE46" s="3"/>
      <c r="AF46" s="3"/>
      <c r="AG46" s="3"/>
      <c r="AH46" s="3"/>
      <c r="AI46" s="3"/>
      <c r="AJ46" s="3"/>
      <c r="AK46" s="3"/>
      <c r="AL46" s="3"/>
      <c r="AM46" s="3"/>
      <c r="AN46" s="3"/>
      <c r="AO46" s="3"/>
      <c r="AP46" s="3"/>
      <c r="AQ46" s="3"/>
      <c r="AR46" s="3"/>
      <c r="AS46" s="3"/>
      <c r="AT46" s="3"/>
      <c r="AU46" s="70"/>
      <c r="AV46" s="70"/>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29"/>
    </row>
    <row r="47" spans="1:832" s="18" customFormat="1" x14ac:dyDescent="0.35">
      <c r="A47" s="12"/>
      <c r="AB47" s="3"/>
      <c r="AC47" s="3"/>
      <c r="AD47" s="70"/>
      <c r="AE47" s="3"/>
      <c r="AF47" s="3"/>
      <c r="AG47" s="3"/>
      <c r="AH47" s="3"/>
      <c r="AI47" s="3"/>
      <c r="AJ47" s="3"/>
      <c r="AK47" s="3"/>
      <c r="AL47" s="3"/>
      <c r="AM47" s="3"/>
      <c r="AN47" s="3"/>
      <c r="AO47" s="3"/>
      <c r="AP47" s="3"/>
      <c r="AQ47" s="3"/>
      <c r="AR47" s="3"/>
      <c r="AS47" s="3"/>
      <c r="AT47" s="3"/>
      <c r="AU47" s="70"/>
      <c r="AV47" s="70"/>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29"/>
    </row>
    <row r="48" spans="1:832" s="18" customFormat="1" x14ac:dyDescent="0.35">
      <c r="A48" s="12"/>
      <c r="AB48" s="3"/>
      <c r="AC48" s="3"/>
      <c r="AD48" s="70"/>
      <c r="AE48" s="3"/>
      <c r="AF48" s="3"/>
      <c r="AG48" s="3"/>
      <c r="AH48" s="3"/>
      <c r="AI48" s="3"/>
      <c r="AJ48" s="3"/>
      <c r="AK48" s="3"/>
      <c r="AL48" s="3"/>
      <c r="AM48" s="3"/>
      <c r="AN48" s="3"/>
      <c r="AO48" s="3"/>
      <c r="AP48" s="3"/>
      <c r="AQ48" s="3"/>
      <c r="AR48" s="3"/>
      <c r="AS48" s="3"/>
      <c r="AT48" s="3"/>
      <c r="AU48" s="70"/>
      <c r="AV48" s="70"/>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29"/>
    </row>
    <row r="49" spans="1:832" s="18" customFormat="1" x14ac:dyDescent="0.35">
      <c r="A49" s="12"/>
      <c r="AB49" s="3"/>
      <c r="AC49" s="3"/>
      <c r="AD49" s="70"/>
      <c r="AE49" s="3"/>
      <c r="AF49" s="3"/>
      <c r="AG49" s="3"/>
      <c r="AH49" s="3"/>
      <c r="AI49" s="3"/>
      <c r="AJ49" s="3"/>
      <c r="AK49" s="3"/>
      <c r="AL49" s="3"/>
      <c r="AM49" s="3"/>
      <c r="AN49" s="3"/>
      <c r="AO49" s="3"/>
      <c r="AP49" s="3"/>
      <c r="AQ49" s="3"/>
      <c r="AR49" s="3"/>
      <c r="AS49" s="3"/>
      <c r="AT49" s="3"/>
      <c r="AU49" s="70"/>
      <c r="AV49" s="70"/>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29"/>
    </row>
    <row r="50" spans="1:832" s="18" customFormat="1" x14ac:dyDescent="0.35">
      <c r="A50" s="12"/>
      <c r="AB50" s="3"/>
      <c r="AC50" s="3"/>
      <c r="AD50" s="70"/>
      <c r="AE50" s="3"/>
      <c r="AF50" s="3"/>
      <c r="AG50" s="3"/>
      <c r="AH50" s="3"/>
      <c r="AI50" s="3"/>
      <c r="AJ50" s="3"/>
      <c r="AK50" s="3"/>
      <c r="AL50" s="3"/>
      <c r="AM50" s="3"/>
      <c r="AN50" s="3"/>
      <c r="AO50" s="3"/>
      <c r="AP50" s="3"/>
      <c r="AQ50" s="3"/>
      <c r="AR50" s="3"/>
      <c r="AS50" s="3"/>
      <c r="AT50" s="3"/>
      <c r="AU50" s="70"/>
      <c r="AV50" s="70"/>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29"/>
    </row>
    <row r="51" spans="1:832" s="18" customFormat="1" x14ac:dyDescent="0.35">
      <c r="A51" s="12"/>
      <c r="AB51" s="3"/>
      <c r="AC51" s="3"/>
      <c r="AD51" s="70"/>
      <c r="AE51" s="3"/>
      <c r="AF51" s="3"/>
      <c r="AG51" s="3"/>
      <c r="AH51" s="3"/>
      <c r="AI51" s="3"/>
      <c r="AJ51" s="3"/>
      <c r="AK51" s="3"/>
      <c r="AL51" s="3"/>
      <c r="AM51" s="3"/>
      <c r="AN51" s="3"/>
      <c r="AO51" s="3"/>
      <c r="AP51" s="3"/>
      <c r="AQ51" s="3"/>
      <c r="AR51" s="3"/>
      <c r="AS51" s="3"/>
      <c r="AT51" s="3"/>
      <c r="AU51" s="70"/>
      <c r="AV51" s="70"/>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29"/>
    </row>
    <row r="52" spans="1:832" s="18" customFormat="1" x14ac:dyDescent="0.35">
      <c r="A52" s="12"/>
      <c r="AB52" s="3"/>
      <c r="AC52" s="3"/>
      <c r="AD52" s="70"/>
      <c r="AE52" s="3"/>
      <c r="AF52" s="3"/>
      <c r="AG52" s="3"/>
      <c r="AH52" s="3"/>
      <c r="AI52" s="3"/>
      <c r="AJ52" s="3"/>
      <c r="AK52" s="3"/>
      <c r="AL52" s="3"/>
      <c r="AM52" s="3"/>
      <c r="AN52" s="3"/>
      <c r="AO52" s="3"/>
      <c r="AP52" s="3"/>
      <c r="AQ52" s="3"/>
      <c r="AR52" s="3"/>
      <c r="AS52" s="3"/>
      <c r="AT52" s="3"/>
      <c r="AU52" s="70"/>
      <c r="AV52" s="70"/>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29"/>
    </row>
    <row r="53" spans="1:832" s="18" customFormat="1" x14ac:dyDescent="0.35">
      <c r="A53" s="12"/>
      <c r="AB53" s="3"/>
      <c r="AC53" s="3"/>
      <c r="AD53" s="70"/>
      <c r="AE53" s="3"/>
      <c r="AF53" s="3"/>
      <c r="AG53" s="3"/>
      <c r="AH53" s="3"/>
      <c r="AI53" s="3"/>
      <c r="AJ53" s="3"/>
      <c r="AK53" s="3"/>
      <c r="AL53" s="3"/>
      <c r="AM53" s="3"/>
      <c r="AN53" s="3"/>
      <c r="AO53" s="3"/>
      <c r="AP53" s="3"/>
      <c r="AQ53" s="3"/>
      <c r="AR53" s="3"/>
      <c r="AS53" s="3"/>
      <c r="AT53" s="3"/>
      <c r="AU53" s="70"/>
      <c r="AV53" s="70"/>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29"/>
    </row>
    <row r="54" spans="1:832" s="18" customFormat="1" x14ac:dyDescent="0.35">
      <c r="A54" s="12"/>
      <c r="AB54" s="3"/>
      <c r="AC54" s="3"/>
      <c r="AD54" s="70"/>
      <c r="AE54" s="3"/>
      <c r="AF54" s="3"/>
      <c r="AG54" s="3"/>
      <c r="AH54" s="3"/>
      <c r="AI54" s="3"/>
      <c r="AJ54" s="3"/>
      <c r="AK54" s="3"/>
      <c r="AL54" s="3"/>
      <c r="AM54" s="3"/>
      <c r="AN54" s="3"/>
      <c r="AO54" s="3"/>
      <c r="AP54" s="3"/>
      <c r="AQ54" s="3"/>
      <c r="AR54" s="3"/>
      <c r="AS54" s="3"/>
      <c r="AT54" s="3"/>
      <c r="AU54" s="70"/>
      <c r="AV54" s="70"/>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29"/>
    </row>
    <row r="55" spans="1:832" s="18" customFormat="1" x14ac:dyDescent="0.35">
      <c r="A55" s="12"/>
      <c r="AB55" s="3"/>
      <c r="AC55" s="3"/>
      <c r="AD55" s="70"/>
      <c r="AE55" s="3"/>
      <c r="AF55" s="3"/>
      <c r="AG55" s="3"/>
      <c r="AH55" s="3"/>
      <c r="AI55" s="3"/>
      <c r="AJ55" s="3"/>
      <c r="AK55" s="3"/>
      <c r="AL55" s="3"/>
      <c r="AM55" s="3"/>
      <c r="AN55" s="3"/>
      <c r="AO55" s="3"/>
      <c r="AP55" s="3"/>
      <c r="AQ55" s="3"/>
      <c r="AR55" s="3"/>
      <c r="AS55" s="3"/>
      <c r="AT55" s="3"/>
      <c r="AU55" s="70"/>
      <c r="AV55" s="70"/>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29"/>
    </row>
    <row r="56" spans="1:832" s="18" customFormat="1" x14ac:dyDescent="0.35">
      <c r="A56" s="12"/>
      <c r="AB56" s="3"/>
      <c r="AC56" s="3"/>
      <c r="AD56" s="70"/>
      <c r="AE56" s="3"/>
      <c r="AF56" s="3"/>
      <c r="AG56" s="3"/>
      <c r="AH56" s="3"/>
      <c r="AI56" s="3"/>
      <c r="AJ56" s="3"/>
      <c r="AK56" s="3"/>
      <c r="AL56" s="3"/>
      <c r="AM56" s="3"/>
      <c r="AN56" s="3"/>
      <c r="AO56" s="3"/>
      <c r="AP56" s="3"/>
      <c r="AQ56" s="3"/>
      <c r="AR56" s="3"/>
      <c r="AS56" s="3"/>
      <c r="AT56" s="3"/>
      <c r="AU56" s="70"/>
      <c r="AV56" s="70"/>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29"/>
    </row>
    <row r="57" spans="1:832" s="18" customFormat="1" x14ac:dyDescent="0.35">
      <c r="A57" s="12"/>
      <c r="AB57" s="3"/>
      <c r="AC57" s="3"/>
      <c r="AD57" s="70"/>
      <c r="AE57" s="3"/>
      <c r="AF57" s="3"/>
      <c r="AG57" s="3"/>
      <c r="AH57" s="3"/>
      <c r="AI57" s="3"/>
      <c r="AJ57" s="3"/>
      <c r="AK57" s="3"/>
      <c r="AL57" s="3"/>
      <c r="AM57" s="3"/>
      <c r="AN57" s="3"/>
      <c r="AO57" s="3"/>
      <c r="AP57" s="3"/>
      <c r="AQ57" s="3"/>
      <c r="AR57" s="3"/>
      <c r="AS57" s="3"/>
      <c r="AT57" s="3"/>
      <c r="AU57" s="70"/>
      <c r="AV57" s="70"/>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29"/>
    </row>
    <row r="58" spans="1:832" s="18" customFormat="1" x14ac:dyDescent="0.35">
      <c r="A58" s="12"/>
      <c r="AB58" s="3"/>
      <c r="AC58" s="3"/>
      <c r="AD58" s="70"/>
      <c r="AE58" s="3"/>
      <c r="AF58" s="3"/>
      <c r="AG58" s="3"/>
      <c r="AH58" s="3"/>
      <c r="AI58" s="3"/>
      <c r="AJ58" s="3"/>
      <c r="AK58" s="3"/>
      <c r="AL58" s="3"/>
      <c r="AM58" s="3"/>
      <c r="AN58" s="3"/>
      <c r="AO58" s="3"/>
      <c r="AP58" s="3"/>
      <c r="AQ58" s="3"/>
      <c r="AR58" s="3"/>
      <c r="AS58" s="3"/>
      <c r="AT58" s="3"/>
      <c r="AU58" s="70"/>
      <c r="AV58" s="70"/>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29"/>
    </row>
    <row r="59" spans="1:832" s="18" customFormat="1" x14ac:dyDescent="0.35">
      <c r="A59" s="12"/>
      <c r="AB59" s="3"/>
      <c r="AC59" s="3"/>
      <c r="AD59" s="70"/>
      <c r="AE59" s="3"/>
      <c r="AF59" s="3"/>
      <c r="AG59" s="3"/>
      <c r="AH59" s="3"/>
      <c r="AI59" s="3"/>
      <c r="AJ59" s="3"/>
      <c r="AK59" s="3"/>
      <c r="AL59" s="3"/>
      <c r="AM59" s="3"/>
      <c r="AN59" s="3"/>
      <c r="AO59" s="3"/>
      <c r="AP59" s="3"/>
      <c r="AQ59" s="3"/>
      <c r="AR59" s="3"/>
      <c r="AS59" s="3"/>
      <c r="AT59" s="3"/>
      <c r="AU59" s="70"/>
      <c r="AV59" s="70"/>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29"/>
    </row>
    <row r="60" spans="1:832" s="18" customFormat="1" x14ac:dyDescent="0.35">
      <c r="A60" s="12"/>
      <c r="AB60" s="3"/>
      <c r="AC60" s="3"/>
      <c r="AD60" s="70"/>
      <c r="AE60" s="3"/>
      <c r="AF60" s="3"/>
      <c r="AG60" s="3"/>
      <c r="AH60" s="3"/>
      <c r="AI60" s="3"/>
      <c r="AJ60" s="3"/>
      <c r="AK60" s="3"/>
      <c r="AL60" s="3"/>
      <c r="AM60" s="3"/>
      <c r="AN60" s="3"/>
      <c r="AO60" s="3"/>
      <c r="AP60" s="3"/>
      <c r="AQ60" s="3"/>
      <c r="AR60" s="3"/>
      <c r="AS60" s="3"/>
      <c r="AT60" s="3"/>
      <c r="AU60" s="70"/>
      <c r="AV60" s="70"/>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29"/>
    </row>
    <row r="61" spans="1:832" s="18" customFormat="1" x14ac:dyDescent="0.35">
      <c r="A61" s="12"/>
      <c r="AB61" s="3"/>
      <c r="AC61" s="3"/>
      <c r="AD61" s="70"/>
      <c r="AE61" s="3"/>
      <c r="AF61" s="3"/>
      <c r="AG61" s="3"/>
      <c r="AH61" s="3"/>
      <c r="AI61" s="3"/>
      <c r="AJ61" s="3"/>
      <c r="AK61" s="3"/>
      <c r="AL61" s="3"/>
      <c r="AM61" s="3"/>
      <c r="AN61" s="3"/>
      <c r="AO61" s="3"/>
      <c r="AP61" s="3"/>
      <c r="AQ61" s="3"/>
      <c r="AR61" s="3"/>
      <c r="AS61" s="3"/>
      <c r="AT61" s="3"/>
      <c r="AU61" s="70"/>
      <c r="AV61" s="70"/>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29"/>
    </row>
    <row r="62" spans="1:832" s="18" customFormat="1" x14ac:dyDescent="0.35">
      <c r="A62" s="12"/>
      <c r="AB62" s="3"/>
      <c r="AC62" s="3"/>
      <c r="AD62" s="70"/>
      <c r="AE62" s="3"/>
      <c r="AF62" s="3"/>
      <c r="AG62" s="3"/>
      <c r="AH62" s="3"/>
      <c r="AI62" s="3"/>
      <c r="AJ62" s="3"/>
      <c r="AK62" s="3"/>
      <c r="AL62" s="3"/>
      <c r="AM62" s="3"/>
      <c r="AN62" s="3"/>
      <c r="AO62" s="3"/>
      <c r="AP62" s="3"/>
      <c r="AQ62" s="3"/>
      <c r="AR62" s="3"/>
      <c r="AS62" s="3"/>
      <c r="AT62" s="3"/>
      <c r="AU62" s="70"/>
      <c r="AV62" s="70"/>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29"/>
    </row>
    <row r="63" spans="1:832" s="18" customFormat="1" x14ac:dyDescent="0.35">
      <c r="A63" s="12"/>
      <c r="AB63" s="3"/>
      <c r="AC63" s="3"/>
      <c r="AD63" s="70"/>
      <c r="AE63" s="3"/>
      <c r="AF63" s="3"/>
      <c r="AG63" s="3"/>
      <c r="AH63" s="3"/>
      <c r="AI63" s="3"/>
      <c r="AJ63" s="3"/>
      <c r="AK63" s="3"/>
      <c r="AL63" s="3"/>
      <c r="AM63" s="3"/>
      <c r="AN63" s="3"/>
      <c r="AO63" s="3"/>
      <c r="AP63" s="3"/>
      <c r="AQ63" s="3"/>
      <c r="AR63" s="3"/>
      <c r="AS63" s="3"/>
      <c r="AT63" s="3"/>
      <c r="AU63" s="70"/>
      <c r="AV63" s="70"/>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29"/>
    </row>
    <row r="64" spans="1:832" s="18" customFormat="1" x14ac:dyDescent="0.35">
      <c r="A64" s="12"/>
      <c r="AB64" s="3"/>
      <c r="AC64" s="3"/>
      <c r="AD64" s="70"/>
      <c r="AE64" s="3"/>
      <c r="AF64" s="3"/>
      <c r="AG64" s="3"/>
      <c r="AH64" s="3"/>
      <c r="AI64" s="3"/>
      <c r="AJ64" s="3"/>
      <c r="AK64" s="3"/>
      <c r="AL64" s="3"/>
      <c r="AM64" s="3"/>
      <c r="AN64" s="3"/>
      <c r="AO64" s="3"/>
      <c r="AP64" s="3"/>
      <c r="AQ64" s="3"/>
      <c r="AR64" s="3"/>
      <c r="AS64" s="3"/>
      <c r="AT64" s="3"/>
      <c r="AU64" s="70"/>
      <c r="AV64" s="70"/>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29"/>
    </row>
    <row r="65" spans="1:832" s="18" customFormat="1" x14ac:dyDescent="0.35">
      <c r="A65" s="12"/>
      <c r="AB65" s="3"/>
      <c r="AC65" s="3"/>
      <c r="AD65" s="70"/>
      <c r="AE65" s="3"/>
      <c r="AF65" s="3"/>
      <c r="AG65" s="3"/>
      <c r="AH65" s="3"/>
      <c r="AI65" s="3"/>
      <c r="AJ65" s="3"/>
      <c r="AK65" s="3"/>
      <c r="AL65" s="3"/>
      <c r="AM65" s="3"/>
      <c r="AN65" s="3"/>
      <c r="AO65" s="3"/>
      <c r="AP65" s="3"/>
      <c r="AQ65" s="3"/>
      <c r="AR65" s="3"/>
      <c r="AS65" s="3"/>
      <c r="AT65" s="3"/>
      <c r="AU65" s="70"/>
      <c r="AV65" s="70"/>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29"/>
    </row>
    <row r="66" spans="1:832" s="18" customFormat="1" x14ac:dyDescent="0.35">
      <c r="A66" s="12"/>
      <c r="AB66" s="3"/>
      <c r="AC66" s="3"/>
      <c r="AD66" s="70"/>
      <c r="AE66" s="3"/>
      <c r="AF66" s="3"/>
      <c r="AG66" s="3"/>
      <c r="AH66" s="3"/>
      <c r="AI66" s="3"/>
      <c r="AJ66" s="3"/>
      <c r="AK66" s="3"/>
      <c r="AL66" s="3"/>
      <c r="AM66" s="3"/>
      <c r="AN66" s="3"/>
      <c r="AO66" s="3"/>
      <c r="AP66" s="3"/>
      <c r="AQ66" s="3"/>
      <c r="AR66" s="3"/>
      <c r="AS66" s="3"/>
      <c r="AT66" s="3"/>
      <c r="AU66" s="70"/>
      <c r="AV66" s="70"/>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29"/>
    </row>
    <row r="67" spans="1:832" s="18" customFormat="1" x14ac:dyDescent="0.35">
      <c r="A67" s="12"/>
      <c r="AB67" s="3"/>
      <c r="AC67" s="3"/>
      <c r="AD67" s="70"/>
      <c r="AE67" s="3"/>
      <c r="AF67" s="3"/>
      <c r="AG67" s="3"/>
      <c r="AH67" s="3"/>
      <c r="AI67" s="3"/>
      <c r="AJ67" s="3"/>
      <c r="AK67" s="3"/>
      <c r="AL67" s="3"/>
      <c r="AM67" s="3"/>
      <c r="AN67" s="3"/>
      <c r="AO67" s="3"/>
      <c r="AP67" s="3"/>
      <c r="AQ67" s="3"/>
      <c r="AR67" s="3"/>
      <c r="AS67" s="3"/>
      <c r="AT67" s="3"/>
      <c r="AU67" s="70"/>
      <c r="AV67" s="70"/>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29"/>
    </row>
    <row r="68" spans="1:832" s="18" customFormat="1" x14ac:dyDescent="0.35">
      <c r="A68" s="12"/>
      <c r="AB68" s="3"/>
      <c r="AC68" s="3"/>
      <c r="AD68" s="70"/>
      <c r="AE68" s="3"/>
      <c r="AF68" s="3"/>
      <c r="AG68" s="3"/>
      <c r="AH68" s="3"/>
      <c r="AI68" s="3"/>
      <c r="AJ68" s="3"/>
      <c r="AK68" s="3"/>
      <c r="AL68" s="3"/>
      <c r="AM68" s="3"/>
      <c r="AN68" s="3"/>
      <c r="AO68" s="3"/>
      <c r="AP68" s="3"/>
      <c r="AQ68" s="3"/>
      <c r="AR68" s="3"/>
      <c r="AS68" s="3"/>
      <c r="AT68" s="3"/>
      <c r="AU68" s="70"/>
      <c r="AV68" s="70"/>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29"/>
    </row>
    <row r="69" spans="1:832" s="18" customFormat="1" x14ac:dyDescent="0.35">
      <c r="A69" s="12"/>
      <c r="AB69" s="3"/>
      <c r="AC69" s="3"/>
      <c r="AD69" s="70"/>
      <c r="AE69" s="3"/>
      <c r="AF69" s="3"/>
      <c r="AG69" s="3"/>
      <c r="AH69" s="3"/>
      <c r="AI69" s="3"/>
      <c r="AJ69" s="3"/>
      <c r="AK69" s="3"/>
      <c r="AL69" s="3"/>
      <c r="AM69" s="3"/>
      <c r="AN69" s="3"/>
      <c r="AO69" s="3"/>
      <c r="AP69" s="3"/>
      <c r="AQ69" s="3"/>
      <c r="AR69" s="3"/>
      <c r="AS69" s="3"/>
      <c r="AT69" s="3"/>
      <c r="AU69" s="70"/>
      <c r="AV69" s="70"/>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29"/>
    </row>
    <row r="70" spans="1:832" s="18" customFormat="1" x14ac:dyDescent="0.35">
      <c r="A70" s="12"/>
      <c r="AB70" s="3"/>
      <c r="AC70" s="3"/>
      <c r="AD70" s="70"/>
      <c r="AE70" s="3"/>
      <c r="AF70" s="3"/>
      <c r="AG70" s="3"/>
      <c r="AH70" s="3"/>
      <c r="AI70" s="3"/>
      <c r="AJ70" s="3"/>
      <c r="AK70" s="3"/>
      <c r="AL70" s="3"/>
      <c r="AM70" s="3"/>
      <c r="AN70" s="3"/>
      <c r="AO70" s="3"/>
      <c r="AP70" s="3"/>
      <c r="AQ70" s="3"/>
      <c r="AR70" s="3"/>
      <c r="AS70" s="3"/>
      <c r="AT70" s="3"/>
      <c r="AU70" s="70"/>
      <c r="AV70" s="70"/>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29"/>
    </row>
    <row r="71" spans="1:832" s="18" customFormat="1" x14ac:dyDescent="0.35">
      <c r="A71" s="12"/>
      <c r="AB71" s="3"/>
      <c r="AC71" s="3"/>
      <c r="AD71" s="70"/>
      <c r="AE71" s="3"/>
      <c r="AF71" s="3"/>
      <c r="AG71" s="3"/>
      <c r="AH71" s="3"/>
      <c r="AI71" s="3"/>
      <c r="AJ71" s="3"/>
      <c r="AK71" s="3"/>
      <c r="AL71" s="3"/>
      <c r="AM71" s="3"/>
      <c r="AN71" s="3"/>
      <c r="AO71" s="3"/>
      <c r="AP71" s="3"/>
      <c r="AQ71" s="3"/>
      <c r="AR71" s="3"/>
      <c r="AS71" s="3"/>
      <c r="AT71" s="3"/>
      <c r="AU71" s="70"/>
      <c r="AV71" s="70"/>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29"/>
    </row>
    <row r="72" spans="1:832" s="18" customFormat="1" x14ac:dyDescent="0.35">
      <c r="A72" s="12"/>
      <c r="AB72" s="3"/>
      <c r="AC72" s="3"/>
      <c r="AD72" s="70"/>
      <c r="AE72" s="3"/>
      <c r="AF72" s="3"/>
      <c r="AG72" s="3"/>
      <c r="AH72" s="3"/>
      <c r="AI72" s="3"/>
      <c r="AJ72" s="3"/>
      <c r="AK72" s="3"/>
      <c r="AL72" s="3"/>
      <c r="AM72" s="3"/>
      <c r="AN72" s="3"/>
      <c r="AO72" s="3"/>
      <c r="AP72" s="3"/>
      <c r="AQ72" s="3"/>
      <c r="AR72" s="3"/>
      <c r="AS72" s="3"/>
      <c r="AT72" s="3"/>
      <c r="AU72" s="70"/>
      <c r="AV72" s="70"/>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29"/>
    </row>
    <row r="73" spans="1:832" s="18" customFormat="1" x14ac:dyDescent="0.35">
      <c r="A73" s="12"/>
      <c r="AB73" s="3"/>
      <c r="AC73" s="3"/>
      <c r="AD73" s="70"/>
      <c r="AE73" s="3"/>
      <c r="AF73" s="3"/>
      <c r="AG73" s="3"/>
      <c r="AH73" s="3"/>
      <c r="AI73" s="3"/>
      <c r="AJ73" s="3"/>
      <c r="AK73" s="3"/>
      <c r="AL73" s="3"/>
      <c r="AM73" s="3"/>
      <c r="AN73" s="3"/>
      <c r="AO73" s="3"/>
      <c r="AP73" s="3"/>
      <c r="AQ73" s="3"/>
      <c r="AR73" s="3"/>
      <c r="AS73" s="3"/>
      <c r="AT73" s="3"/>
      <c r="AU73" s="70"/>
      <c r="AV73" s="70"/>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29"/>
    </row>
    <row r="74" spans="1:832" s="18" customFormat="1" x14ac:dyDescent="0.35">
      <c r="A74" s="12"/>
      <c r="AB74" s="3"/>
      <c r="AC74" s="3"/>
      <c r="AD74" s="70"/>
      <c r="AE74" s="3"/>
      <c r="AF74" s="3"/>
      <c r="AG74" s="3"/>
      <c r="AH74" s="3"/>
      <c r="AI74" s="3"/>
      <c r="AJ74" s="3"/>
      <c r="AK74" s="3"/>
      <c r="AL74" s="3"/>
      <c r="AM74" s="3"/>
      <c r="AN74" s="3"/>
      <c r="AO74" s="3"/>
      <c r="AP74" s="3"/>
      <c r="AQ74" s="3"/>
      <c r="AR74" s="3"/>
      <c r="AS74" s="3"/>
      <c r="AT74" s="3"/>
      <c r="AU74" s="70"/>
      <c r="AV74" s="70"/>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29"/>
    </row>
    <row r="75" spans="1:832" s="18" customFormat="1" x14ac:dyDescent="0.35">
      <c r="A75" s="12"/>
      <c r="AB75" s="3"/>
      <c r="AC75" s="3"/>
      <c r="AD75" s="70"/>
      <c r="AE75" s="3"/>
      <c r="AF75" s="3"/>
      <c r="AG75" s="3"/>
      <c r="AH75" s="3"/>
      <c r="AI75" s="3"/>
      <c r="AJ75" s="3"/>
      <c r="AK75" s="3"/>
      <c r="AL75" s="3"/>
      <c r="AM75" s="3"/>
      <c r="AN75" s="3"/>
      <c r="AO75" s="3"/>
      <c r="AP75" s="3"/>
      <c r="AQ75" s="3"/>
      <c r="AR75" s="3"/>
      <c r="AS75" s="3"/>
      <c r="AT75" s="3"/>
      <c r="AU75" s="70"/>
      <c r="AV75" s="70"/>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29"/>
    </row>
    <row r="76" spans="1:832" s="18" customFormat="1" x14ac:dyDescent="0.35">
      <c r="A76" s="12"/>
      <c r="AB76" s="3"/>
      <c r="AC76" s="3"/>
      <c r="AD76" s="70"/>
      <c r="AE76" s="3"/>
      <c r="AF76" s="3"/>
      <c r="AG76" s="3"/>
      <c r="AH76" s="3"/>
      <c r="AI76" s="3"/>
      <c r="AJ76" s="3"/>
      <c r="AK76" s="3"/>
      <c r="AL76" s="3"/>
      <c r="AM76" s="3"/>
      <c r="AN76" s="3"/>
      <c r="AO76" s="3"/>
      <c r="AP76" s="3"/>
      <c r="AQ76" s="3"/>
      <c r="AR76" s="3"/>
      <c r="AS76" s="3"/>
      <c r="AT76" s="3"/>
      <c r="AU76" s="70"/>
      <c r="AV76" s="70"/>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29"/>
    </row>
    <row r="77" spans="1:832" s="18" customFormat="1" x14ac:dyDescent="0.35">
      <c r="A77" s="12"/>
      <c r="AB77" s="3"/>
      <c r="AC77" s="3"/>
      <c r="AD77" s="70"/>
      <c r="AE77" s="3"/>
      <c r="AF77" s="3"/>
      <c r="AG77" s="3"/>
      <c r="AH77" s="3"/>
      <c r="AI77" s="3"/>
      <c r="AJ77" s="3"/>
      <c r="AK77" s="3"/>
      <c r="AL77" s="3"/>
      <c r="AM77" s="3"/>
      <c r="AN77" s="3"/>
      <c r="AO77" s="3"/>
      <c r="AP77" s="3"/>
      <c r="AQ77" s="3"/>
      <c r="AR77" s="3"/>
      <c r="AS77" s="3"/>
      <c r="AT77" s="3"/>
      <c r="AU77" s="70"/>
      <c r="AV77" s="70"/>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29"/>
    </row>
    <row r="78" spans="1:832" s="18" customFormat="1" x14ac:dyDescent="0.35">
      <c r="A78" s="12"/>
      <c r="AB78" s="3"/>
      <c r="AC78" s="3"/>
      <c r="AD78" s="70"/>
      <c r="AE78" s="3"/>
      <c r="AF78" s="3"/>
      <c r="AG78" s="3"/>
      <c r="AH78" s="3"/>
      <c r="AI78" s="3"/>
      <c r="AJ78" s="3"/>
      <c r="AK78" s="3"/>
      <c r="AL78" s="3"/>
      <c r="AM78" s="3"/>
      <c r="AN78" s="3"/>
      <c r="AO78" s="3"/>
      <c r="AP78" s="3"/>
      <c r="AQ78" s="3"/>
      <c r="AR78" s="3"/>
      <c r="AS78" s="3"/>
      <c r="AT78" s="3"/>
      <c r="AU78" s="70"/>
      <c r="AV78" s="70"/>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29"/>
    </row>
    <row r="79" spans="1:832" s="18" customFormat="1" x14ac:dyDescent="0.35">
      <c r="A79" s="12"/>
      <c r="AB79" s="3"/>
      <c r="AC79" s="3"/>
      <c r="AD79" s="70"/>
      <c r="AE79" s="3"/>
      <c r="AF79" s="3"/>
      <c r="AG79" s="3"/>
      <c r="AH79" s="3"/>
      <c r="AI79" s="3"/>
      <c r="AJ79" s="3"/>
      <c r="AK79" s="3"/>
      <c r="AL79" s="3"/>
      <c r="AM79" s="3"/>
      <c r="AN79" s="3"/>
      <c r="AO79" s="3"/>
      <c r="AP79" s="3"/>
      <c r="AQ79" s="3"/>
      <c r="AR79" s="3"/>
      <c r="AS79" s="3"/>
      <c r="AT79" s="3"/>
      <c r="AU79" s="70"/>
      <c r="AV79" s="70"/>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29"/>
    </row>
    <row r="80" spans="1:832" s="18" customFormat="1" x14ac:dyDescent="0.35">
      <c r="A80" s="12"/>
      <c r="AB80" s="3"/>
      <c r="AC80" s="3"/>
      <c r="AD80" s="70"/>
      <c r="AE80" s="3"/>
      <c r="AF80" s="3"/>
      <c r="AG80" s="3"/>
      <c r="AH80" s="3"/>
      <c r="AI80" s="3"/>
      <c r="AJ80" s="3"/>
      <c r="AK80" s="3"/>
      <c r="AL80" s="3"/>
      <c r="AM80" s="3"/>
      <c r="AN80" s="3"/>
      <c r="AO80" s="3"/>
      <c r="AP80" s="3"/>
      <c r="AQ80" s="3"/>
      <c r="AR80" s="3"/>
      <c r="AS80" s="3"/>
      <c r="AT80" s="3"/>
      <c r="AU80" s="70"/>
      <c r="AV80" s="70"/>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29"/>
    </row>
    <row r="81" spans="1:832" s="18" customFormat="1" x14ac:dyDescent="0.35">
      <c r="A81" s="12"/>
      <c r="AB81" s="3"/>
      <c r="AC81" s="3"/>
      <c r="AD81" s="70"/>
      <c r="AE81" s="3"/>
      <c r="AF81" s="3"/>
      <c r="AG81" s="3"/>
      <c r="AH81" s="3"/>
      <c r="AI81" s="3"/>
      <c r="AJ81" s="3"/>
      <c r="AK81" s="3"/>
      <c r="AL81" s="3"/>
      <c r="AM81" s="3"/>
      <c r="AN81" s="3"/>
      <c r="AO81" s="3"/>
      <c r="AP81" s="3"/>
      <c r="AQ81" s="3"/>
      <c r="AR81" s="3"/>
      <c r="AS81" s="3"/>
      <c r="AT81" s="3"/>
      <c r="AU81" s="70"/>
      <c r="AV81" s="70"/>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29"/>
    </row>
    <row r="82" spans="1:832" s="18" customFormat="1" x14ac:dyDescent="0.35">
      <c r="A82" s="12"/>
      <c r="AB82" s="3"/>
      <c r="AC82" s="3"/>
      <c r="AD82" s="70"/>
      <c r="AE82" s="3"/>
      <c r="AF82" s="3"/>
      <c r="AG82" s="3"/>
      <c r="AH82" s="3"/>
      <c r="AI82" s="3"/>
      <c r="AJ82" s="3"/>
      <c r="AK82" s="3"/>
      <c r="AL82" s="3"/>
      <c r="AM82" s="3"/>
      <c r="AN82" s="3"/>
      <c r="AO82" s="3"/>
      <c r="AP82" s="3"/>
      <c r="AQ82" s="3"/>
      <c r="AR82" s="3"/>
      <c r="AS82" s="3"/>
      <c r="AT82" s="3"/>
      <c r="AU82" s="70"/>
      <c r="AV82" s="70"/>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29"/>
    </row>
    <row r="83" spans="1:832" s="18" customFormat="1" x14ac:dyDescent="0.35">
      <c r="A83" s="12"/>
      <c r="AB83" s="3"/>
      <c r="AC83" s="3"/>
      <c r="AD83" s="70"/>
      <c r="AE83" s="3"/>
      <c r="AF83" s="3"/>
      <c r="AG83" s="3"/>
      <c r="AH83" s="3"/>
      <c r="AI83" s="3"/>
      <c r="AJ83" s="3"/>
      <c r="AK83" s="3"/>
      <c r="AL83" s="3"/>
      <c r="AM83" s="3"/>
      <c r="AN83" s="3"/>
      <c r="AO83" s="3"/>
      <c r="AP83" s="3"/>
      <c r="AQ83" s="3"/>
      <c r="AR83" s="3"/>
      <c r="AS83" s="3"/>
      <c r="AT83" s="3"/>
      <c r="AU83" s="70"/>
      <c r="AV83" s="70"/>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29"/>
    </row>
    <row r="84" spans="1:832" s="18" customFormat="1" x14ac:dyDescent="0.35">
      <c r="A84" s="12"/>
      <c r="AB84" s="3"/>
      <c r="AC84" s="3"/>
      <c r="AD84" s="70"/>
      <c r="AE84" s="3"/>
      <c r="AF84" s="3"/>
      <c r="AG84" s="3"/>
      <c r="AH84" s="3"/>
      <c r="AI84" s="3"/>
      <c r="AJ84" s="3"/>
      <c r="AK84" s="3"/>
      <c r="AL84" s="3"/>
      <c r="AM84" s="3"/>
      <c r="AN84" s="3"/>
      <c r="AO84" s="3"/>
      <c r="AP84" s="3"/>
      <c r="AQ84" s="3"/>
      <c r="AR84" s="3"/>
      <c r="AS84" s="3"/>
      <c r="AT84" s="3"/>
      <c r="AU84" s="70"/>
      <c r="AV84" s="70"/>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29"/>
    </row>
    <row r="85" spans="1:832" s="18" customFormat="1" x14ac:dyDescent="0.35">
      <c r="A85" s="12"/>
      <c r="AB85" s="3"/>
      <c r="AC85" s="3"/>
      <c r="AD85" s="70"/>
      <c r="AE85" s="3"/>
      <c r="AF85" s="3"/>
      <c r="AG85" s="3"/>
      <c r="AH85" s="3"/>
      <c r="AI85" s="3"/>
      <c r="AJ85" s="3"/>
      <c r="AK85" s="3"/>
      <c r="AL85" s="3"/>
      <c r="AM85" s="3"/>
      <c r="AN85" s="3"/>
      <c r="AO85" s="3"/>
      <c r="AP85" s="3"/>
      <c r="AQ85" s="3"/>
      <c r="AR85" s="3"/>
      <c r="AS85" s="3"/>
      <c r="AT85" s="3"/>
      <c r="AU85" s="70"/>
      <c r="AV85" s="70"/>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29"/>
    </row>
    <row r="86" spans="1:832" s="18" customFormat="1" x14ac:dyDescent="0.35">
      <c r="A86" s="12"/>
      <c r="AB86" s="3"/>
      <c r="AC86" s="3"/>
      <c r="AD86" s="70"/>
      <c r="AE86" s="3"/>
      <c r="AF86" s="3"/>
      <c r="AG86" s="3"/>
      <c r="AH86" s="3"/>
      <c r="AI86" s="3"/>
      <c r="AJ86" s="3"/>
      <c r="AK86" s="3"/>
      <c r="AL86" s="3"/>
      <c r="AM86" s="3"/>
      <c r="AN86" s="3"/>
      <c r="AO86" s="3"/>
      <c r="AP86" s="3"/>
      <c r="AQ86" s="3"/>
      <c r="AR86" s="3"/>
      <c r="AS86" s="3"/>
      <c r="AT86" s="3"/>
      <c r="AU86" s="70"/>
      <c r="AV86" s="70"/>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29"/>
    </row>
    <row r="87" spans="1:832" s="18" customFormat="1" x14ac:dyDescent="0.35">
      <c r="A87" s="12"/>
      <c r="AB87" s="3"/>
      <c r="AC87" s="3"/>
      <c r="AD87" s="70"/>
      <c r="AE87" s="3"/>
      <c r="AF87" s="3"/>
      <c r="AG87" s="3"/>
      <c r="AH87" s="3"/>
      <c r="AI87" s="3"/>
      <c r="AJ87" s="3"/>
      <c r="AK87" s="3"/>
      <c r="AL87" s="3"/>
      <c r="AM87" s="3"/>
      <c r="AN87" s="3"/>
      <c r="AO87" s="3"/>
      <c r="AP87" s="3"/>
      <c r="AQ87" s="3"/>
      <c r="AR87" s="3"/>
      <c r="AS87" s="3"/>
      <c r="AT87" s="3"/>
      <c r="AU87" s="70"/>
      <c r="AV87" s="70"/>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29"/>
    </row>
    <row r="88" spans="1:832" s="18" customFormat="1" x14ac:dyDescent="0.35">
      <c r="A88" s="12"/>
      <c r="AB88" s="3"/>
      <c r="AC88" s="3"/>
      <c r="AD88" s="70"/>
      <c r="AE88" s="3"/>
      <c r="AF88" s="3"/>
      <c r="AG88" s="3"/>
      <c r="AH88" s="3"/>
      <c r="AI88" s="3"/>
      <c r="AJ88" s="3"/>
      <c r="AK88" s="3"/>
      <c r="AL88" s="3"/>
      <c r="AM88" s="3"/>
      <c r="AN88" s="3"/>
      <c r="AO88" s="3"/>
      <c r="AP88" s="3"/>
      <c r="AQ88" s="3"/>
      <c r="AR88" s="3"/>
      <c r="AS88" s="3"/>
      <c r="AT88" s="3"/>
      <c r="AU88" s="70"/>
      <c r="AV88" s="70"/>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29"/>
    </row>
    <row r="89" spans="1:832" s="18" customFormat="1" x14ac:dyDescent="0.35">
      <c r="A89" s="12"/>
      <c r="AB89" s="3"/>
      <c r="AC89" s="3"/>
      <c r="AD89" s="70"/>
      <c r="AE89" s="3"/>
      <c r="AF89" s="3"/>
      <c r="AG89" s="3"/>
      <c r="AH89" s="3"/>
      <c r="AI89" s="3"/>
      <c r="AJ89" s="3"/>
      <c r="AK89" s="3"/>
      <c r="AL89" s="3"/>
      <c r="AM89" s="3"/>
      <c r="AN89" s="3"/>
      <c r="AO89" s="3"/>
      <c r="AP89" s="3"/>
      <c r="AQ89" s="3"/>
      <c r="AR89" s="3"/>
      <c r="AS89" s="3"/>
      <c r="AT89" s="3"/>
      <c r="AU89" s="70"/>
      <c r="AV89" s="70"/>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29"/>
    </row>
    <row r="90" spans="1:832" s="18" customFormat="1" x14ac:dyDescent="0.35">
      <c r="A90" s="12"/>
      <c r="AB90" s="3"/>
      <c r="AC90" s="3"/>
      <c r="AD90" s="70"/>
      <c r="AE90" s="3"/>
      <c r="AF90" s="3"/>
      <c r="AG90" s="3"/>
      <c r="AH90" s="3"/>
      <c r="AI90" s="3"/>
      <c r="AJ90" s="3"/>
      <c r="AK90" s="3"/>
      <c r="AL90" s="3"/>
      <c r="AM90" s="3"/>
      <c r="AN90" s="3"/>
      <c r="AO90" s="3"/>
      <c r="AP90" s="3"/>
      <c r="AQ90" s="3"/>
      <c r="AR90" s="3"/>
      <c r="AS90" s="3"/>
      <c r="AT90" s="3"/>
      <c r="AU90" s="70"/>
      <c r="AV90" s="70"/>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29"/>
    </row>
    <row r="91" spans="1:832" s="18" customFormat="1" x14ac:dyDescent="0.35">
      <c r="A91" s="12"/>
      <c r="AB91" s="3"/>
      <c r="AC91" s="3"/>
      <c r="AD91" s="70"/>
      <c r="AE91" s="3"/>
      <c r="AF91" s="3"/>
      <c r="AG91" s="3"/>
      <c r="AH91" s="3"/>
      <c r="AI91" s="3"/>
      <c r="AJ91" s="3"/>
      <c r="AK91" s="3"/>
      <c r="AL91" s="3"/>
      <c r="AM91" s="3"/>
      <c r="AN91" s="3"/>
      <c r="AO91" s="3"/>
      <c r="AP91" s="3"/>
      <c r="AQ91" s="3"/>
      <c r="AR91" s="3"/>
      <c r="AS91" s="3"/>
      <c r="AT91" s="3"/>
      <c r="AU91" s="70"/>
      <c r="AV91" s="70"/>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29"/>
    </row>
    <row r="92" spans="1:832" s="18" customFormat="1" x14ac:dyDescent="0.35">
      <c r="A92" s="12"/>
      <c r="AB92" s="3"/>
      <c r="AC92" s="3"/>
      <c r="AD92" s="70"/>
      <c r="AE92" s="3"/>
      <c r="AF92" s="3"/>
      <c r="AG92" s="3"/>
      <c r="AH92" s="3"/>
      <c r="AI92" s="3"/>
      <c r="AJ92" s="3"/>
      <c r="AK92" s="3"/>
      <c r="AL92" s="3"/>
      <c r="AM92" s="3"/>
      <c r="AN92" s="3"/>
      <c r="AO92" s="3"/>
      <c r="AP92" s="3"/>
      <c r="AQ92" s="3"/>
      <c r="AR92" s="3"/>
      <c r="AS92" s="3"/>
      <c r="AT92" s="3"/>
      <c r="AU92" s="70"/>
      <c r="AV92" s="70"/>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29"/>
    </row>
    <row r="93" spans="1:832" s="18" customFormat="1" x14ac:dyDescent="0.35">
      <c r="A93" s="12"/>
      <c r="AB93" s="3"/>
      <c r="AC93" s="3"/>
      <c r="AD93" s="70"/>
      <c r="AE93" s="3"/>
      <c r="AF93" s="3"/>
      <c r="AG93" s="3"/>
      <c r="AH93" s="3"/>
      <c r="AI93" s="3"/>
      <c r="AJ93" s="3"/>
      <c r="AK93" s="3"/>
      <c r="AL93" s="3"/>
      <c r="AM93" s="3"/>
      <c r="AN93" s="3"/>
      <c r="AO93" s="3"/>
      <c r="AP93" s="3"/>
      <c r="AQ93" s="3"/>
      <c r="AR93" s="3"/>
      <c r="AS93" s="3"/>
      <c r="AT93" s="3"/>
      <c r="AU93" s="70"/>
      <c r="AV93" s="70"/>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29"/>
    </row>
    <row r="94" spans="1:832" s="18" customFormat="1" x14ac:dyDescent="0.35">
      <c r="A94" s="12"/>
      <c r="AB94" s="3"/>
      <c r="AC94" s="3"/>
      <c r="AD94" s="70"/>
      <c r="AE94" s="3"/>
      <c r="AF94" s="3"/>
      <c r="AG94" s="3"/>
      <c r="AH94" s="3"/>
      <c r="AI94" s="3"/>
      <c r="AJ94" s="3"/>
      <c r="AK94" s="3"/>
      <c r="AL94" s="3"/>
      <c r="AM94" s="3"/>
      <c r="AN94" s="3"/>
      <c r="AO94" s="3"/>
      <c r="AP94" s="3"/>
      <c r="AQ94" s="3"/>
      <c r="AR94" s="3"/>
      <c r="AS94" s="3"/>
      <c r="AT94" s="3"/>
      <c r="AU94" s="70"/>
      <c r="AV94" s="70"/>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29"/>
    </row>
    <row r="95" spans="1:832" s="18" customFormat="1" x14ac:dyDescent="0.35">
      <c r="A95" s="12"/>
      <c r="AB95" s="3"/>
      <c r="AC95" s="3"/>
      <c r="AD95" s="70"/>
      <c r="AE95" s="3"/>
      <c r="AF95" s="3"/>
      <c r="AG95" s="3"/>
      <c r="AH95" s="3"/>
      <c r="AI95" s="3"/>
      <c r="AJ95" s="3"/>
      <c r="AK95" s="3"/>
      <c r="AL95" s="3"/>
      <c r="AM95" s="3"/>
      <c r="AN95" s="3"/>
      <c r="AO95" s="3"/>
      <c r="AP95" s="3"/>
      <c r="AQ95" s="3"/>
      <c r="AR95" s="3"/>
      <c r="AS95" s="3"/>
      <c r="AT95" s="3"/>
      <c r="AU95" s="70"/>
      <c r="AV95" s="70"/>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29"/>
    </row>
    <row r="96" spans="1:832" s="18" customFormat="1" x14ac:dyDescent="0.35">
      <c r="A96" s="12"/>
      <c r="AB96" s="3"/>
      <c r="AC96" s="3"/>
      <c r="AD96" s="70"/>
      <c r="AE96" s="3"/>
      <c r="AF96" s="3"/>
      <c r="AG96" s="3"/>
      <c r="AH96" s="3"/>
      <c r="AI96" s="3"/>
      <c r="AJ96" s="3"/>
      <c r="AK96" s="3"/>
      <c r="AL96" s="3"/>
      <c r="AM96" s="3"/>
      <c r="AN96" s="3"/>
      <c r="AO96" s="3"/>
      <c r="AP96" s="3"/>
      <c r="AQ96" s="3"/>
      <c r="AR96" s="3"/>
      <c r="AS96" s="3"/>
      <c r="AT96" s="3"/>
      <c r="AU96" s="70"/>
      <c r="AV96" s="70"/>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29"/>
    </row>
    <row r="97" spans="1:884" s="18" customFormat="1" x14ac:dyDescent="0.35">
      <c r="A97" s="12"/>
      <c r="AB97" s="3"/>
      <c r="AC97" s="3"/>
      <c r="AD97" s="70"/>
      <c r="AE97" s="3"/>
      <c r="AF97" s="3"/>
      <c r="AG97" s="3"/>
      <c r="AH97" s="3"/>
      <c r="AI97" s="3"/>
      <c r="AJ97" s="3"/>
      <c r="AK97" s="3"/>
      <c r="AL97" s="3"/>
      <c r="AM97" s="3"/>
      <c r="AN97" s="3"/>
      <c r="AO97" s="3"/>
      <c r="AP97" s="3"/>
      <c r="AQ97" s="3"/>
      <c r="AR97" s="3"/>
      <c r="AS97" s="3"/>
      <c r="AT97" s="3"/>
      <c r="AU97" s="70"/>
      <c r="AV97" s="70"/>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29"/>
    </row>
    <row r="98" spans="1:884" s="18" customFormat="1" x14ac:dyDescent="0.35">
      <c r="A98" s="12"/>
      <c r="AB98" s="3"/>
      <c r="AC98" s="3"/>
      <c r="AD98" s="70"/>
      <c r="AE98" s="3"/>
      <c r="AF98" s="3"/>
      <c r="AG98" s="3"/>
      <c r="AH98" s="3"/>
      <c r="AI98" s="3"/>
      <c r="AJ98" s="3"/>
      <c r="AK98" s="3"/>
      <c r="AL98" s="3"/>
      <c r="AM98" s="3"/>
      <c r="AN98" s="3"/>
      <c r="AO98" s="3"/>
      <c r="AP98" s="3"/>
      <c r="AQ98" s="3"/>
      <c r="AR98" s="3"/>
      <c r="AS98" s="3"/>
      <c r="AT98" s="3"/>
      <c r="AU98" s="70"/>
      <c r="AV98" s="70"/>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29"/>
    </row>
    <row r="99" spans="1:884" s="18" customFormat="1" x14ac:dyDescent="0.35">
      <c r="A99" s="12"/>
      <c r="AB99" s="3"/>
      <c r="AC99" s="3"/>
      <c r="AD99" s="70"/>
      <c r="AE99" s="3"/>
      <c r="AF99" s="3"/>
      <c r="AG99" s="3"/>
      <c r="AH99" s="3"/>
      <c r="AI99" s="3"/>
      <c r="AJ99" s="3"/>
      <c r="AK99" s="3"/>
      <c r="AL99" s="3"/>
      <c r="AM99" s="3"/>
      <c r="AN99" s="3"/>
      <c r="AO99" s="3"/>
      <c r="AP99" s="3"/>
      <c r="AQ99" s="3"/>
      <c r="AR99" s="3"/>
      <c r="AS99" s="3"/>
      <c r="AT99" s="3"/>
      <c r="AU99" s="70"/>
      <c r="AV99" s="70"/>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29"/>
    </row>
    <row r="100" spans="1:884" s="18" customFormat="1" x14ac:dyDescent="0.35">
      <c r="A100" s="12"/>
      <c r="AB100" s="3"/>
      <c r="AC100" s="3"/>
      <c r="AD100" s="70"/>
      <c r="AE100" s="3"/>
      <c r="AF100" s="3"/>
      <c r="AG100" s="3"/>
      <c r="AH100" s="3"/>
      <c r="AI100" s="3"/>
      <c r="AJ100" s="3"/>
      <c r="AK100" s="3"/>
      <c r="AL100" s="3"/>
      <c r="AM100" s="3"/>
      <c r="AN100" s="3"/>
      <c r="AO100" s="3"/>
      <c r="AP100" s="3"/>
      <c r="AQ100" s="3"/>
      <c r="AR100" s="3"/>
      <c r="AS100" s="3"/>
      <c r="AT100" s="3"/>
      <c r="AU100" s="70"/>
      <c r="AV100" s="70"/>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29"/>
    </row>
    <row r="101" spans="1:884" s="18" customFormat="1" x14ac:dyDescent="0.35">
      <c r="A101" s="12"/>
      <c r="AB101" s="3"/>
      <c r="AC101" s="3"/>
      <c r="AD101" s="70"/>
      <c r="AE101" s="3"/>
      <c r="AF101" s="3"/>
      <c r="AG101" s="3"/>
      <c r="AH101" s="3"/>
      <c r="AI101" s="3"/>
      <c r="AJ101" s="3"/>
      <c r="AK101" s="3"/>
      <c r="AL101" s="3"/>
      <c r="AM101" s="3"/>
      <c r="AN101" s="3"/>
      <c r="AO101" s="3"/>
      <c r="AP101" s="3"/>
      <c r="AQ101" s="3"/>
      <c r="AR101" s="3"/>
      <c r="AS101" s="3"/>
      <c r="AT101" s="3"/>
      <c r="AU101" s="70"/>
      <c r="AV101" s="70"/>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29"/>
    </row>
    <row r="102" spans="1:884" s="18" customFormat="1" x14ac:dyDescent="0.35">
      <c r="A102" s="12"/>
      <c r="AB102" s="3"/>
      <c r="AC102" s="3"/>
      <c r="AD102" s="70"/>
      <c r="AE102" s="3"/>
      <c r="AF102" s="3"/>
      <c r="AG102" s="3"/>
      <c r="AH102" s="3"/>
      <c r="AI102" s="3"/>
      <c r="AJ102" s="3"/>
      <c r="AK102" s="3"/>
      <c r="AL102" s="3"/>
      <c r="AM102" s="3"/>
      <c r="AN102" s="3"/>
      <c r="AO102" s="3"/>
      <c r="AP102" s="3"/>
      <c r="AQ102" s="3"/>
      <c r="AR102" s="3"/>
      <c r="AS102" s="3"/>
      <c r="AT102" s="3"/>
      <c r="AU102" s="70"/>
      <c r="AV102" s="70"/>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29"/>
    </row>
    <row r="103" spans="1:884" s="18" customFormat="1" x14ac:dyDescent="0.35">
      <c r="A103" s="12"/>
      <c r="AB103" s="3"/>
      <c r="AC103" s="3"/>
      <c r="AD103" s="70"/>
      <c r="AE103" s="3"/>
      <c r="AF103" s="3"/>
      <c r="AG103" s="3"/>
      <c r="AH103" s="3"/>
      <c r="AI103" s="3"/>
      <c r="AJ103" s="3"/>
      <c r="AK103" s="3"/>
      <c r="AL103" s="3"/>
      <c r="AM103" s="3"/>
      <c r="AN103" s="3"/>
      <c r="AO103" s="3"/>
      <c r="AP103" s="3"/>
      <c r="AQ103" s="3"/>
      <c r="AR103" s="3"/>
      <c r="AS103" s="3"/>
      <c r="AT103" s="3"/>
      <c r="AU103" s="70"/>
      <c r="AV103" s="70"/>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29"/>
    </row>
    <row r="104" spans="1:884" s="18" customFormat="1" x14ac:dyDescent="0.35">
      <c r="A104" s="12"/>
      <c r="AB104" s="3"/>
      <c r="AC104" s="3"/>
      <c r="AD104" s="70"/>
      <c r="AE104" s="3"/>
      <c r="AF104" s="3"/>
      <c r="AG104" s="3"/>
      <c r="AH104" s="3"/>
      <c r="AI104" s="3"/>
      <c r="AJ104" s="3"/>
      <c r="AK104" s="3"/>
      <c r="AL104" s="3"/>
      <c r="AM104" s="3"/>
      <c r="AN104" s="3"/>
      <c r="AO104" s="3"/>
      <c r="AP104" s="3"/>
      <c r="AQ104" s="3"/>
      <c r="AR104" s="3"/>
      <c r="AS104" s="3"/>
      <c r="AT104" s="3"/>
      <c r="AU104" s="70"/>
      <c r="AV104" s="70"/>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29"/>
    </row>
    <row r="105" spans="1:884" s="18" customFormat="1" x14ac:dyDescent="0.35">
      <c r="A105" s="12"/>
      <c r="AB105" s="3"/>
      <c r="AC105" s="3"/>
      <c r="AD105" s="70"/>
      <c r="AE105" s="3"/>
      <c r="AF105" s="3"/>
      <c r="AG105" s="3"/>
      <c r="AH105" s="3"/>
      <c r="AI105" s="3"/>
      <c r="AJ105" s="3"/>
      <c r="AK105" s="3"/>
      <c r="AL105" s="3"/>
      <c r="AM105" s="3"/>
      <c r="AN105" s="3"/>
      <c r="AO105" s="3"/>
      <c r="AP105" s="3"/>
      <c r="AQ105" s="3"/>
      <c r="AR105" s="3"/>
      <c r="AS105" s="3"/>
      <c r="AT105" s="3"/>
      <c r="AU105" s="70"/>
      <c r="AV105" s="70"/>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29"/>
    </row>
    <row r="106" spans="1:884" customFormat="1" x14ac:dyDescent="0.35">
      <c r="A106" s="8"/>
      <c r="AD106" s="72"/>
      <c r="AU106" s="70"/>
      <c r="AV106" s="72"/>
      <c r="BE106" s="3"/>
      <c r="AEZ106" s="26"/>
      <c r="AGW106" s="15"/>
      <c r="AGX106" s="15"/>
      <c r="AGY106" s="15"/>
      <c r="AGZ106" s="15"/>
    </row>
    <row r="107" spans="1:884" customFormat="1" x14ac:dyDescent="0.35">
      <c r="A107" s="8"/>
      <c r="AD107" s="72"/>
      <c r="AU107" s="70"/>
      <c r="AV107" s="72"/>
      <c r="BE107" s="3"/>
      <c r="AEZ107" s="26"/>
      <c r="AGW107" s="15"/>
      <c r="AGX107" s="15"/>
      <c r="AGY107" s="15"/>
      <c r="AGZ107" s="15"/>
    </row>
    <row r="108" spans="1:884" customFormat="1" x14ac:dyDescent="0.35">
      <c r="A108" s="8"/>
      <c r="AD108" s="72"/>
      <c r="AU108" s="70"/>
      <c r="AV108" s="72"/>
      <c r="BE108" s="3"/>
      <c r="AEZ108" s="26"/>
      <c r="AGW108" s="15"/>
      <c r="AGX108" s="15"/>
      <c r="AGY108" s="15"/>
      <c r="AGZ108" s="15"/>
    </row>
    <row r="109" spans="1:884" customFormat="1" x14ac:dyDescent="0.35">
      <c r="A109" s="8"/>
      <c r="AD109" s="72"/>
      <c r="AU109" s="70"/>
      <c r="AV109" s="72"/>
      <c r="BE109" s="3"/>
      <c r="AEZ109" s="26"/>
      <c r="AGW109" s="15"/>
      <c r="AGX109" s="15"/>
      <c r="AGY109" s="15"/>
      <c r="AGZ109" s="15"/>
    </row>
    <row r="110" spans="1:884" customFormat="1" x14ac:dyDescent="0.35">
      <c r="A110" s="8"/>
      <c r="AD110" s="72"/>
      <c r="AU110" s="70"/>
      <c r="AV110" s="72"/>
      <c r="BE110" s="3"/>
      <c r="AEZ110" s="26"/>
      <c r="AGW110" s="15"/>
      <c r="AGX110" s="15"/>
      <c r="AGY110" s="15"/>
      <c r="AGZ110" s="15"/>
    </row>
    <row r="111" spans="1:884" customFormat="1" x14ac:dyDescent="0.35">
      <c r="A111" s="8"/>
      <c r="AD111" s="72"/>
      <c r="AU111" s="70"/>
      <c r="AV111" s="72"/>
      <c r="BE111" s="3"/>
      <c r="AEZ111" s="26"/>
      <c r="AGW111" s="15"/>
      <c r="AGX111" s="15"/>
      <c r="AGY111" s="15"/>
      <c r="AGZ111" s="15"/>
    </row>
    <row r="112" spans="1:884" customFormat="1" x14ac:dyDescent="0.35">
      <c r="A112" s="8"/>
      <c r="AD112" s="72"/>
      <c r="AU112" s="70"/>
      <c r="AV112" s="72"/>
      <c r="BE112" s="3"/>
      <c r="AEZ112" s="26"/>
      <c r="AGW112" s="15"/>
      <c r="AGX112" s="15"/>
      <c r="AGY112" s="15"/>
      <c r="AGZ112" s="15"/>
    </row>
    <row r="113" spans="1:884" customFormat="1" x14ac:dyDescent="0.35">
      <c r="A113" s="8"/>
      <c r="AD113" s="72"/>
      <c r="AU113" s="70"/>
      <c r="AV113" s="72"/>
      <c r="BE113" s="3"/>
      <c r="AEZ113" s="26"/>
      <c r="AGW113" s="15"/>
      <c r="AGX113" s="15"/>
      <c r="AGY113" s="15"/>
      <c r="AGZ113" s="15"/>
    </row>
    <row r="114" spans="1:884" customFormat="1" x14ac:dyDescent="0.35">
      <c r="A114" s="8"/>
      <c r="AD114" s="72"/>
      <c r="AU114" s="70"/>
      <c r="AV114" s="72"/>
      <c r="BE114" s="3"/>
      <c r="AEZ114" s="26"/>
      <c r="AGW114" s="15"/>
      <c r="AGX114" s="15"/>
      <c r="AGY114" s="15"/>
      <c r="AGZ114" s="15"/>
    </row>
    <row r="115" spans="1:884" s="72" customFormat="1" x14ac:dyDescent="0.35">
      <c r="A115" s="8"/>
      <c r="AB115"/>
      <c r="AC115"/>
      <c r="AE115"/>
      <c r="AF115"/>
      <c r="AG115"/>
      <c r="AH115"/>
      <c r="AI115"/>
      <c r="AJ115"/>
      <c r="AK115"/>
      <c r="AL115"/>
      <c r="AM115"/>
      <c r="AN115"/>
      <c r="AO115"/>
      <c r="AP115"/>
      <c r="AQ115"/>
      <c r="AR115"/>
      <c r="AS115"/>
      <c r="AT115"/>
      <c r="AU115" s="70"/>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s="26"/>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s="15"/>
      <c r="AGX115" s="15"/>
      <c r="AGY115" s="15"/>
      <c r="AGZ115" s="15"/>
    </row>
    <row r="116" spans="1:884" s="72" customFormat="1" x14ac:dyDescent="0.35">
      <c r="A116" s="8"/>
      <c r="AB116"/>
      <c r="AC116"/>
      <c r="AE116"/>
      <c r="AF116"/>
      <c r="AG116"/>
      <c r="AH116"/>
      <c r="AI116"/>
      <c r="AJ116"/>
      <c r="AK116"/>
      <c r="AL116"/>
      <c r="AM116"/>
      <c r="AN116"/>
      <c r="AO116"/>
      <c r="AP116"/>
      <c r="AQ116"/>
      <c r="AR116"/>
      <c r="AS116"/>
      <c r="AT116"/>
      <c r="AU116" s="70"/>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s="2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s="15"/>
      <c r="AGX116" s="15"/>
      <c r="AGY116" s="15"/>
      <c r="AGZ116" s="15"/>
    </row>
    <row r="117" spans="1:884" s="72" customFormat="1" x14ac:dyDescent="0.35">
      <c r="A117" s="8"/>
      <c r="AB117"/>
      <c r="AC117"/>
      <c r="AE117"/>
      <c r="AF117"/>
      <c r="AG117"/>
      <c r="AH117"/>
      <c r="AI117"/>
      <c r="AJ117"/>
      <c r="AK117"/>
      <c r="AL117"/>
      <c r="AM117"/>
      <c r="AN117"/>
      <c r="AO117"/>
      <c r="AP117"/>
      <c r="AQ117"/>
      <c r="AR117"/>
      <c r="AS117"/>
      <c r="AT117"/>
      <c r="AU117" s="70"/>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s="26"/>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s="15"/>
      <c r="AGX117" s="15"/>
      <c r="AGY117" s="15"/>
      <c r="AGZ117" s="15"/>
    </row>
    <row r="462" spans="1:880" ht="13.15" x14ac:dyDescent="0.4">
      <c r="A462" s="15"/>
      <c r="AB462" s="15"/>
      <c r="AC462" s="15"/>
      <c r="AD462" s="26"/>
      <c r="AE462" s="15"/>
      <c r="AF462" s="15"/>
      <c r="AG462" s="15"/>
      <c r="AH462" s="15"/>
      <c r="AI462" s="15"/>
      <c r="AJ462" s="15"/>
      <c r="AK462" s="15"/>
      <c r="AL462" s="15"/>
      <c r="AM462" s="15"/>
      <c r="AN462" s="15"/>
      <c r="AO462" s="15"/>
      <c r="AP462" s="15"/>
      <c r="AQ462" s="15"/>
      <c r="AR462" s="15"/>
      <c r="AS462" s="15"/>
      <c r="AT462" s="15"/>
      <c r="AV462" s="26"/>
      <c r="AW462" s="15"/>
      <c r="AX462" s="15"/>
      <c r="AY462" s="15"/>
      <c r="AZ462" s="15"/>
      <c r="BA462" s="15"/>
      <c r="BB462" s="15"/>
      <c r="BC462" s="15"/>
      <c r="BD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c r="CE462" s="15"/>
      <c r="CF462" s="15"/>
      <c r="CG462" s="15"/>
      <c r="CH462" s="15"/>
      <c r="CI462" s="15"/>
      <c r="CJ462" s="15"/>
      <c r="CK462" s="15"/>
      <c r="CL462" s="15"/>
      <c r="CM462" s="15"/>
      <c r="CN462" s="15"/>
      <c r="CO462" s="15"/>
      <c r="CP462" s="15"/>
      <c r="CQ462" s="15"/>
      <c r="CR462" s="15"/>
      <c r="CS462" s="15"/>
      <c r="CT462" s="15"/>
      <c r="CU462" s="15"/>
      <c r="CV462" s="15"/>
      <c r="CW462" s="15"/>
      <c r="CX462" s="15"/>
      <c r="CY462" s="15"/>
      <c r="CZ462" s="15"/>
      <c r="DA462" s="15"/>
      <c r="DB462" s="15"/>
      <c r="DC462" s="15"/>
      <c r="DD462" s="15"/>
      <c r="DE462" s="15"/>
      <c r="DF462" s="15"/>
      <c r="DG462" s="15"/>
      <c r="DH462" s="15"/>
      <c r="DI462" s="15"/>
      <c r="DJ462" s="15"/>
      <c r="DK462" s="15"/>
      <c r="DL462" s="15"/>
      <c r="DM462" s="15"/>
      <c r="DN462" s="15"/>
      <c r="DO462" s="15"/>
      <c r="DP462" s="15"/>
      <c r="DQ462" s="15"/>
      <c r="DR462" s="15"/>
      <c r="DS462" s="15"/>
      <c r="DT462" s="15"/>
      <c r="DU462" s="15"/>
      <c r="DV462" s="15"/>
      <c r="DW462" s="15"/>
      <c r="DX462" s="15"/>
      <c r="DY462" s="15"/>
      <c r="DZ462" s="15"/>
      <c r="EA462" s="15"/>
      <c r="EB462" s="15"/>
      <c r="EC462" s="15"/>
      <c r="ED462" s="15"/>
      <c r="EE462" s="15"/>
      <c r="EF462" s="15"/>
      <c r="EG462" s="15"/>
      <c r="EH462" s="15"/>
      <c r="EI462" s="15"/>
      <c r="EJ462" s="15"/>
      <c r="EK462" s="15"/>
      <c r="EL462" s="15"/>
      <c r="EM462" s="15"/>
      <c r="EN462" s="15"/>
      <c r="EO462" s="15"/>
      <c r="EP462" s="15"/>
      <c r="EQ462" s="15"/>
      <c r="ER462" s="15"/>
      <c r="ES462" s="15"/>
      <c r="ET462" s="15"/>
      <c r="EU462" s="15"/>
      <c r="EV462" s="15"/>
      <c r="EW462" s="15"/>
      <c r="EX462" s="15"/>
      <c r="EY462" s="15"/>
      <c r="EZ462" s="15"/>
      <c r="FA462" s="15"/>
      <c r="FB462" s="15"/>
      <c r="FC462" s="15"/>
      <c r="FD462" s="15"/>
      <c r="FE462" s="15"/>
      <c r="FF462" s="15"/>
      <c r="FG462" s="15"/>
      <c r="FH462" s="15"/>
      <c r="FI462" s="15"/>
      <c r="FJ462" s="15"/>
      <c r="FK462" s="15"/>
      <c r="FL462" s="15"/>
      <c r="FM462" s="15"/>
      <c r="FN462" s="15"/>
      <c r="FO462" s="15"/>
      <c r="FP462" s="15"/>
      <c r="FQ462" s="15"/>
      <c r="FR462" s="15"/>
      <c r="FS462" s="15"/>
      <c r="FV462" s="15"/>
      <c r="FW462" s="15"/>
      <c r="FX462" s="15"/>
      <c r="FY462" s="15"/>
      <c r="FZ462" s="15"/>
      <c r="GA462" s="15"/>
      <c r="GB462" s="15"/>
      <c r="GC462" s="15"/>
      <c r="GD462" s="15"/>
      <c r="GE462" s="15"/>
      <c r="GF462" s="15"/>
      <c r="GG462" s="15"/>
      <c r="GH462" s="15"/>
      <c r="GI462" s="15"/>
      <c r="GJ462" s="15"/>
      <c r="GK462" s="15"/>
      <c r="GL462" s="15"/>
      <c r="GM462" s="15"/>
      <c r="GN462" s="15"/>
      <c r="GO462" s="15"/>
      <c r="GP462" s="15"/>
      <c r="GQ462" s="15"/>
      <c r="GR462" s="15"/>
      <c r="GS462" s="15"/>
      <c r="GT462" s="15"/>
      <c r="GU462" s="15"/>
      <c r="GV462" s="15"/>
      <c r="GW462" s="15"/>
      <c r="GX462" s="15"/>
      <c r="GY462" s="15"/>
      <c r="GZ462" s="15"/>
      <c r="HA462" s="15"/>
      <c r="HB462" s="15"/>
      <c r="HC462" s="15"/>
      <c r="HD462" s="15"/>
      <c r="HE462" s="15"/>
      <c r="HF462" s="15"/>
      <c r="HG462" s="15"/>
      <c r="HH462" s="15"/>
      <c r="HI462" s="15"/>
      <c r="HJ462" s="15"/>
      <c r="HK462" s="15"/>
      <c r="HL462" s="15"/>
      <c r="HM462" s="15"/>
      <c r="HN462" s="15"/>
      <c r="HO462" s="15"/>
      <c r="HP462" s="15"/>
      <c r="HQ462" s="15"/>
      <c r="HR462" s="15"/>
      <c r="HS462" s="15"/>
      <c r="HT462" s="15"/>
      <c r="HU462" s="15"/>
      <c r="HV462" s="15"/>
      <c r="HW462" s="15"/>
      <c r="HX462" s="15"/>
      <c r="HY462" s="15"/>
      <c r="HZ462" s="15"/>
      <c r="IA462" s="15"/>
      <c r="IB462" s="15"/>
      <c r="IC462" s="15"/>
      <c r="ID462" s="15"/>
      <c r="IE462" s="15"/>
      <c r="IF462" s="15"/>
      <c r="IG462" s="15"/>
      <c r="IH462" s="15"/>
      <c r="II462" s="15"/>
      <c r="IJ462" s="15"/>
      <c r="IK462" s="15"/>
      <c r="IL462" s="15"/>
      <c r="IM462" s="15"/>
      <c r="IN462" s="15"/>
      <c r="IO462" s="15"/>
      <c r="IP462" s="15"/>
      <c r="IQ462" s="15"/>
      <c r="IR462" s="15"/>
      <c r="IS462" s="15"/>
      <c r="IT462" s="15"/>
      <c r="IU462" s="15"/>
      <c r="IV462" s="15"/>
      <c r="IW462" s="15"/>
      <c r="IX462" s="15"/>
      <c r="IY462" s="15"/>
      <c r="IZ462" s="15"/>
      <c r="JA462" s="15"/>
      <c r="JB462" s="15"/>
      <c r="JC462" s="15"/>
      <c r="JD462" s="15"/>
      <c r="JE462" s="15"/>
      <c r="JF462" s="15"/>
      <c r="JG462" s="15"/>
      <c r="JH462" s="15"/>
      <c r="JI462" s="15"/>
      <c r="JJ462" s="15"/>
      <c r="JK462" s="15"/>
      <c r="JL462" s="15"/>
      <c r="JM462" s="15"/>
      <c r="JN462" s="15"/>
      <c r="JO462" s="15"/>
      <c r="JP462" s="15"/>
      <c r="JQ462" s="15"/>
      <c r="JR462" s="15"/>
      <c r="JS462" s="15"/>
      <c r="JT462" s="15"/>
      <c r="JU462" s="15"/>
      <c r="JV462" s="15"/>
      <c r="JW462" s="15"/>
      <c r="JX462" s="15"/>
      <c r="JY462" s="15"/>
      <c r="JZ462" s="15"/>
      <c r="KA462" s="15"/>
      <c r="KB462" s="15"/>
      <c r="KC462" s="15"/>
      <c r="KD462" s="15"/>
      <c r="KE462" s="15"/>
      <c r="KF462" s="15"/>
      <c r="KG462" s="15"/>
      <c r="KH462" s="15"/>
      <c r="KI462" s="15"/>
      <c r="KJ462" s="15"/>
      <c r="KK462" s="15"/>
      <c r="KL462" s="15"/>
      <c r="KM462" s="15"/>
      <c r="KN462" s="15"/>
      <c r="KO462" s="15"/>
      <c r="KP462" s="15"/>
      <c r="KQ462" s="15"/>
      <c r="KR462" s="15"/>
      <c r="KS462" s="15"/>
      <c r="KT462" s="15"/>
      <c r="KU462" s="15"/>
      <c r="KV462" s="15"/>
      <c r="KW462" s="15"/>
      <c r="KX462" s="15"/>
      <c r="KY462" s="15"/>
      <c r="KZ462" s="15"/>
      <c r="LA462" s="15"/>
      <c r="LB462" s="15"/>
      <c r="LC462" s="15"/>
      <c r="LD462" s="15"/>
      <c r="LE462" s="15"/>
      <c r="LF462" s="15"/>
      <c r="LG462" s="15"/>
      <c r="LH462" s="15"/>
      <c r="LI462" s="15"/>
      <c r="LJ462" s="15"/>
      <c r="LK462" s="15"/>
      <c r="LL462" s="15"/>
      <c r="LM462" s="15"/>
      <c r="LN462" s="15"/>
      <c r="LO462" s="15"/>
      <c r="LP462" s="15"/>
      <c r="LQ462" s="15"/>
      <c r="LR462" s="15"/>
      <c r="LS462" s="15"/>
      <c r="LT462" s="15"/>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15"/>
      <c r="PR462" s="15"/>
      <c r="PS462" s="15"/>
      <c r="PT462" s="15"/>
      <c r="PU462" s="15"/>
      <c r="PV462" s="15"/>
      <c r="PW462" s="15"/>
      <c r="PX462" s="15"/>
      <c r="PY462" s="15"/>
      <c r="PZ462" s="15"/>
      <c r="QA462" s="15"/>
      <c r="QB462" s="15"/>
      <c r="QC462" s="15"/>
      <c r="QD462" s="15"/>
      <c r="QE462" s="15"/>
      <c r="QF462" s="15"/>
      <c r="QG462" s="15"/>
      <c r="QH462" s="15"/>
      <c r="QI462" s="15"/>
      <c r="QJ462" s="15"/>
      <c r="QK462" s="15"/>
      <c r="QL462" s="15"/>
      <c r="QM462" s="15"/>
      <c r="QN462" s="15"/>
      <c r="QO462" s="15"/>
      <c r="QP462" s="15"/>
      <c r="QQ462" s="15"/>
      <c r="QR462" s="15"/>
      <c r="QS462" s="15"/>
      <c r="QT462" s="15"/>
      <c r="QU462" s="15"/>
      <c r="QV462" s="15"/>
      <c r="QW462" s="15"/>
      <c r="QX462" s="15"/>
      <c r="QY462" s="15"/>
      <c r="QZ462" s="15"/>
      <c r="RA462" s="15"/>
      <c r="RB462" s="15"/>
      <c r="RC462" s="15"/>
      <c r="RD462" s="15"/>
      <c r="RE462" s="15"/>
      <c r="RF462" s="15"/>
      <c r="RG462" s="15"/>
      <c r="RH462" s="15"/>
      <c r="RI462" s="15"/>
      <c r="RJ462" s="15"/>
      <c r="RK462" s="15"/>
      <c r="RL462" s="15"/>
      <c r="RM462" s="15"/>
      <c r="RN462" s="15"/>
      <c r="RO462" s="15"/>
      <c r="RP462" s="15"/>
      <c r="RQ462" s="15"/>
      <c r="RR462" s="15"/>
      <c r="RS462" s="15"/>
      <c r="RT462" s="15"/>
      <c r="RU462" s="15"/>
      <c r="RV462" s="15"/>
      <c r="RW462" s="15"/>
      <c r="RX462" s="15"/>
      <c r="RY462" s="15"/>
      <c r="RZ462" s="15"/>
      <c r="SA462" s="15"/>
      <c r="SB462" s="15"/>
      <c r="SC462" s="15"/>
      <c r="SD462" s="15"/>
      <c r="SE462" s="15"/>
      <c r="SF462" s="15"/>
      <c r="SG462" s="15"/>
      <c r="SH462" s="15"/>
      <c r="SI462" s="15"/>
      <c r="SJ462" s="15"/>
      <c r="SK462" s="15"/>
      <c r="SL462" s="15"/>
      <c r="SM462" s="15"/>
      <c r="SN462" s="15"/>
      <c r="SO462" s="15"/>
      <c r="SP462" s="15"/>
      <c r="SQ462" s="15"/>
      <c r="SR462" s="15"/>
      <c r="SS462" s="15"/>
      <c r="ST462" s="15"/>
      <c r="SU462" s="15"/>
      <c r="SV462" s="15"/>
      <c r="SW462" s="15"/>
      <c r="SX462" s="15"/>
      <c r="SY462" s="15"/>
      <c r="SZ462" s="15"/>
      <c r="TA462" s="15"/>
      <c r="TB462" s="15"/>
      <c r="TC462" s="15"/>
      <c r="TD462" s="15"/>
      <c r="TE462" s="15"/>
      <c r="TF462" s="15"/>
      <c r="TG462" s="15"/>
      <c r="TH462" s="15"/>
      <c r="TI462" s="15"/>
      <c r="TJ462" s="15"/>
      <c r="TK462" s="15"/>
      <c r="TL462" s="15"/>
      <c r="TM462" s="15"/>
      <c r="TN462" s="15"/>
      <c r="TO462" s="15"/>
      <c r="TP462" s="15"/>
      <c r="TQ462" s="15"/>
      <c r="TR462" s="15"/>
      <c r="TS462" s="15"/>
      <c r="TT462" s="15"/>
      <c r="TU462" s="15"/>
      <c r="TV462" s="15"/>
      <c r="TW462" s="15"/>
      <c r="TX462" s="15"/>
      <c r="TY462" s="15"/>
      <c r="TZ462" s="15"/>
      <c r="UA462" s="15"/>
      <c r="UB462" s="15"/>
      <c r="UC462" s="15"/>
      <c r="UD462" s="15"/>
      <c r="UE462" s="15"/>
      <c r="UF462" s="15"/>
      <c r="UG462" s="15"/>
      <c r="UH462" s="15"/>
      <c r="UI462" s="15"/>
      <c r="UJ462" s="15"/>
      <c r="UK462" s="15"/>
      <c r="UL462" s="15"/>
      <c r="UM462" s="15"/>
      <c r="UN462" s="15"/>
      <c r="UO462" s="15"/>
      <c r="UP462" s="15"/>
      <c r="UQ462" s="15"/>
      <c r="UR462" s="15"/>
      <c r="US462" s="15"/>
      <c r="UT462" s="15"/>
      <c r="UU462" s="15"/>
      <c r="UV462" s="15"/>
      <c r="UW462" s="15"/>
      <c r="UX462" s="15"/>
      <c r="UY462" s="15"/>
      <c r="UZ462" s="15"/>
      <c r="VA462" s="15"/>
      <c r="VB462" s="15"/>
      <c r="VC462" s="15"/>
      <c r="VD462" s="15"/>
      <c r="VE462" s="15"/>
      <c r="VF462" s="15"/>
      <c r="VG462" s="15"/>
      <c r="VH462" s="15"/>
      <c r="VI462" s="15"/>
      <c r="VJ462" s="15"/>
      <c r="VK462" s="15"/>
      <c r="VL462" s="15"/>
      <c r="VM462" s="15"/>
      <c r="VN462" s="15"/>
      <c r="VO462" s="15"/>
      <c r="VP462" s="15"/>
      <c r="VQ462" s="15"/>
      <c r="VR462" s="15"/>
      <c r="VS462" s="15"/>
      <c r="VT462" s="15"/>
      <c r="VU462" s="15"/>
      <c r="VV462" s="15"/>
      <c r="VW462" s="15"/>
      <c r="VX462" s="15"/>
      <c r="VY462" s="15"/>
      <c r="VZ462" s="15"/>
      <c r="WA462" s="15"/>
      <c r="WB462" s="15"/>
      <c r="WC462" s="15"/>
      <c r="WD462" s="15"/>
      <c r="WE462" s="15"/>
      <c r="WF462" s="15"/>
      <c r="WG462" s="15"/>
      <c r="WH462" s="15"/>
      <c r="WI462" s="15"/>
      <c r="WJ462" s="15"/>
      <c r="WK462" s="15"/>
      <c r="WL462" s="15"/>
      <c r="WM462" s="15"/>
      <c r="WN462" s="15"/>
      <c r="WO462" s="15"/>
      <c r="WP462" s="15"/>
      <c r="WQ462" s="15"/>
      <c r="WR462" s="15"/>
      <c r="WS462" s="15"/>
      <c r="WT462" s="15"/>
      <c r="WU462" s="15"/>
      <c r="WV462" s="15"/>
      <c r="WW462" s="15"/>
      <c r="WX462" s="15"/>
      <c r="WY462" s="15"/>
      <c r="WZ462" s="15"/>
      <c r="XA462" s="15"/>
      <c r="XB462" s="15"/>
      <c r="XC462" s="15"/>
      <c r="XD462" s="15"/>
      <c r="XE462" s="15"/>
      <c r="XF462" s="15"/>
      <c r="XG462" s="15"/>
      <c r="XH462" s="15"/>
      <c r="XI462" s="15"/>
      <c r="XJ462" s="15"/>
      <c r="XK462" s="15"/>
      <c r="XL462" s="15"/>
      <c r="XM462" s="15"/>
      <c r="XN462" s="15"/>
      <c r="XO462" s="15"/>
      <c r="XP462" s="15"/>
      <c r="XQ462" s="15"/>
      <c r="XR462" s="15"/>
      <c r="XS462" s="15"/>
      <c r="XT462" s="15"/>
      <c r="XU462" s="15"/>
      <c r="XV462" s="15"/>
      <c r="XW462" s="15"/>
      <c r="XX462" s="15"/>
      <c r="XY462" s="15"/>
      <c r="XZ462" s="15"/>
      <c r="YA462" s="15"/>
      <c r="YB462" s="15"/>
      <c r="YC462" s="15"/>
      <c r="YD462" s="15"/>
      <c r="YE462" s="15"/>
      <c r="YF462" s="15"/>
      <c r="YG462" s="15"/>
      <c r="YH462" s="15"/>
      <c r="YI462" s="15"/>
      <c r="YJ462" s="15"/>
      <c r="YK462" s="15"/>
      <c r="YL462" s="15"/>
      <c r="YM462" s="15"/>
      <c r="YN462" s="15"/>
      <c r="YO462" s="15"/>
      <c r="YP462" s="15"/>
      <c r="YQ462" s="15"/>
      <c r="YR462" s="15"/>
      <c r="YS462" s="15"/>
      <c r="YT462" s="15"/>
      <c r="YU462" s="15"/>
      <c r="YV462" s="15"/>
      <c r="YW462" s="15"/>
      <c r="YX462" s="15"/>
      <c r="YY462" s="15"/>
      <c r="YZ462" s="15"/>
      <c r="ZA462" s="15"/>
      <c r="ZB462" s="15"/>
      <c r="ZC462" s="15"/>
      <c r="ZD462" s="15"/>
      <c r="ZE462" s="15"/>
      <c r="ZF462" s="15"/>
      <c r="ZG462" s="15"/>
      <c r="ZH462" s="15"/>
      <c r="ZI462" s="15"/>
      <c r="ZJ462" s="15"/>
      <c r="ZK462" s="15"/>
      <c r="ZL462" s="15"/>
      <c r="ZM462" s="15"/>
      <c r="ZN462" s="15"/>
      <c r="ZO462" s="15"/>
      <c r="ZP462" s="15"/>
      <c r="ZQ462" s="15"/>
      <c r="ZR462" s="15"/>
      <c r="ZS462" s="15"/>
      <c r="ZT462" s="15"/>
      <c r="ZU462" s="15"/>
      <c r="ZV462" s="15"/>
      <c r="ZW462" s="15"/>
      <c r="ZX462" s="15"/>
      <c r="ZY462" s="15"/>
      <c r="ZZ462" s="15"/>
      <c r="AAA462" s="15"/>
      <c r="AAB462" s="15"/>
      <c r="AAC462" s="15"/>
      <c r="AAD462" s="15"/>
      <c r="AAE462" s="15"/>
      <c r="AAF462" s="15"/>
      <c r="AAG462" s="15"/>
      <c r="AAH462" s="15"/>
      <c r="AAI462" s="15"/>
      <c r="AAJ462" s="15"/>
      <c r="AAK462" s="15"/>
      <c r="AAL462" s="15"/>
      <c r="AAM462" s="15"/>
      <c r="AAN462" s="15"/>
      <c r="AAO462" s="15"/>
      <c r="AAP462" s="15"/>
      <c r="AAQ462" s="15"/>
      <c r="AAR462" s="15"/>
      <c r="AAS462" s="15"/>
      <c r="AAT462" s="15"/>
      <c r="AAU462" s="15"/>
      <c r="AAV462" s="15"/>
      <c r="AAW462" s="15"/>
      <c r="AAX462" s="15"/>
      <c r="AAY462" s="15"/>
      <c r="AAZ462" s="15"/>
      <c r="ABA462" s="15"/>
      <c r="ABB462" s="15"/>
      <c r="ABC462" s="15"/>
      <c r="ABD462" s="15"/>
      <c r="ABE462" s="15"/>
      <c r="ABF462" s="15"/>
      <c r="ABG462" s="15"/>
      <c r="ABH462" s="15"/>
      <c r="ABI462" s="15"/>
      <c r="ABJ462" s="15"/>
      <c r="ABK462" s="15"/>
      <c r="ABL462" s="15"/>
      <c r="ABM462" s="15"/>
      <c r="ABN462" s="15"/>
      <c r="ABO462" s="15"/>
      <c r="ABP462" s="15"/>
      <c r="ABQ462" s="15"/>
      <c r="ABR462" s="15"/>
      <c r="ABS462" s="15"/>
      <c r="ABT462" s="15"/>
      <c r="ABU462" s="15"/>
      <c r="ABV462" s="15"/>
      <c r="ABW462" s="15"/>
      <c r="ABX462" s="15"/>
      <c r="ABY462" s="15"/>
      <c r="ABZ462" s="34"/>
      <c r="ACA462" s="15"/>
      <c r="ACB462" s="15"/>
      <c r="ACC462" s="15"/>
      <c r="ACD462" s="15"/>
      <c r="ACE462" s="15"/>
      <c r="ACF462" s="15"/>
      <c r="ACG462" s="15"/>
      <c r="ACH462" s="15"/>
      <c r="ACI462" s="15"/>
      <c r="ACJ462" s="15"/>
      <c r="ACK462" s="15"/>
      <c r="ACL462" s="15"/>
      <c r="ACM462" s="15"/>
      <c r="ACN462" s="15"/>
      <c r="ACO462" s="15"/>
      <c r="ACP462" s="15"/>
      <c r="ACQ462" s="15"/>
      <c r="ACR462" s="15"/>
      <c r="ACS462" s="15"/>
      <c r="ACT462" s="15"/>
      <c r="ACU462" s="15"/>
      <c r="ACV462" s="15"/>
      <c r="ACW462" s="15"/>
      <c r="ACX462" s="15"/>
      <c r="ACY462" s="15"/>
      <c r="ACZ462" s="15"/>
      <c r="ADA462" s="15"/>
      <c r="ADB462" s="15"/>
      <c r="ADC462" s="15"/>
      <c r="ADD462" s="15"/>
      <c r="ADE462" s="15"/>
      <c r="ADF462" s="15"/>
      <c r="ADG462" s="15"/>
      <c r="ADH462" s="15"/>
      <c r="ADI462" s="15"/>
      <c r="ADJ462" s="15"/>
      <c r="ADK462" s="15"/>
      <c r="ADL462" s="15"/>
      <c r="ADM462" s="15"/>
      <c r="ADN462" s="15"/>
      <c r="ADO462" s="15"/>
      <c r="ADP462" s="15"/>
      <c r="ADQ462" s="15"/>
      <c r="ADR462" s="15"/>
      <c r="ADS462" s="15"/>
      <c r="ADT462" s="15"/>
      <c r="ADU462" s="15"/>
      <c r="ADV462" s="15"/>
      <c r="ADW462" s="15"/>
      <c r="ADX462" s="15"/>
      <c r="ADY462" s="15"/>
      <c r="ADZ462" s="15"/>
      <c r="AEA462" s="15"/>
      <c r="AEB462" s="15"/>
      <c r="AEC462" s="15"/>
      <c r="AED462" s="15"/>
      <c r="AEE462" s="15"/>
      <c r="AEF462" s="15"/>
      <c r="AEG462" s="15"/>
      <c r="AEH462" s="15"/>
      <c r="AEI462" s="15"/>
      <c r="AEJ462" s="15"/>
      <c r="AEK462" s="15"/>
      <c r="AEL462" s="15"/>
      <c r="AEM462" s="15"/>
      <c r="AEN462" s="15"/>
      <c r="AEO462" s="15"/>
      <c r="AEP462" s="15"/>
      <c r="AEQ462" s="15"/>
      <c r="AER462" s="15"/>
      <c r="AES462" s="15"/>
      <c r="AET462" s="15"/>
      <c r="AEU462" s="15"/>
      <c r="AEV462" s="15"/>
      <c r="AEW462" s="15"/>
      <c r="AEX462" s="15"/>
      <c r="AEY462" s="15"/>
      <c r="AEZ462" s="15"/>
      <c r="AFA462" s="15"/>
      <c r="AFB462" s="15"/>
      <c r="AFC462" s="15"/>
      <c r="AFD462" s="15"/>
      <c r="AFE462" s="15"/>
      <c r="AFF462" s="15"/>
      <c r="AFG462" s="15"/>
      <c r="AFH462" s="15"/>
      <c r="AFI462" s="15"/>
      <c r="AFJ462" s="15"/>
      <c r="AFK462" s="15"/>
      <c r="AFL462" s="15"/>
      <c r="AFM462" s="15"/>
      <c r="AFN462" s="15"/>
      <c r="AFO462" s="15"/>
      <c r="AFP462" s="15"/>
      <c r="AFQ462" s="15"/>
      <c r="AFR462" s="15"/>
      <c r="AFS462" s="15"/>
      <c r="AFT462" s="15"/>
      <c r="AFU462" s="15"/>
      <c r="AFV462" s="15"/>
      <c r="AFW462" s="15"/>
      <c r="AFX462" s="15"/>
      <c r="AFY462" s="15"/>
      <c r="AFZ462" s="15"/>
      <c r="AGA462" s="15"/>
      <c r="AGB462" s="15"/>
      <c r="AGC462" s="15"/>
      <c r="AGD462" s="15"/>
      <c r="AGE462" s="15"/>
      <c r="AGF462" s="15"/>
      <c r="AGG462" s="15"/>
      <c r="AGH462" s="15"/>
      <c r="AGI462" s="15"/>
      <c r="AGJ462" s="15"/>
      <c r="AGK462" s="15"/>
      <c r="AGL462" s="15"/>
      <c r="AGM462" s="15"/>
      <c r="AGN462" s="15"/>
      <c r="AGO462" s="15"/>
      <c r="AGP462" s="15"/>
      <c r="AGQ462" s="15"/>
      <c r="AGR462" s="15"/>
      <c r="AGS462" s="15"/>
      <c r="AGT462" s="15"/>
      <c r="AGU462" s="15"/>
      <c r="AGV462" s="15"/>
    </row>
    <row r="471" spans="1:884" customFormat="1" x14ac:dyDescent="0.35">
      <c r="A471" s="8"/>
      <c r="AD471" s="72"/>
      <c r="AU471" s="72"/>
      <c r="AV471" s="72"/>
      <c r="BE471" s="15"/>
      <c r="AEZ471" s="26"/>
      <c r="AGW471" s="15"/>
      <c r="AGX471" s="15"/>
      <c r="AGY471" s="15"/>
      <c r="AGZ471" s="15"/>
    </row>
    <row r="474" spans="1:884" customFormat="1" x14ac:dyDescent="0.35">
      <c r="A474" s="8"/>
      <c r="AD474" s="72"/>
      <c r="AU474" s="26"/>
      <c r="AV474" s="72"/>
      <c r="AEZ474" s="26"/>
      <c r="AGW474" s="15"/>
      <c r="AGX474" s="15"/>
      <c r="AGY474" s="15"/>
      <c r="AGZ474" s="15"/>
    </row>
  </sheetData>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N463"/>
  <sheetViews>
    <sheetView zoomScaleNormal="100" zoomScalePageLayoutView="90" workbookViewId="0">
      <pane xSplit="1" ySplit="7" topLeftCell="B19" activePane="bottomRight" state="frozen"/>
      <selection pane="topRight" activeCell="B1" sqref="B1"/>
      <selection pane="bottomLeft" activeCell="A8" sqref="A8"/>
      <selection pane="bottomRight"/>
    </sheetView>
  </sheetViews>
  <sheetFormatPr defaultColWidth="15.73046875" defaultRowHeight="12.75" x14ac:dyDescent="0.35"/>
  <cols>
    <col min="1" max="1" width="40.73046875" style="8" customWidth="1"/>
    <col min="2" max="3" width="15.86328125" bestFit="1" customWidth="1"/>
    <col min="4" max="4" width="15.86328125" style="53" bestFit="1" customWidth="1"/>
    <col min="5" max="15" width="15.86328125" bestFit="1" customWidth="1"/>
    <col min="16" max="18" width="15.86328125" customWidth="1"/>
    <col min="19" max="19" width="15.86328125" bestFit="1" customWidth="1"/>
    <col min="20" max="20" width="15.86328125" customWidth="1"/>
    <col min="21" max="162" width="15.86328125" bestFit="1" customWidth="1"/>
    <col min="163" max="163" width="15.86328125" customWidth="1"/>
    <col min="164" max="576" width="15.86328125" bestFit="1" customWidth="1"/>
    <col min="577" max="577" width="16" bestFit="1" customWidth="1"/>
    <col min="578" max="626" width="15.86328125" bestFit="1" customWidth="1"/>
    <col min="627" max="627" width="17.86328125" bestFit="1" customWidth="1"/>
    <col min="628" max="819" width="15.86328125" bestFit="1" customWidth="1"/>
    <col min="820" max="820" width="15.73046875" style="26"/>
    <col min="869" max="16384" width="15.73046875" style="15"/>
  </cols>
  <sheetData>
    <row r="1" spans="1:872" ht="17.649999999999999" x14ac:dyDescent="0.5">
      <c r="A1" s="32" t="s">
        <v>617</v>
      </c>
      <c r="IG1" s="33"/>
      <c r="IH1" s="33"/>
      <c r="II1" s="33"/>
      <c r="IJ1" s="33"/>
      <c r="IK1" s="33"/>
      <c r="JD1" s="33"/>
      <c r="JF1" s="33"/>
      <c r="JH1" s="33"/>
      <c r="JL1" s="33"/>
      <c r="JO1" s="33"/>
      <c r="LT1" s="35"/>
      <c r="NB1" s="33"/>
      <c r="NI1" s="33"/>
      <c r="OT1" s="35"/>
      <c r="PG1" s="33"/>
      <c r="XR1" s="15"/>
      <c r="XS1" s="15"/>
      <c r="XT1" s="15"/>
      <c r="XU1" s="15"/>
      <c r="XV1" s="15"/>
      <c r="XW1" s="15"/>
      <c r="XX1" s="15"/>
      <c r="XY1" s="15"/>
      <c r="XZ1" s="15"/>
      <c r="YA1" s="15"/>
      <c r="AEN1" s="25"/>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row>
    <row r="2" spans="1:872" x14ac:dyDescent="0.35">
      <c r="A2" s="8" t="s">
        <v>8</v>
      </c>
      <c r="BS2" s="15"/>
      <c r="BT2" s="15"/>
      <c r="BU2" s="15"/>
      <c r="BY2" s="15"/>
      <c r="BZ2" s="15"/>
      <c r="CE2" s="15"/>
      <c r="CF2" s="15"/>
      <c r="CG2" s="15"/>
      <c r="CH2" s="15"/>
      <c r="CI2" s="15"/>
      <c r="CJ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row>
    <row r="3" spans="1:872" x14ac:dyDescent="0.35">
      <c r="A3" s="9" t="s">
        <v>2</v>
      </c>
      <c r="B3" s="49" t="s">
        <v>29</v>
      </c>
      <c r="C3" s="49" t="s">
        <v>29</v>
      </c>
      <c r="D3" s="49" t="s">
        <v>29</v>
      </c>
      <c r="E3" s="49" t="s">
        <v>29</v>
      </c>
      <c r="F3" s="49" t="s">
        <v>29</v>
      </c>
      <c r="G3" s="49" t="s">
        <v>29</v>
      </c>
      <c r="H3" s="49" t="s">
        <v>29</v>
      </c>
      <c r="I3" s="49" t="s">
        <v>29</v>
      </c>
      <c r="J3" s="49" t="s">
        <v>29</v>
      </c>
      <c r="K3" s="49" t="s">
        <v>29</v>
      </c>
      <c r="L3" s="49" t="s">
        <v>29</v>
      </c>
      <c r="M3" s="49" t="s">
        <v>29</v>
      </c>
      <c r="N3" s="49" t="s">
        <v>29</v>
      </c>
      <c r="O3" s="49" t="s">
        <v>29</v>
      </c>
      <c r="P3" s="49" t="s">
        <v>29</v>
      </c>
      <c r="Q3" s="49" t="s">
        <v>29</v>
      </c>
      <c r="R3" s="49" t="s">
        <v>29</v>
      </c>
      <c r="S3" s="49" t="s">
        <v>29</v>
      </c>
      <c r="T3" s="49" t="s">
        <v>29</v>
      </c>
      <c r="U3" s="49" t="s">
        <v>29</v>
      </c>
      <c r="V3" s="49" t="s">
        <v>29</v>
      </c>
      <c r="W3" s="49" t="s">
        <v>29</v>
      </c>
      <c r="X3" s="49" t="s">
        <v>29</v>
      </c>
      <c r="Y3" s="49" t="s">
        <v>29</v>
      </c>
      <c r="Z3" s="49" t="s">
        <v>29</v>
      </c>
      <c r="AA3" s="49" t="s">
        <v>29</v>
      </c>
      <c r="AX3" s="15"/>
      <c r="AY3" s="15"/>
      <c r="AZ3" s="15"/>
      <c r="BA3" s="15"/>
      <c r="BB3" s="15"/>
      <c r="BC3" s="15"/>
      <c r="BD3" s="15"/>
      <c r="BS3" s="15"/>
      <c r="BT3" s="15"/>
      <c r="BU3" s="15"/>
      <c r="BY3" s="15"/>
      <c r="BZ3" s="15"/>
      <c r="CE3" s="15"/>
      <c r="CF3" s="15"/>
      <c r="CG3" s="15"/>
      <c r="CH3" s="15"/>
      <c r="CI3" s="15"/>
      <c r="CJ3" s="15"/>
      <c r="CU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FF3" s="15"/>
      <c r="FG3" s="15"/>
      <c r="HX3" s="15"/>
      <c r="HY3" s="15"/>
      <c r="HZ3" s="15"/>
      <c r="IA3" s="15"/>
      <c r="IB3" s="15"/>
      <c r="IC3" s="15"/>
      <c r="ID3" s="15"/>
      <c r="IE3" s="15"/>
      <c r="IF3" s="15"/>
      <c r="IG3" s="15"/>
      <c r="IH3" s="15"/>
      <c r="II3" s="15"/>
      <c r="IJ3" s="15"/>
      <c r="IK3" s="15"/>
      <c r="JD3" s="15"/>
      <c r="JE3" s="15"/>
      <c r="JF3" s="15"/>
      <c r="JG3" s="15"/>
      <c r="JH3" s="15"/>
      <c r="JI3" s="15"/>
      <c r="JJ3" s="15"/>
      <c r="JK3" s="15"/>
      <c r="JL3" s="15"/>
      <c r="JM3" s="15"/>
      <c r="JN3" s="15"/>
      <c r="JO3" s="15"/>
      <c r="LT3" s="15"/>
      <c r="OU3" s="15"/>
      <c r="OV3" s="15"/>
      <c r="OW3" s="15"/>
      <c r="OX3" s="15"/>
      <c r="OY3" s="15"/>
      <c r="OZ3" s="15"/>
      <c r="PA3" s="15"/>
      <c r="PB3" s="15"/>
      <c r="PC3" s="15"/>
      <c r="PD3" s="15"/>
      <c r="PE3" s="15"/>
      <c r="PF3" s="15"/>
      <c r="PG3" s="15"/>
      <c r="AAD3" s="33"/>
      <c r="AAF3" s="33"/>
      <c r="AAG3" s="33"/>
      <c r="AAK3" s="33"/>
      <c r="AAM3" s="33"/>
      <c r="AAN3" s="33"/>
      <c r="AAS3" s="33"/>
      <c r="ABB3" s="33"/>
      <c r="ABC3" s="33"/>
      <c r="ABD3" s="33"/>
      <c r="ABF3" s="33"/>
      <c r="ABH3" s="33"/>
      <c r="ABN3" s="33"/>
      <c r="ABV3" s="33"/>
      <c r="ABW3" s="33"/>
      <c r="ABX3" s="33"/>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row>
    <row r="4" spans="1:872" s="14" customFormat="1" ht="13.15" x14ac:dyDescent="0.4">
      <c r="A4" s="1" t="s">
        <v>12</v>
      </c>
      <c r="B4" s="2" t="s">
        <v>40</v>
      </c>
      <c r="C4" s="2" t="s">
        <v>41</v>
      </c>
      <c r="D4" s="2" t="s">
        <v>42</v>
      </c>
      <c r="E4" s="2" t="s">
        <v>43</v>
      </c>
      <c r="F4" s="2" t="s">
        <v>44</v>
      </c>
      <c r="G4" s="2" t="s">
        <v>35</v>
      </c>
      <c r="H4" s="2" t="s">
        <v>48</v>
      </c>
      <c r="I4" s="2" t="s">
        <v>54</v>
      </c>
      <c r="J4" s="2" t="s">
        <v>57</v>
      </c>
      <c r="K4" s="2" t="s">
        <v>58</v>
      </c>
      <c r="L4" s="2" t="s">
        <v>60</v>
      </c>
      <c r="M4" s="2" t="s">
        <v>62</v>
      </c>
      <c r="N4" s="2" t="s">
        <v>64</v>
      </c>
      <c r="O4" s="2" t="s">
        <v>67</v>
      </c>
      <c r="P4" s="2" t="s">
        <v>68</v>
      </c>
      <c r="Q4" s="2" t="s">
        <v>70</v>
      </c>
      <c r="R4" s="2" t="s">
        <v>72</v>
      </c>
      <c r="S4" s="2" t="s">
        <v>74</v>
      </c>
      <c r="T4" s="2" t="s">
        <v>77</v>
      </c>
      <c r="U4" s="2" t="s">
        <v>78</v>
      </c>
      <c r="V4" s="2" t="s">
        <v>80</v>
      </c>
      <c r="W4" s="2" t="s">
        <v>82</v>
      </c>
      <c r="X4" s="2" t="s">
        <v>84</v>
      </c>
      <c r="Y4" s="2" t="s">
        <v>86</v>
      </c>
      <c r="Z4" s="2" t="s">
        <v>88</v>
      </c>
      <c r="AA4" s="2" t="s">
        <v>90</v>
      </c>
      <c r="AB4" s="2"/>
      <c r="AC4" s="2"/>
      <c r="AD4" s="2"/>
      <c r="AE4" s="2"/>
      <c r="AF4" s="2"/>
      <c r="AG4" s="2"/>
      <c r="AH4" s="2"/>
      <c r="AI4" s="2"/>
      <c r="AJ4" s="2"/>
      <c r="AK4" s="2"/>
      <c r="AL4" s="2"/>
      <c r="AM4" s="2"/>
      <c r="AN4" s="2"/>
      <c r="AO4" s="2"/>
      <c r="AP4" s="2"/>
      <c r="AQ4" s="2"/>
      <c r="AR4" s="2"/>
      <c r="AS4" s="2"/>
      <c r="AT4" s="2"/>
      <c r="AU4" s="2"/>
      <c r="AV4" s="2"/>
      <c r="AW4" s="2"/>
      <c r="BE4" s="2"/>
      <c r="BF4" s="2"/>
      <c r="BG4" s="2"/>
      <c r="BH4" s="2"/>
      <c r="BI4" s="2"/>
      <c r="BJ4" s="2"/>
      <c r="BK4" s="2"/>
      <c r="BL4" s="2"/>
      <c r="BM4" s="2"/>
      <c r="BN4" s="2"/>
      <c r="BO4" s="2"/>
      <c r="BP4" s="2"/>
      <c r="BQ4" s="2"/>
      <c r="BR4" s="2"/>
      <c r="BS4" s="2"/>
      <c r="BT4" s="2"/>
      <c r="BU4" s="2"/>
      <c r="BV4" s="2"/>
      <c r="BW4" s="2"/>
      <c r="BX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IL4" s="2"/>
      <c r="IM4" s="2"/>
      <c r="IN4" s="2"/>
      <c r="IO4" s="2"/>
      <c r="IP4" s="2"/>
      <c r="IQ4" s="2"/>
      <c r="IR4" s="2"/>
      <c r="IS4" s="2"/>
      <c r="IT4" s="2"/>
      <c r="IU4" s="2"/>
      <c r="IV4" s="2"/>
      <c r="IW4" s="2"/>
      <c r="IX4" s="2"/>
      <c r="IY4" s="2"/>
      <c r="IZ4" s="2"/>
      <c r="JA4" s="2"/>
      <c r="JB4" s="2"/>
      <c r="JC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XF4" s="2"/>
      <c r="XG4" s="2"/>
      <c r="XH4" s="2"/>
      <c r="XI4" s="2"/>
      <c r="XJ4" s="2"/>
      <c r="XK4" s="2"/>
      <c r="XL4" s="2"/>
      <c r="XM4" s="2"/>
      <c r="XN4" s="2"/>
      <c r="XO4" s="2"/>
      <c r="XP4" s="2"/>
      <c r="XQ4" s="2"/>
      <c r="YB4" s="2"/>
      <c r="YC4" s="2"/>
      <c r="YD4" s="2"/>
      <c r="YE4" s="2"/>
      <c r="YF4" s="2"/>
      <c r="YG4" s="2"/>
      <c r="YH4" s="2"/>
      <c r="YI4" s="2"/>
      <c r="YJ4" s="2"/>
      <c r="YK4" s="2"/>
      <c r="YP4" s="2"/>
      <c r="YQ4" s="2"/>
      <c r="YR4" s="2"/>
      <c r="YS4" s="2"/>
      <c r="YT4" s="2"/>
      <c r="ZJ4" s="2"/>
      <c r="ZK4" s="2"/>
      <c r="ZL4" s="2"/>
      <c r="ZM4" s="2"/>
      <c r="ZN4" s="2"/>
      <c r="ZO4" s="2"/>
      <c r="ZP4" s="2"/>
      <c r="ZQ4" s="2"/>
      <c r="ZR4" s="2"/>
      <c r="ZS4" s="2"/>
      <c r="ZT4" s="2"/>
      <c r="ZU4" s="2"/>
      <c r="ZV4" s="2"/>
      <c r="ZW4" s="2"/>
      <c r="ZX4" s="2"/>
      <c r="ZY4" s="2"/>
      <c r="ZZ4" s="2"/>
      <c r="AAA4" s="2"/>
      <c r="AAB4" s="2"/>
      <c r="AAC4" s="2"/>
      <c r="AAD4" s="36"/>
      <c r="AAF4" s="36"/>
      <c r="AAG4" s="36"/>
      <c r="AAK4" s="36"/>
      <c r="AAM4" s="36"/>
      <c r="AAN4" s="36"/>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30"/>
    </row>
    <row r="5" spans="1:872" s="14" customFormat="1" ht="13.15" x14ac:dyDescent="0.4">
      <c r="A5" s="38" t="s">
        <v>6</v>
      </c>
      <c r="B5" s="2" t="s">
        <v>45</v>
      </c>
      <c r="C5" s="2" t="s">
        <v>46</v>
      </c>
      <c r="D5" s="2" t="s">
        <v>46</v>
      </c>
      <c r="E5" s="2" t="s">
        <v>46</v>
      </c>
      <c r="F5" s="2" t="s">
        <v>46</v>
      </c>
      <c r="G5" s="2" t="s">
        <v>37</v>
      </c>
      <c r="H5" s="2" t="s">
        <v>37</v>
      </c>
      <c r="I5" s="2" t="s">
        <v>37</v>
      </c>
      <c r="J5" s="2" t="s">
        <v>37</v>
      </c>
      <c r="K5" s="2" t="s">
        <v>37</v>
      </c>
      <c r="L5" s="2" t="s">
        <v>37</v>
      </c>
      <c r="M5" s="2" t="s">
        <v>37</v>
      </c>
      <c r="N5" s="2" t="s">
        <v>37</v>
      </c>
      <c r="O5" s="2" t="s">
        <v>37</v>
      </c>
      <c r="P5" s="2" t="s">
        <v>37</v>
      </c>
      <c r="Q5" s="2" t="s">
        <v>37</v>
      </c>
      <c r="R5" s="2" t="s">
        <v>37</v>
      </c>
      <c r="S5" s="2" t="s">
        <v>37</v>
      </c>
      <c r="T5" s="2" t="s">
        <v>37</v>
      </c>
      <c r="U5" s="2" t="s">
        <v>37</v>
      </c>
      <c r="V5" s="2" t="s">
        <v>37</v>
      </c>
      <c r="W5" s="2" t="s">
        <v>37</v>
      </c>
      <c r="X5" s="2" t="s">
        <v>37</v>
      </c>
      <c r="Y5" s="2" t="s">
        <v>37</v>
      </c>
      <c r="Z5" s="2" t="s">
        <v>37</v>
      </c>
      <c r="AA5" s="2" t="s">
        <v>37</v>
      </c>
      <c r="AB5" s="2"/>
      <c r="AC5" s="2"/>
      <c r="AD5" s="2"/>
      <c r="AE5" s="2"/>
      <c r="AF5" s="2"/>
      <c r="AG5" s="2"/>
      <c r="AH5" s="2"/>
      <c r="AI5" s="2"/>
      <c r="AJ5" s="2"/>
      <c r="AK5" s="2"/>
      <c r="AL5" s="2"/>
      <c r="AM5" s="2"/>
      <c r="AQ5" s="2"/>
      <c r="AR5" s="2"/>
      <c r="AS5" s="2"/>
      <c r="AT5" s="2"/>
      <c r="AU5" s="2"/>
      <c r="AV5" s="2"/>
      <c r="AW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IL5" s="2"/>
      <c r="IM5" s="2"/>
      <c r="IN5" s="2"/>
      <c r="IO5" s="2"/>
      <c r="IP5" s="2"/>
      <c r="IQ5" s="2"/>
      <c r="IR5" s="2"/>
      <c r="IS5" s="2"/>
      <c r="IT5" s="2"/>
      <c r="IU5" s="2"/>
      <c r="IV5" s="2"/>
      <c r="IW5" s="2"/>
      <c r="IX5" s="2"/>
      <c r="IY5" s="2"/>
      <c r="IZ5" s="2"/>
      <c r="JA5" s="2"/>
      <c r="JB5" s="2"/>
      <c r="JC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J5" s="2"/>
      <c r="LK5" s="2"/>
      <c r="LL5" s="2"/>
      <c r="LM5" s="2"/>
      <c r="LO5" s="2"/>
      <c r="LP5" s="2"/>
      <c r="LQ5" s="2"/>
      <c r="LR5" s="2"/>
      <c r="LS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Y5" s="2"/>
      <c r="VZ5" s="2"/>
      <c r="WA5" s="2"/>
      <c r="WB5" s="2"/>
      <c r="WC5" s="2"/>
      <c r="WD5" s="2"/>
      <c r="WE5" s="2"/>
      <c r="WF5" s="2"/>
      <c r="WG5" s="2"/>
      <c r="WH5" s="2"/>
      <c r="WI5" s="2"/>
      <c r="WJ5" s="2"/>
      <c r="WK5" s="2"/>
      <c r="WL5" s="2"/>
      <c r="WM5" s="2"/>
      <c r="WN5" s="2"/>
      <c r="WO5" s="2"/>
      <c r="WP5" s="2"/>
      <c r="WQ5" s="2"/>
      <c r="WR5" s="2"/>
      <c r="WS5" s="2"/>
      <c r="WT5" s="2"/>
      <c r="WU5" s="2"/>
      <c r="WV5" s="2"/>
      <c r="WW5" s="2"/>
      <c r="WX5" s="2"/>
      <c r="WY5" s="2"/>
      <c r="XF5" s="2"/>
      <c r="XG5" s="2"/>
      <c r="XH5" s="2"/>
      <c r="XI5" s="2"/>
      <c r="XJ5" s="2"/>
      <c r="XK5" s="2"/>
      <c r="XL5" s="2"/>
      <c r="XM5" s="2"/>
      <c r="XN5" s="2"/>
      <c r="XO5" s="2"/>
      <c r="XP5" s="2"/>
      <c r="XQ5" s="2"/>
      <c r="YB5" s="2"/>
      <c r="YC5" s="2"/>
      <c r="YD5" s="2"/>
      <c r="YE5" s="2"/>
      <c r="YF5" s="2"/>
      <c r="YH5" s="2"/>
      <c r="YI5" s="2"/>
      <c r="YJ5" s="2"/>
      <c r="YK5" s="2"/>
      <c r="YP5" s="2"/>
      <c r="YQ5" s="2"/>
      <c r="YR5" s="2"/>
      <c r="YS5" s="2"/>
      <c r="YT5" s="2"/>
      <c r="ZJ5" s="2"/>
      <c r="ZK5" s="2"/>
      <c r="ZT5" s="36"/>
      <c r="ZU5" s="36"/>
      <c r="ZV5" s="2"/>
      <c r="ZW5" s="2"/>
      <c r="ZX5" s="2"/>
      <c r="ZY5" s="2"/>
      <c r="ZZ5" s="2"/>
      <c r="AAA5" s="2"/>
      <c r="AAB5" s="2"/>
      <c r="AAC5" s="2"/>
      <c r="AAN5" s="36"/>
      <c r="AAO5" s="2"/>
      <c r="AAP5" s="2"/>
      <c r="AAQ5" s="2"/>
      <c r="AAR5" s="2"/>
      <c r="AAS5" s="33"/>
      <c r="AAT5" s="2"/>
      <c r="AAU5" s="2"/>
      <c r="AAV5" s="2"/>
      <c r="AAW5" s="2"/>
      <c r="AAX5" s="2"/>
      <c r="AAY5" s="2"/>
      <c r="AAZ5" s="2"/>
      <c r="ABA5" s="2"/>
      <c r="ABI5" s="2"/>
      <c r="ABJ5" s="2"/>
      <c r="ABK5" s="2"/>
      <c r="ABL5" s="2"/>
      <c r="ABM5" s="2"/>
      <c r="ABN5" s="36"/>
      <c r="ABY5" s="2"/>
      <c r="ABZ5" s="2"/>
      <c r="ACA5" s="2"/>
      <c r="ACB5" s="2"/>
      <c r="ACC5" s="2"/>
      <c r="ACD5" s="2"/>
      <c r="ACE5" s="2"/>
      <c r="ACF5" s="2"/>
      <c r="ACH5" s="2"/>
      <c r="ACI5" s="2"/>
      <c r="ACJ5" s="2"/>
      <c r="ACK5" s="2"/>
      <c r="ACL5" s="2"/>
      <c r="ACM5" s="2"/>
      <c r="ACN5" s="2"/>
      <c r="ACO5" s="2"/>
      <c r="ACP5" s="2"/>
      <c r="ADA5" s="2"/>
      <c r="ADB5" s="2"/>
      <c r="ADC5" s="2"/>
      <c r="ADD5" s="2"/>
      <c r="ADS5" s="2"/>
      <c r="ADT5" s="2"/>
      <c r="ADU5" s="2"/>
      <c r="ADV5" s="2"/>
      <c r="ADW5" s="2"/>
      <c r="ADX5" s="2"/>
      <c r="ADY5" s="2"/>
      <c r="ADZ5" s="2"/>
      <c r="AEA5" s="2"/>
      <c r="AEB5" s="2"/>
      <c r="AEC5" s="2"/>
      <c r="AED5" s="2"/>
      <c r="AEL5" s="2"/>
      <c r="AEM5" s="2"/>
      <c r="AEN5" s="25"/>
    </row>
    <row r="6" spans="1:872" s="14" customFormat="1" ht="13.15" x14ac:dyDescent="0.4">
      <c r="A6" s="19" t="s">
        <v>3</v>
      </c>
      <c r="B6" s="23">
        <v>5479</v>
      </c>
      <c r="C6" s="23">
        <v>5844</v>
      </c>
      <c r="D6" s="23">
        <v>6210</v>
      </c>
      <c r="E6" s="23">
        <v>6575</v>
      </c>
      <c r="F6" s="23">
        <v>6940</v>
      </c>
      <c r="G6" s="23">
        <v>7305</v>
      </c>
      <c r="H6" s="23">
        <v>7671</v>
      </c>
      <c r="I6" s="23">
        <v>8036</v>
      </c>
      <c r="J6" s="23">
        <v>8401</v>
      </c>
      <c r="K6" s="23">
        <v>8766</v>
      </c>
      <c r="L6" s="23">
        <v>9132</v>
      </c>
      <c r="M6" s="23">
        <v>9497</v>
      </c>
      <c r="N6" s="23">
        <v>9862</v>
      </c>
      <c r="O6" s="23">
        <v>10227</v>
      </c>
      <c r="P6" s="23">
        <v>10593</v>
      </c>
      <c r="Q6" s="23">
        <v>10958</v>
      </c>
      <c r="R6" s="23">
        <v>11323</v>
      </c>
      <c r="S6" s="23">
        <v>11688</v>
      </c>
      <c r="T6" s="23">
        <v>12054</v>
      </c>
      <c r="U6" s="23">
        <v>12419</v>
      </c>
      <c r="V6" s="23">
        <v>12784</v>
      </c>
      <c r="W6" s="23">
        <v>13149</v>
      </c>
      <c r="X6" s="23">
        <v>13515</v>
      </c>
      <c r="Y6" s="23">
        <v>13880</v>
      </c>
      <c r="Z6" s="23">
        <v>14245</v>
      </c>
      <c r="AA6" s="23">
        <v>14610</v>
      </c>
      <c r="AX6" s="22"/>
      <c r="BB6" s="22"/>
      <c r="BE6" s="2"/>
      <c r="BF6" s="2"/>
      <c r="BG6" s="2"/>
      <c r="DH6" s="19"/>
      <c r="DM6" s="19"/>
      <c r="FC6" s="19"/>
      <c r="FG6" s="37"/>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XA6" s="23"/>
      <c r="XB6" s="23"/>
      <c r="XE6" s="23"/>
      <c r="XF6" s="23"/>
      <c r="XG6" s="23"/>
      <c r="XH6" s="23"/>
      <c r="XI6" s="23"/>
      <c r="XJ6" s="23"/>
      <c r="XK6" s="23"/>
      <c r="XL6" s="23"/>
      <c r="XM6" s="23"/>
      <c r="XN6" s="23"/>
      <c r="XO6" s="23"/>
      <c r="XP6" s="23"/>
      <c r="XQ6" s="23"/>
      <c r="XS6" s="23"/>
      <c r="XT6" s="23"/>
      <c r="XU6" s="23"/>
      <c r="XV6" s="23"/>
      <c r="XW6" s="23"/>
      <c r="XX6" s="23"/>
      <c r="XY6" s="23"/>
      <c r="XZ6" s="23"/>
      <c r="YB6" s="23"/>
      <c r="YC6" s="23"/>
      <c r="YD6" s="23"/>
      <c r="YE6" s="23"/>
      <c r="YF6" s="23"/>
      <c r="YH6" s="23"/>
      <c r="YI6" s="23"/>
      <c r="YJ6" s="23"/>
      <c r="YK6" s="23"/>
      <c r="YM6" s="23"/>
      <c r="YN6" s="23"/>
      <c r="YP6" s="23"/>
      <c r="YQ6" s="23"/>
      <c r="YR6" s="23"/>
      <c r="YS6" s="23"/>
      <c r="YT6" s="23"/>
      <c r="YV6" s="23"/>
      <c r="YW6" s="23"/>
      <c r="YX6" s="23"/>
      <c r="YY6" s="23"/>
      <c r="YZ6" s="23"/>
      <c r="ZA6" s="23"/>
      <c r="ZB6" s="23"/>
      <c r="ZC6" s="23"/>
      <c r="ZD6" s="23"/>
      <c r="ZE6" s="23"/>
      <c r="ZF6" s="23"/>
      <c r="ZH6" s="23"/>
      <c r="ZJ6" s="23"/>
      <c r="ZK6" s="23"/>
      <c r="ZM6" s="23"/>
      <c r="ZO6" s="23"/>
      <c r="ZP6" s="23"/>
      <c r="ZQ6" s="23"/>
      <c r="ZR6" s="23"/>
      <c r="ZS6" s="23"/>
      <c r="ZT6" s="36"/>
      <c r="ZU6" s="36"/>
      <c r="ZV6" s="23"/>
      <c r="ZW6" s="23"/>
      <c r="ZX6" s="23"/>
      <c r="ZY6" s="23"/>
      <c r="ZZ6" s="23"/>
      <c r="AAA6" s="23"/>
      <c r="AAB6" s="23"/>
      <c r="AAC6" s="23"/>
      <c r="AAE6" s="23"/>
      <c r="AAH6" s="23"/>
      <c r="AAI6" s="23"/>
      <c r="AAJ6" s="23"/>
      <c r="AAL6" s="23"/>
      <c r="AAO6" s="23"/>
      <c r="AAP6" s="23"/>
      <c r="AAQ6" s="23"/>
      <c r="AAR6" s="23"/>
      <c r="AAT6" s="23"/>
      <c r="AAU6" s="23"/>
      <c r="AAV6" s="23"/>
      <c r="AAW6" s="23"/>
      <c r="AAX6" s="23"/>
      <c r="AAY6" s="23"/>
      <c r="AAZ6" s="23"/>
      <c r="ABA6" s="23"/>
      <c r="ABE6" s="23"/>
      <c r="ABG6" s="23"/>
      <c r="ABI6" s="23"/>
      <c r="ABJ6" s="23"/>
      <c r="ABK6" s="23"/>
      <c r="ABL6" s="23"/>
      <c r="ABM6" s="23"/>
      <c r="ABO6" s="23"/>
      <c r="ABP6" s="23"/>
      <c r="ABQ6" s="23"/>
      <c r="ABR6" s="23"/>
      <c r="ABS6" s="23"/>
      <c r="ABT6" s="23"/>
      <c r="ABU6" s="23"/>
      <c r="ABY6" s="23"/>
      <c r="ABZ6" s="23"/>
      <c r="ACA6" s="23"/>
      <c r="ACB6" s="23"/>
      <c r="ACC6" s="23"/>
      <c r="ACD6" s="23"/>
      <c r="ACE6" s="23"/>
      <c r="ACF6" s="23"/>
      <c r="ACH6" s="23"/>
      <c r="ACI6" s="23"/>
      <c r="ACJ6" s="23"/>
      <c r="ACK6" s="23"/>
      <c r="ACL6" s="23"/>
      <c r="ACM6" s="23"/>
      <c r="ACN6" s="23"/>
      <c r="ACO6" s="23"/>
      <c r="ACP6" s="23"/>
      <c r="ACY6" s="23"/>
      <c r="ADA6" s="23"/>
      <c r="ADB6" s="23"/>
      <c r="ADC6" s="23"/>
      <c r="ADD6" s="23"/>
      <c r="ADF6" s="23"/>
      <c r="ADG6" s="23"/>
      <c r="ADH6" s="23"/>
      <c r="ADI6" s="23"/>
      <c r="ADS6" s="23"/>
      <c r="ADT6" s="23"/>
      <c r="ADU6" s="23"/>
      <c r="ADV6" s="23"/>
      <c r="ADW6" s="23"/>
      <c r="ADX6" s="23"/>
      <c r="ADY6" s="23"/>
      <c r="ADZ6" s="23"/>
      <c r="AEA6" s="23"/>
      <c r="AEB6" s="23"/>
      <c r="AEC6" s="23"/>
      <c r="AED6" s="23"/>
      <c r="AEF6" s="23"/>
      <c r="AEG6" s="23"/>
      <c r="AEI6" s="23"/>
      <c r="AEJ6" s="23"/>
      <c r="AEL6" s="23"/>
      <c r="AEM6" s="23"/>
      <c r="AEN6" s="25"/>
    </row>
    <row r="7" spans="1:872" s="14" customFormat="1" ht="13.15" x14ac:dyDescent="0.4">
      <c r="A7" s="1" t="s">
        <v>1</v>
      </c>
      <c r="B7" s="4" t="s">
        <v>0</v>
      </c>
      <c r="C7" s="4" t="s">
        <v>50</v>
      </c>
      <c r="D7" s="4" t="s">
        <v>51</v>
      </c>
      <c r="E7" s="4" t="s">
        <v>52</v>
      </c>
      <c r="F7" s="4" t="s">
        <v>53</v>
      </c>
      <c r="G7" s="4" t="s">
        <v>47</v>
      </c>
      <c r="H7" s="4" t="s">
        <v>49</v>
      </c>
      <c r="I7" s="4" t="s">
        <v>55</v>
      </c>
      <c r="J7" s="4" t="s">
        <v>56</v>
      </c>
      <c r="K7" s="4" t="s">
        <v>59</v>
      </c>
      <c r="L7" s="4" t="s">
        <v>61</v>
      </c>
      <c r="M7" s="4" t="s">
        <v>63</v>
      </c>
      <c r="N7" s="4" t="s">
        <v>65</v>
      </c>
      <c r="O7" s="4" t="s">
        <v>66</v>
      </c>
      <c r="P7" s="4" t="s">
        <v>69</v>
      </c>
      <c r="Q7" s="4" t="s">
        <v>71</v>
      </c>
      <c r="R7" s="4" t="s">
        <v>73</v>
      </c>
      <c r="S7" s="4" t="s">
        <v>75</v>
      </c>
      <c r="T7" s="4" t="s">
        <v>76</v>
      </c>
      <c r="U7" s="4" t="s">
        <v>79</v>
      </c>
      <c r="V7" s="4" t="s">
        <v>81</v>
      </c>
      <c r="W7" s="4" t="s">
        <v>83</v>
      </c>
      <c r="X7" s="4" t="s">
        <v>85</v>
      </c>
      <c r="Y7" s="4" t="s">
        <v>87</v>
      </c>
      <c r="Z7" s="4" t="s">
        <v>89</v>
      </c>
      <c r="AA7" s="4" t="s">
        <v>91</v>
      </c>
      <c r="AX7" s="22"/>
      <c r="BB7" s="22"/>
      <c r="BF7" s="2"/>
      <c r="BG7" s="2"/>
      <c r="CV7" s="23"/>
      <c r="CW7" s="23"/>
      <c r="CX7" s="23"/>
      <c r="CY7" s="23"/>
      <c r="CZ7" s="23"/>
      <c r="DA7" s="23"/>
      <c r="DB7" s="23"/>
      <c r="DC7" s="23"/>
      <c r="DD7" s="23"/>
      <c r="DE7" s="23"/>
      <c r="DF7" s="23"/>
      <c r="DG7" s="23"/>
      <c r="DH7" s="23"/>
      <c r="DI7" s="23"/>
      <c r="DJ7" s="23"/>
      <c r="DK7" s="23"/>
      <c r="DL7" s="23"/>
      <c r="DM7" s="23"/>
      <c r="DN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5"/>
    </row>
    <row r="8" spans="1:872" s="14" customFormat="1" ht="13.15" x14ac:dyDescent="0.4">
      <c r="A8" s="1" t="s">
        <v>31</v>
      </c>
      <c r="B8" s="4"/>
      <c r="D8" s="55"/>
      <c r="X8" s="22"/>
      <c r="AX8" s="22"/>
      <c r="BB8" s="22"/>
      <c r="BF8" s="2"/>
      <c r="BG8" s="2"/>
      <c r="CV8" s="23"/>
      <c r="CW8" s="23"/>
      <c r="CX8" s="23"/>
      <c r="CY8" s="23"/>
      <c r="CZ8" s="23"/>
      <c r="DA8" s="23"/>
      <c r="DB8" s="23"/>
      <c r="DC8" s="23"/>
      <c r="DD8" s="23"/>
      <c r="DE8" s="23"/>
      <c r="DF8" s="23"/>
      <c r="DG8" s="23"/>
      <c r="DH8" s="23"/>
      <c r="DI8" s="23"/>
      <c r="DJ8" s="23"/>
      <c r="DK8" s="23"/>
      <c r="DL8" s="23"/>
      <c r="DM8" s="23"/>
      <c r="DN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5"/>
    </row>
    <row r="9" spans="1:872" s="27" customFormat="1" ht="13.15" x14ac:dyDescent="0.4">
      <c r="A9" s="41" t="s">
        <v>28</v>
      </c>
      <c r="B9" s="40"/>
      <c r="C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c r="MK9" s="40"/>
      <c r="ML9" s="40"/>
      <c r="MM9" s="40"/>
      <c r="MN9" s="40"/>
      <c r="MO9" s="40"/>
      <c r="MP9" s="40"/>
      <c r="MQ9" s="40"/>
      <c r="MR9" s="40"/>
      <c r="MS9" s="40"/>
      <c r="MT9" s="40"/>
      <c r="MU9" s="40"/>
      <c r="MV9" s="40"/>
      <c r="MW9" s="40"/>
      <c r="MX9" s="40"/>
      <c r="MY9" s="40"/>
      <c r="MZ9" s="40"/>
      <c r="NA9" s="40"/>
      <c r="NB9" s="40"/>
      <c r="NC9" s="40"/>
      <c r="ND9" s="40"/>
      <c r="NE9" s="40"/>
      <c r="NF9" s="40"/>
      <c r="NG9" s="40"/>
      <c r="NH9" s="40"/>
      <c r="NI9" s="40"/>
      <c r="NJ9" s="40"/>
      <c r="NK9" s="40"/>
      <c r="NL9" s="40"/>
      <c r="NM9" s="40"/>
      <c r="NN9" s="40"/>
      <c r="NO9" s="40"/>
      <c r="NP9" s="40"/>
      <c r="NQ9" s="40"/>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c r="SX9" s="40"/>
      <c r="SY9" s="40"/>
      <c r="SZ9" s="40"/>
      <c r="TA9" s="40"/>
      <c r="TB9" s="40"/>
      <c r="TC9" s="40"/>
      <c r="TD9" s="40"/>
      <c r="TE9" s="40"/>
      <c r="TF9" s="40"/>
      <c r="TG9" s="40"/>
      <c r="TH9" s="40"/>
      <c r="TI9" s="40"/>
      <c r="TJ9" s="40"/>
      <c r="TK9" s="40"/>
      <c r="TL9" s="40"/>
      <c r="TM9" s="40"/>
      <c r="TN9" s="40"/>
      <c r="TO9" s="40"/>
      <c r="TP9" s="40"/>
      <c r="TQ9" s="40"/>
      <c r="TR9" s="40"/>
      <c r="TS9" s="40"/>
      <c r="TT9" s="40"/>
      <c r="TU9" s="40"/>
      <c r="TV9" s="40"/>
      <c r="TW9" s="40"/>
      <c r="TX9" s="40"/>
      <c r="TY9" s="40"/>
      <c r="TZ9" s="40"/>
      <c r="UA9" s="40"/>
      <c r="UB9" s="40"/>
      <c r="UC9" s="40"/>
      <c r="UD9" s="40"/>
      <c r="UE9" s="40"/>
      <c r="UF9" s="40"/>
      <c r="UG9" s="40"/>
      <c r="UH9" s="40"/>
      <c r="UI9" s="40"/>
      <c r="UJ9" s="40"/>
      <c r="UK9" s="40"/>
      <c r="UL9" s="40"/>
      <c r="UM9" s="40"/>
      <c r="UN9" s="40"/>
      <c r="UO9" s="40"/>
      <c r="UP9" s="40"/>
      <c r="UQ9" s="40"/>
      <c r="UR9" s="40"/>
      <c r="US9" s="40"/>
      <c r="UT9" s="40"/>
      <c r="UU9" s="40"/>
      <c r="UV9" s="40"/>
      <c r="UW9" s="40"/>
      <c r="UX9" s="40"/>
      <c r="UY9" s="40"/>
      <c r="UZ9" s="40"/>
      <c r="VA9" s="40"/>
      <c r="VB9" s="40"/>
      <c r="VC9" s="40"/>
      <c r="VD9" s="40"/>
      <c r="VE9" s="40"/>
      <c r="VF9" s="40"/>
      <c r="VG9" s="40"/>
      <c r="VH9" s="40"/>
      <c r="VI9" s="40"/>
      <c r="VJ9" s="40"/>
      <c r="VK9" s="40"/>
      <c r="VL9" s="40"/>
      <c r="VM9" s="40"/>
      <c r="VN9" s="40"/>
      <c r="VO9" s="40"/>
      <c r="VP9" s="40"/>
      <c r="VQ9" s="40"/>
      <c r="VR9" s="40"/>
      <c r="VS9" s="40"/>
      <c r="VT9" s="40"/>
      <c r="VU9" s="40"/>
      <c r="VV9" s="40"/>
      <c r="VW9" s="40"/>
      <c r="VX9" s="40"/>
      <c r="VY9" s="40"/>
      <c r="VZ9" s="40"/>
      <c r="WA9" s="40"/>
      <c r="WB9" s="40"/>
      <c r="WC9" s="40"/>
      <c r="WD9" s="40"/>
      <c r="WE9" s="40"/>
      <c r="WF9" s="40"/>
      <c r="WG9" s="40"/>
      <c r="WH9" s="40"/>
      <c r="WI9" s="40"/>
      <c r="WJ9" s="40"/>
      <c r="WK9" s="40"/>
      <c r="WL9" s="40"/>
      <c r="WM9" s="40"/>
      <c r="WN9" s="40"/>
      <c r="WO9" s="40"/>
      <c r="WP9" s="40"/>
      <c r="WQ9" s="40"/>
      <c r="WR9" s="40"/>
      <c r="WS9" s="40"/>
      <c r="WT9" s="40"/>
      <c r="WU9" s="40"/>
      <c r="WV9" s="40"/>
      <c r="WW9" s="40"/>
      <c r="WX9" s="40"/>
      <c r="WY9" s="40"/>
      <c r="WZ9" s="40"/>
      <c r="XA9" s="40"/>
      <c r="XB9" s="40"/>
      <c r="XC9" s="40"/>
      <c r="XD9" s="40"/>
      <c r="XE9" s="40"/>
      <c r="XF9" s="40"/>
      <c r="XG9" s="40"/>
      <c r="XH9" s="40"/>
      <c r="XI9" s="40"/>
      <c r="XJ9" s="40"/>
      <c r="XK9" s="40"/>
      <c r="XL9" s="40"/>
      <c r="XM9" s="40"/>
      <c r="XN9" s="40"/>
      <c r="XO9" s="40"/>
      <c r="XP9" s="40"/>
      <c r="XQ9" s="40"/>
      <c r="XR9" s="40"/>
      <c r="XS9" s="40"/>
      <c r="XT9" s="40"/>
      <c r="XU9" s="40"/>
      <c r="XV9" s="40"/>
      <c r="XW9" s="40"/>
      <c r="XX9" s="40"/>
      <c r="XY9" s="40"/>
      <c r="XZ9" s="40"/>
      <c r="YA9" s="40"/>
      <c r="YB9" s="40"/>
      <c r="YC9" s="40"/>
      <c r="YD9" s="40"/>
      <c r="YE9" s="40"/>
      <c r="YF9" s="40"/>
      <c r="YG9" s="40"/>
      <c r="YH9" s="40"/>
      <c r="YI9" s="40"/>
      <c r="YJ9" s="40"/>
      <c r="YK9" s="40"/>
      <c r="YL9" s="40"/>
      <c r="YM9" s="40"/>
      <c r="YN9" s="40"/>
      <c r="YO9" s="40"/>
      <c r="YP9" s="40"/>
      <c r="YQ9" s="40"/>
      <c r="YR9" s="40"/>
      <c r="YS9" s="40"/>
      <c r="YT9" s="40"/>
      <c r="YU9" s="40"/>
      <c r="YV9" s="40"/>
      <c r="YW9" s="40"/>
      <c r="YX9" s="40"/>
      <c r="YY9" s="40"/>
      <c r="YZ9" s="40"/>
      <c r="ZA9" s="40"/>
      <c r="ZB9" s="40"/>
      <c r="ZC9" s="40"/>
      <c r="ZD9" s="40"/>
      <c r="ZE9" s="40"/>
      <c r="ZF9" s="40"/>
      <c r="ZG9" s="40"/>
      <c r="ZH9" s="40"/>
      <c r="ZI9" s="40"/>
      <c r="ZJ9" s="40"/>
      <c r="ZK9" s="40"/>
      <c r="ZL9" s="40"/>
      <c r="ZM9" s="40"/>
      <c r="ZN9" s="40"/>
      <c r="ZO9" s="40"/>
      <c r="ZP9" s="40"/>
      <c r="ZQ9" s="40"/>
      <c r="ZR9" s="40"/>
      <c r="ZS9" s="40"/>
      <c r="ZT9" s="40"/>
      <c r="ZU9" s="40"/>
      <c r="ZV9" s="40"/>
      <c r="ZW9" s="40"/>
      <c r="ZX9" s="40"/>
      <c r="ZY9" s="40"/>
      <c r="ZZ9" s="40"/>
      <c r="AAA9" s="40"/>
      <c r="AAB9" s="40"/>
      <c r="AAC9" s="40"/>
      <c r="AAD9" s="40"/>
      <c r="AAE9" s="40"/>
      <c r="AAF9" s="40"/>
      <c r="AAG9" s="40"/>
      <c r="AAH9" s="40"/>
      <c r="AAI9" s="40"/>
      <c r="AAJ9" s="40"/>
      <c r="AAK9" s="40"/>
      <c r="AAL9" s="40"/>
      <c r="AAM9" s="40"/>
      <c r="AAN9" s="40"/>
      <c r="AAO9" s="40"/>
      <c r="AAP9" s="40"/>
      <c r="AAQ9" s="40"/>
      <c r="AAR9" s="40"/>
      <c r="AAS9" s="40"/>
      <c r="AAT9" s="40"/>
      <c r="AAU9" s="40"/>
      <c r="AAV9" s="40"/>
      <c r="AAW9" s="40"/>
      <c r="AAX9" s="40"/>
      <c r="AAY9" s="40"/>
      <c r="AAZ9" s="40"/>
      <c r="ABA9" s="40"/>
      <c r="ABB9" s="40"/>
      <c r="ABC9" s="40"/>
      <c r="ABD9" s="40"/>
      <c r="ABE9" s="40"/>
      <c r="ABF9" s="40"/>
      <c r="ABG9" s="40"/>
      <c r="ABH9" s="40"/>
      <c r="ABI9" s="40"/>
      <c r="ABJ9" s="40"/>
      <c r="ABK9" s="40"/>
      <c r="ABL9" s="40"/>
      <c r="ABM9" s="40"/>
      <c r="ABY9" s="40"/>
      <c r="ABZ9" s="40"/>
      <c r="ACA9" s="40"/>
      <c r="ACB9" s="40"/>
      <c r="ACC9" s="40"/>
      <c r="ACD9" s="40"/>
      <c r="ACE9" s="40"/>
      <c r="ACF9" s="40"/>
      <c r="ACG9" s="40"/>
      <c r="ACH9" s="40"/>
      <c r="ACI9" s="40"/>
      <c r="ACJ9" s="40"/>
      <c r="ACK9" s="40"/>
      <c r="ACL9" s="40"/>
      <c r="ACM9" s="40"/>
      <c r="ACN9" s="40"/>
      <c r="ACO9" s="40"/>
      <c r="ACP9" s="40"/>
      <c r="ACQ9" s="40"/>
      <c r="ACR9" s="40"/>
      <c r="ACS9" s="40"/>
      <c r="ACT9" s="40"/>
      <c r="ACU9" s="40"/>
      <c r="ACV9" s="40"/>
      <c r="ACW9" s="40"/>
      <c r="ACX9" s="40"/>
      <c r="ACY9" s="40"/>
      <c r="ACZ9" s="40"/>
      <c r="ADA9" s="40"/>
      <c r="ADB9" s="40"/>
      <c r="ADC9" s="40"/>
      <c r="ADD9" s="40"/>
      <c r="ADE9" s="40"/>
      <c r="ADF9" s="40"/>
      <c r="ADG9" s="40"/>
      <c r="ADH9" s="40"/>
      <c r="ADI9" s="40"/>
      <c r="ADJ9" s="40"/>
      <c r="ADK9" s="40"/>
      <c r="ADL9" s="40"/>
      <c r="ADM9" s="40"/>
      <c r="ADN9" s="40"/>
      <c r="ADO9" s="40"/>
      <c r="ADP9" s="40"/>
      <c r="ADQ9" s="40"/>
      <c r="ADR9" s="40"/>
      <c r="ADS9" s="40"/>
      <c r="ADT9" s="40"/>
      <c r="ADU9" s="40"/>
      <c r="ADV9" s="40"/>
      <c r="ADW9" s="40"/>
      <c r="ADX9" s="40"/>
      <c r="ADY9" s="40"/>
      <c r="ADZ9" s="40"/>
      <c r="AEA9" s="40"/>
      <c r="AEB9" s="40"/>
      <c r="AEC9" s="40"/>
      <c r="AED9" s="40"/>
      <c r="AEE9" s="40"/>
      <c r="AEF9" s="40"/>
      <c r="AEG9" s="40"/>
      <c r="AEH9" s="40"/>
      <c r="AEI9" s="40"/>
      <c r="AEJ9" s="40"/>
      <c r="AEK9" s="40"/>
      <c r="AEL9" s="40"/>
      <c r="AEM9" s="40"/>
      <c r="AEN9" s="28"/>
    </row>
    <row r="10" spans="1:872" s="16" customFormat="1" ht="13.15" x14ac:dyDescent="0.4">
      <c r="A10" s="42" t="s">
        <v>13</v>
      </c>
      <c r="B10" s="6"/>
      <c r="C10" s="6"/>
      <c r="D10" s="31"/>
      <c r="E10" s="6"/>
      <c r="F10" s="6"/>
      <c r="G10" s="6"/>
      <c r="H10" s="6"/>
      <c r="I10" s="6"/>
      <c r="J10" s="6"/>
      <c r="K10" s="6"/>
      <c r="L10" s="6"/>
      <c r="M10" s="6"/>
      <c r="N10" s="6"/>
      <c r="O10" s="6"/>
      <c r="P10" s="6"/>
      <c r="Q10" s="6"/>
      <c r="R10" s="6"/>
      <c r="S10" s="6"/>
      <c r="T10" s="7"/>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31"/>
      <c r="AY10" s="6"/>
      <c r="AZ10" s="6"/>
      <c r="BA10" s="6"/>
      <c r="BB10" s="31"/>
      <c r="BC10" s="6"/>
      <c r="BD10" s="6"/>
      <c r="BE10" s="6"/>
      <c r="BF10" s="3"/>
      <c r="BG10" s="3"/>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7"/>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5"/>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F10" s="6"/>
      <c r="VG10" s="6"/>
      <c r="VH10" s="6"/>
      <c r="VI10" s="6"/>
      <c r="VJ10" s="6"/>
      <c r="VK10" s="6"/>
      <c r="VL10" s="6"/>
      <c r="VM10" s="6"/>
      <c r="VN10" s="6"/>
      <c r="VO10" s="6"/>
      <c r="VP10" s="6"/>
      <c r="VQ10" s="6"/>
      <c r="VR10" s="6"/>
      <c r="VS10" s="6"/>
      <c r="VT10" s="6"/>
      <c r="VU10" s="6"/>
      <c r="VV10" s="6"/>
      <c r="VW10" s="6"/>
      <c r="VX10" s="31"/>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7"/>
      <c r="XA10" s="6"/>
      <c r="XB10" s="6"/>
      <c r="XC10" s="7"/>
      <c r="XD10" s="7"/>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Y10" s="6"/>
      <c r="ABZ10" s="6"/>
      <c r="ACA10" s="6"/>
      <c r="ACB10" s="6"/>
      <c r="ACC10" s="6"/>
      <c r="ACD10" s="6"/>
      <c r="ACE10" s="6"/>
      <c r="ACF10" s="6"/>
      <c r="ACG10" s="7"/>
      <c r="ACH10" s="6"/>
      <c r="ACI10" s="6"/>
      <c r="ACJ10" s="6"/>
      <c r="ACK10" s="6"/>
      <c r="ACL10" s="6"/>
      <c r="ACM10" s="6"/>
      <c r="ACN10" s="6"/>
      <c r="ACO10" s="6"/>
      <c r="ACP10" s="6"/>
      <c r="ACQ10" s="7"/>
      <c r="ACR10" s="7"/>
      <c r="ACS10" s="7"/>
      <c r="ACT10" s="7"/>
      <c r="ACU10" s="7"/>
      <c r="ACV10" s="7"/>
      <c r="ACW10" s="7"/>
      <c r="ACX10" s="7"/>
      <c r="ACY10" s="7"/>
      <c r="ACZ10" s="7"/>
      <c r="ADA10" s="6"/>
      <c r="ADB10" s="6"/>
      <c r="ADC10" s="6"/>
      <c r="ADD10" s="6"/>
      <c r="ADE10" s="7"/>
      <c r="ADF10" s="6"/>
      <c r="ADG10" s="6"/>
      <c r="ADH10" s="6"/>
      <c r="ADI10" s="6"/>
      <c r="ADJ10" s="7"/>
      <c r="ADK10" s="7"/>
      <c r="ADL10" s="7"/>
      <c r="ADM10" s="7"/>
      <c r="ADN10" s="7"/>
      <c r="ADO10" s="7"/>
      <c r="ADP10" s="7"/>
      <c r="ADQ10" s="7"/>
      <c r="ADR10" s="7"/>
      <c r="ADS10" s="6"/>
      <c r="ADT10" s="6"/>
      <c r="ADU10" s="6"/>
      <c r="ADV10" s="6"/>
      <c r="ADW10" s="6"/>
      <c r="ADX10" s="6"/>
      <c r="ADY10" s="6"/>
      <c r="ADZ10" s="6"/>
      <c r="AEA10" s="6"/>
      <c r="AEB10" s="6"/>
      <c r="AEC10" s="6"/>
      <c r="AED10" s="6"/>
      <c r="AEE10" s="7"/>
      <c r="AEF10" s="6"/>
      <c r="AEG10" s="6"/>
      <c r="AEH10" s="7"/>
      <c r="AEI10" s="6"/>
      <c r="AEJ10" s="7"/>
      <c r="AEK10" s="6"/>
      <c r="AEL10" s="6"/>
      <c r="AEM10" s="6"/>
      <c r="AEN10" s="28"/>
    </row>
    <row r="11" spans="1:872" s="16" customFormat="1" x14ac:dyDescent="0.35">
      <c r="A11" s="43" t="s">
        <v>9</v>
      </c>
      <c r="B11" s="6">
        <v>50000</v>
      </c>
      <c r="C11" s="6">
        <v>50000</v>
      </c>
      <c r="D11" s="39">
        <v>0</v>
      </c>
      <c r="E11" s="6">
        <v>0</v>
      </c>
      <c r="F11" s="6">
        <v>0</v>
      </c>
      <c r="G11" s="6">
        <v>15000</v>
      </c>
      <c r="H11" s="6">
        <v>15000</v>
      </c>
      <c r="I11" s="6">
        <v>11000</v>
      </c>
      <c r="J11" s="6">
        <v>11000</v>
      </c>
      <c r="K11" s="6">
        <v>10000</v>
      </c>
      <c r="L11" s="6">
        <v>45000</v>
      </c>
      <c r="M11" s="6">
        <v>44000</v>
      </c>
      <c r="N11" s="6">
        <v>48977</v>
      </c>
      <c r="O11" s="6">
        <v>42500</v>
      </c>
      <c r="P11" s="6">
        <v>42835</v>
      </c>
      <c r="Q11" s="6">
        <v>189867</v>
      </c>
      <c r="R11" s="6">
        <v>165867</v>
      </c>
      <c r="S11" s="6">
        <v>232567</v>
      </c>
      <c r="T11" s="39">
        <v>250000</v>
      </c>
      <c r="U11" s="6">
        <v>299117</v>
      </c>
      <c r="V11" s="6">
        <v>305117</v>
      </c>
      <c r="W11" s="6">
        <v>335117</v>
      </c>
      <c r="X11" s="6">
        <v>392602</v>
      </c>
      <c r="Y11" s="6">
        <v>497976</v>
      </c>
      <c r="Z11" s="6">
        <v>496167</v>
      </c>
      <c r="AA11" s="6">
        <v>474952</v>
      </c>
      <c r="AB11" s="6"/>
      <c r="AC11" s="6"/>
      <c r="AD11" s="6"/>
      <c r="AE11" s="6"/>
      <c r="AF11" s="6"/>
      <c r="AG11" s="6"/>
      <c r="AH11" s="6"/>
      <c r="AI11" s="6"/>
      <c r="AJ11" s="6"/>
      <c r="AK11" s="6"/>
      <c r="AL11" s="6"/>
      <c r="AM11" s="6"/>
      <c r="AN11" s="6"/>
      <c r="AO11" s="6"/>
      <c r="AP11" s="6"/>
      <c r="AQ11" s="6"/>
      <c r="AR11" s="6"/>
      <c r="AS11" s="6"/>
      <c r="AT11" s="6"/>
      <c r="AU11" s="6"/>
      <c r="AV11" s="6"/>
      <c r="AW11" s="6"/>
      <c r="AX11" s="7"/>
      <c r="AY11" s="6"/>
      <c r="AZ11" s="6"/>
      <c r="BA11" s="6"/>
      <c r="BB11" s="7"/>
      <c r="BC11" s="6"/>
      <c r="BD11" s="6"/>
      <c r="BE11" s="6"/>
      <c r="BF11" s="3"/>
      <c r="BG11" s="3"/>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5"/>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7"/>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28"/>
    </row>
    <row r="12" spans="1:872" s="16" customFormat="1" x14ac:dyDescent="0.35">
      <c r="A12" s="44"/>
      <c r="B12" s="6"/>
      <c r="C12" s="6"/>
      <c r="D12" s="31"/>
      <c r="E12" s="6"/>
      <c r="F12" s="6"/>
      <c r="G12" s="6"/>
      <c r="H12" s="6"/>
      <c r="I12" s="6"/>
      <c r="J12" s="6"/>
      <c r="K12" s="6"/>
      <c r="L12" s="6"/>
      <c r="M12" s="6"/>
      <c r="N12" s="6"/>
      <c r="O12" s="6"/>
      <c r="P12" s="6"/>
      <c r="Q12" s="6"/>
      <c r="R12" s="6"/>
      <c r="S12" s="6"/>
      <c r="T12" s="7"/>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7"/>
      <c r="AY12" s="6"/>
      <c r="AZ12" s="6"/>
      <c r="BA12" s="6"/>
      <c r="BB12" s="7"/>
      <c r="BC12" s="6"/>
      <c r="BD12" s="6"/>
      <c r="BE12" s="6"/>
      <c r="BF12" s="3"/>
      <c r="BG12" s="3"/>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5"/>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F12" s="6"/>
      <c r="VG12" s="6"/>
      <c r="VH12" s="6"/>
      <c r="VI12" s="6"/>
      <c r="VJ12" s="6"/>
      <c r="VK12" s="6"/>
      <c r="VL12" s="6"/>
      <c r="VM12" s="6"/>
      <c r="VN12" s="6"/>
      <c r="VO12" s="6"/>
      <c r="VP12" s="6"/>
      <c r="VQ12" s="6"/>
      <c r="VR12" s="6"/>
      <c r="VS12" s="6"/>
      <c r="VT12" s="6"/>
      <c r="VU12" s="6"/>
      <c r="VV12" s="6"/>
      <c r="VW12" s="6"/>
      <c r="VX12" s="7"/>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28"/>
    </row>
    <row r="13" spans="1:872" s="28" customFormat="1" ht="13.15" x14ac:dyDescent="0.4">
      <c r="A13" s="45" t="s">
        <v>7</v>
      </c>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row>
    <row r="14" spans="1:872" s="28" customFormat="1" x14ac:dyDescent="0.35">
      <c r="A14" s="44" t="s">
        <v>14</v>
      </c>
      <c r="B14" s="39"/>
      <c r="C14" s="31"/>
      <c r="E14" s="39"/>
      <c r="F14" s="39"/>
      <c r="G14" s="39"/>
      <c r="H14" s="39"/>
      <c r="I14" s="39"/>
      <c r="J14" s="39"/>
      <c r="K14" s="39"/>
      <c r="L14" s="39"/>
      <c r="M14" s="39"/>
      <c r="N14" s="39"/>
      <c r="O14" s="39"/>
      <c r="P14" s="39"/>
      <c r="Q14" s="39"/>
      <c r="R14" s="39"/>
      <c r="S14" s="39">
        <v>92678.27</v>
      </c>
      <c r="T14" s="39">
        <v>207587.37</v>
      </c>
      <c r="U14" s="39">
        <v>241709.89</v>
      </c>
      <c r="V14" s="39">
        <v>255431.99</v>
      </c>
      <c r="W14" s="39">
        <v>276454.40000000002</v>
      </c>
      <c r="X14" s="39">
        <v>402095.58</v>
      </c>
      <c r="Y14" s="39">
        <v>562427.61</v>
      </c>
      <c r="Z14" s="39">
        <v>580639.35</v>
      </c>
      <c r="AA14" s="39">
        <v>538901.25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c r="KP14" s="39"/>
      <c r="KQ14" s="39"/>
      <c r="KR14" s="39"/>
      <c r="KS14" s="39"/>
      <c r="KT14" s="39"/>
      <c r="KU14" s="39"/>
      <c r="KV14" s="39"/>
      <c r="KW14" s="39"/>
      <c r="KX14" s="39"/>
      <c r="KY14" s="39"/>
      <c r="KZ14" s="39"/>
      <c r="LA14" s="39"/>
      <c r="LB14" s="39"/>
      <c r="LC14" s="39"/>
      <c r="LD14" s="39"/>
      <c r="LE14" s="39"/>
      <c r="LF14" s="39"/>
      <c r="LG14" s="39"/>
      <c r="LH14" s="39"/>
      <c r="LI14" s="39"/>
      <c r="LJ14" s="39"/>
      <c r="LK14" s="39"/>
      <c r="LL14" s="39"/>
      <c r="LM14" s="39"/>
      <c r="LN14" s="39"/>
      <c r="LO14" s="39"/>
      <c r="LP14" s="39"/>
      <c r="LQ14" s="39"/>
      <c r="LR14" s="39"/>
      <c r="LS14" s="39"/>
      <c r="LT14" s="39"/>
      <c r="LU14" s="39"/>
      <c r="LV14" s="39"/>
      <c r="LW14" s="39"/>
      <c r="LX14" s="39"/>
      <c r="LY14" s="39"/>
      <c r="LZ14" s="39"/>
      <c r="MA14" s="39"/>
      <c r="MB14" s="39"/>
      <c r="MC14" s="39"/>
      <c r="MD14" s="39"/>
      <c r="ME14" s="39"/>
      <c r="MF14" s="39"/>
      <c r="MG14" s="39"/>
      <c r="MH14" s="39"/>
      <c r="MI14" s="39"/>
      <c r="MJ14" s="39"/>
      <c r="MK14" s="39"/>
      <c r="ML14" s="39"/>
      <c r="MM14" s="39"/>
      <c r="MN14" s="39"/>
      <c r="MO14" s="39"/>
      <c r="MP14" s="39"/>
      <c r="MQ14" s="39"/>
      <c r="MR14" s="39"/>
      <c r="MS14" s="39"/>
      <c r="MT14" s="39"/>
      <c r="MU14" s="39"/>
      <c r="MV14" s="39"/>
      <c r="MW14" s="39"/>
      <c r="MX14" s="39"/>
      <c r="MY14" s="39"/>
      <c r="MZ14" s="39"/>
      <c r="NA14" s="39"/>
      <c r="NB14" s="39"/>
      <c r="NC14" s="39"/>
      <c r="ND14" s="39"/>
      <c r="NE14" s="39"/>
      <c r="NF14" s="39"/>
      <c r="NG14" s="39"/>
      <c r="NH14" s="39"/>
      <c r="NI14" s="39"/>
      <c r="NJ14" s="39"/>
      <c r="NK14" s="39"/>
      <c r="NL14" s="39"/>
      <c r="NM14" s="39"/>
      <c r="NN14" s="39"/>
      <c r="NO14" s="39"/>
      <c r="NP14" s="39"/>
      <c r="NQ14" s="39"/>
      <c r="NR14" s="39"/>
      <c r="NS14" s="39"/>
      <c r="NT14" s="39"/>
      <c r="NU14" s="39"/>
      <c r="NV14" s="39"/>
      <c r="NW14" s="39"/>
      <c r="NX14" s="39"/>
      <c r="NY14" s="39"/>
      <c r="NZ14" s="39"/>
      <c r="OA14" s="39"/>
      <c r="OB14" s="39"/>
      <c r="OC14" s="39"/>
      <c r="OD14" s="39"/>
      <c r="OE14" s="39"/>
      <c r="OF14" s="39"/>
      <c r="OG14" s="39"/>
      <c r="OH14" s="39"/>
      <c r="OI14" s="39"/>
      <c r="OJ14" s="39"/>
      <c r="OK14" s="39"/>
      <c r="OL14" s="39"/>
      <c r="OM14" s="39"/>
      <c r="ON14" s="39"/>
      <c r="OO14" s="39"/>
      <c r="OP14" s="39"/>
      <c r="OQ14" s="39"/>
      <c r="OR14" s="39"/>
      <c r="OS14" s="39"/>
      <c r="OT14" s="39"/>
      <c r="OU14" s="39"/>
      <c r="OV14" s="39"/>
      <c r="OW14" s="39"/>
      <c r="OX14" s="39"/>
      <c r="OY14" s="39"/>
      <c r="OZ14" s="39"/>
      <c r="PA14" s="39"/>
      <c r="PB14" s="39"/>
      <c r="PC14" s="39"/>
      <c r="PD14" s="39"/>
      <c r="PE14" s="39"/>
      <c r="PF14" s="39"/>
      <c r="PG14" s="39"/>
      <c r="PH14" s="39"/>
      <c r="PI14" s="39"/>
      <c r="PJ14" s="39"/>
      <c r="PK14" s="39"/>
      <c r="PL14" s="39"/>
      <c r="PM14" s="39"/>
      <c r="PN14" s="39"/>
      <c r="PO14" s="39"/>
      <c r="PP14" s="39"/>
      <c r="PQ14" s="39"/>
      <c r="PR14" s="39"/>
      <c r="PS14" s="39"/>
      <c r="PT14" s="39"/>
      <c r="PU14" s="39"/>
      <c r="PV14" s="39"/>
      <c r="PW14" s="39"/>
      <c r="PX14" s="39"/>
      <c r="PY14" s="39"/>
      <c r="PZ14" s="39"/>
      <c r="QA14" s="39"/>
      <c r="QB14" s="39"/>
      <c r="QC14" s="39"/>
      <c r="QD14" s="39"/>
      <c r="QE14" s="39"/>
      <c r="QF14" s="39"/>
      <c r="QG14" s="39"/>
      <c r="QH14" s="39"/>
      <c r="QI14" s="39"/>
      <c r="QJ14" s="39"/>
      <c r="QK14" s="39"/>
      <c r="QL14" s="39"/>
      <c r="QM14" s="39"/>
      <c r="QN14" s="39"/>
      <c r="QO14" s="39"/>
      <c r="QP14" s="39"/>
      <c r="QQ14" s="39"/>
      <c r="QR14" s="39"/>
      <c r="QS14" s="39"/>
      <c r="QT14" s="39"/>
      <c r="QU14" s="39"/>
      <c r="QV14" s="39"/>
      <c r="QW14" s="39"/>
      <c r="QX14" s="39"/>
      <c r="QY14" s="39"/>
      <c r="QZ14" s="39"/>
      <c r="RA14" s="39"/>
      <c r="RB14" s="39"/>
      <c r="RC14" s="39"/>
      <c r="RD14" s="39"/>
      <c r="RE14" s="39"/>
      <c r="RF14" s="39"/>
      <c r="RG14" s="39"/>
      <c r="RH14" s="39"/>
      <c r="RI14" s="39"/>
      <c r="RJ14" s="39"/>
      <c r="RK14" s="39"/>
      <c r="RL14" s="39"/>
      <c r="RM14" s="39"/>
      <c r="RN14" s="39"/>
      <c r="RO14" s="39"/>
      <c r="RP14" s="39"/>
      <c r="RQ14" s="39"/>
      <c r="RR14" s="39"/>
      <c r="RS14" s="39"/>
      <c r="RT14" s="39"/>
      <c r="RU14" s="39"/>
      <c r="RV14" s="39"/>
      <c r="RW14" s="39"/>
      <c r="RX14" s="39"/>
      <c r="RY14" s="39"/>
      <c r="RZ14" s="39"/>
      <c r="SA14" s="39"/>
      <c r="SB14" s="39"/>
      <c r="SC14" s="39"/>
      <c r="SD14" s="39"/>
      <c r="SE14" s="39"/>
      <c r="SF14" s="39"/>
      <c r="SG14" s="39"/>
      <c r="SH14" s="39"/>
      <c r="SI14" s="39"/>
      <c r="SJ14" s="39"/>
      <c r="SK14" s="39"/>
      <c r="SL14" s="39"/>
      <c r="SM14" s="39"/>
      <c r="SN14" s="39"/>
      <c r="SO14" s="39"/>
      <c r="SP14" s="39"/>
      <c r="SQ14" s="39"/>
      <c r="SR14" s="39"/>
      <c r="SS14" s="39"/>
      <c r="ST14" s="39"/>
      <c r="SU14" s="39"/>
      <c r="SV14" s="39"/>
      <c r="SW14" s="39"/>
      <c r="SX14" s="39"/>
      <c r="SY14" s="39"/>
      <c r="SZ14" s="39"/>
      <c r="TA14" s="39"/>
      <c r="TB14" s="39"/>
      <c r="TC14" s="39"/>
      <c r="TD14" s="39"/>
      <c r="TE14" s="39"/>
      <c r="TF14" s="39"/>
      <c r="TG14" s="39"/>
      <c r="TH14" s="39"/>
      <c r="TI14" s="39"/>
      <c r="TJ14" s="39"/>
      <c r="TK14" s="39"/>
      <c r="TL14" s="39"/>
      <c r="TM14" s="39"/>
      <c r="TN14" s="39"/>
      <c r="TO14" s="39"/>
      <c r="TP14" s="39"/>
      <c r="TQ14" s="39"/>
      <c r="TR14" s="39"/>
      <c r="TS14" s="39"/>
      <c r="TT14" s="39"/>
      <c r="TU14" s="39"/>
      <c r="TV14" s="39"/>
      <c r="TW14" s="39"/>
      <c r="TX14" s="39"/>
      <c r="TY14" s="39"/>
      <c r="TZ14" s="39"/>
      <c r="UA14" s="39"/>
      <c r="UB14" s="39"/>
      <c r="UC14" s="39"/>
      <c r="UD14" s="39"/>
      <c r="UE14" s="39"/>
      <c r="UF14" s="39"/>
      <c r="UG14" s="39"/>
      <c r="UH14" s="39"/>
      <c r="UI14" s="39"/>
      <c r="UJ14" s="39"/>
      <c r="UK14" s="39"/>
      <c r="UL14" s="39"/>
      <c r="UM14" s="39"/>
      <c r="UN14" s="39"/>
      <c r="UO14" s="39"/>
      <c r="UP14" s="39"/>
      <c r="UQ14" s="39"/>
      <c r="UR14" s="39"/>
      <c r="US14" s="39"/>
      <c r="UT14" s="39"/>
      <c r="UU14" s="39"/>
      <c r="UV14" s="39"/>
      <c r="UW14" s="39"/>
      <c r="UX14" s="39"/>
      <c r="UY14" s="39"/>
      <c r="UZ14" s="39"/>
      <c r="VA14" s="39"/>
      <c r="VB14" s="39"/>
      <c r="VC14" s="39"/>
      <c r="VD14" s="39"/>
      <c r="VE14" s="39"/>
      <c r="VF14" s="39"/>
      <c r="VG14" s="39"/>
      <c r="VH14" s="39"/>
      <c r="VI14" s="39"/>
      <c r="VJ14" s="39"/>
      <c r="VK14" s="39"/>
      <c r="VL14" s="39"/>
      <c r="VM14" s="39"/>
      <c r="VN14" s="39"/>
      <c r="VO14" s="39"/>
      <c r="VP14" s="39"/>
      <c r="VQ14" s="39"/>
      <c r="VR14" s="39"/>
      <c r="VS14" s="39"/>
      <c r="VT14" s="39"/>
      <c r="VU14" s="39"/>
      <c r="VV14" s="39"/>
      <c r="VW14" s="39"/>
      <c r="VX14" s="39"/>
      <c r="VY14" s="39"/>
      <c r="VZ14" s="39"/>
      <c r="WA14" s="39"/>
      <c r="WB14" s="39"/>
      <c r="WC14" s="39"/>
      <c r="WD14" s="39"/>
      <c r="WE14" s="39"/>
      <c r="WF14" s="39"/>
      <c r="WG14" s="39"/>
      <c r="WH14" s="39"/>
      <c r="WI14" s="39"/>
      <c r="WJ14" s="39"/>
      <c r="WK14" s="39"/>
      <c r="WL14" s="39"/>
      <c r="WM14" s="39"/>
      <c r="WN14" s="39"/>
      <c r="WO14" s="39"/>
      <c r="WP14" s="39"/>
      <c r="WQ14" s="39"/>
      <c r="WR14" s="39"/>
      <c r="WS14" s="39"/>
      <c r="WT14" s="39"/>
      <c r="WU14" s="39"/>
      <c r="WV14" s="39"/>
      <c r="WW14" s="39"/>
      <c r="WX14" s="39"/>
      <c r="WY14" s="39"/>
      <c r="WZ14" s="39"/>
      <c r="XA14" s="39"/>
      <c r="XB14" s="39"/>
      <c r="XC14" s="39"/>
      <c r="XD14" s="39"/>
      <c r="XE14" s="39"/>
      <c r="XF14" s="39"/>
      <c r="XG14" s="39"/>
      <c r="XH14" s="39"/>
      <c r="XI14" s="39"/>
      <c r="XJ14" s="39"/>
      <c r="XK14" s="39"/>
      <c r="XL14" s="39"/>
      <c r="XM14" s="39"/>
      <c r="XN14" s="39"/>
      <c r="XO14" s="39"/>
      <c r="XP14" s="39"/>
      <c r="XQ14" s="39"/>
      <c r="XR14" s="39"/>
      <c r="XS14" s="39"/>
      <c r="XT14" s="39"/>
      <c r="XU14" s="39"/>
      <c r="XV14" s="39"/>
      <c r="XW14" s="39"/>
      <c r="XX14" s="39"/>
      <c r="XY14" s="39"/>
      <c r="XZ14" s="39"/>
      <c r="YA14" s="39"/>
      <c r="YB14" s="39"/>
      <c r="YC14" s="39"/>
      <c r="YD14" s="39"/>
      <c r="YE14" s="39"/>
      <c r="YF14" s="39"/>
      <c r="YG14" s="39"/>
      <c r="YH14" s="39"/>
      <c r="YI14" s="39"/>
      <c r="YJ14" s="39"/>
      <c r="YK14" s="39"/>
      <c r="YL14" s="39"/>
      <c r="YM14" s="39"/>
      <c r="YN14" s="39"/>
      <c r="YO14" s="39"/>
      <c r="YP14" s="39"/>
      <c r="YQ14" s="39"/>
      <c r="YR14" s="39"/>
      <c r="YS14" s="39"/>
      <c r="YT14" s="39"/>
      <c r="YU14" s="39"/>
      <c r="YV14" s="39"/>
      <c r="YW14" s="39"/>
      <c r="YX14" s="39"/>
      <c r="YY14" s="39"/>
      <c r="YZ14" s="39"/>
      <c r="ZA14" s="39"/>
      <c r="ZB14" s="39"/>
      <c r="ZC14" s="39"/>
      <c r="ZD14" s="39"/>
      <c r="ZE14" s="39"/>
      <c r="ZF14" s="39"/>
      <c r="ZG14" s="39"/>
      <c r="ZH14" s="39"/>
      <c r="ZI14" s="39"/>
      <c r="ZJ14" s="39"/>
      <c r="ZK14" s="39"/>
      <c r="ZL14" s="39"/>
      <c r="ZM14" s="39"/>
      <c r="ZN14" s="39"/>
      <c r="ZO14" s="39"/>
      <c r="ZP14" s="39"/>
      <c r="ZQ14" s="39"/>
      <c r="ZR14" s="39"/>
      <c r="ZS14" s="39"/>
      <c r="ZT14" s="39"/>
      <c r="ZU14" s="39"/>
      <c r="ZV14" s="39"/>
      <c r="ZW14" s="39"/>
      <c r="ZX14" s="39"/>
      <c r="ZY14" s="39"/>
      <c r="ZZ14" s="39"/>
      <c r="AAA14" s="39"/>
      <c r="AAB14" s="39"/>
      <c r="AAC14" s="39"/>
      <c r="AAD14" s="39"/>
      <c r="AAE14" s="39"/>
      <c r="AAF14" s="39"/>
      <c r="AAG14" s="39"/>
      <c r="AAH14" s="39"/>
      <c r="AAI14" s="39"/>
      <c r="AAJ14" s="39"/>
      <c r="AAK14" s="39"/>
      <c r="AAL14" s="39"/>
      <c r="AAM14" s="39"/>
      <c r="AAN14" s="39"/>
      <c r="AAO14" s="39"/>
      <c r="AAP14" s="39"/>
      <c r="AAQ14" s="39"/>
      <c r="AAR14" s="39"/>
      <c r="AAS14" s="39"/>
      <c r="AAT14" s="39"/>
      <c r="AAU14" s="39"/>
      <c r="AAV14" s="39"/>
      <c r="AAW14" s="39"/>
      <c r="AAX14" s="39"/>
      <c r="AAY14" s="39"/>
      <c r="AAZ14" s="39"/>
      <c r="ABA14" s="39"/>
      <c r="ABB14" s="39"/>
      <c r="ABC14" s="39"/>
      <c r="ABD14" s="39"/>
      <c r="ABE14" s="39"/>
      <c r="ABF14" s="39"/>
      <c r="ABG14" s="39"/>
      <c r="ABH14" s="39"/>
      <c r="ABI14" s="39"/>
      <c r="ABJ14" s="39"/>
      <c r="ABK14" s="39"/>
      <c r="ABL14" s="39"/>
      <c r="ABM14" s="39"/>
      <c r="ABY14" s="39"/>
      <c r="ABZ14" s="39"/>
      <c r="ACA14" s="39"/>
      <c r="ACB14" s="39"/>
      <c r="ACC14" s="39"/>
      <c r="ACD14" s="39"/>
      <c r="ACE14" s="39"/>
      <c r="ACF14" s="39"/>
      <c r="ACG14" s="39"/>
      <c r="ACH14" s="39"/>
      <c r="ACI14" s="39"/>
      <c r="ACJ14" s="39"/>
      <c r="ACK14" s="39"/>
      <c r="ACL14" s="39"/>
      <c r="ACM14" s="39"/>
      <c r="ACN14" s="39"/>
      <c r="ACO14" s="39"/>
      <c r="ACP14" s="39"/>
      <c r="ACQ14" s="39"/>
      <c r="ACR14" s="39"/>
      <c r="ACS14" s="39"/>
      <c r="ACT14" s="39"/>
      <c r="ACU14" s="39"/>
      <c r="ACV14" s="39"/>
      <c r="ACW14" s="39"/>
      <c r="ACX14" s="39"/>
      <c r="ACY14" s="39"/>
      <c r="ACZ14" s="39"/>
      <c r="ADA14" s="39"/>
      <c r="ADB14" s="39"/>
      <c r="ADC14" s="39"/>
      <c r="ADD14" s="39"/>
      <c r="ADE14" s="39"/>
      <c r="ADF14" s="39"/>
      <c r="ADG14" s="39"/>
      <c r="ADH14" s="39"/>
      <c r="ADI14" s="39"/>
      <c r="ADJ14" s="39"/>
      <c r="ADK14" s="39"/>
      <c r="ADL14" s="39"/>
      <c r="ADM14" s="39"/>
      <c r="ADN14" s="39"/>
      <c r="ADO14" s="39"/>
      <c r="ADP14" s="39"/>
      <c r="ADQ14" s="39"/>
      <c r="ADR14" s="39"/>
      <c r="ADS14" s="39"/>
      <c r="ADT14" s="39"/>
      <c r="ADU14" s="39"/>
      <c r="ADV14" s="39"/>
      <c r="ADW14" s="39"/>
      <c r="ADX14" s="39"/>
      <c r="ADY14" s="39"/>
      <c r="ADZ14" s="39"/>
      <c r="AEA14" s="39"/>
      <c r="AEB14" s="39"/>
      <c r="AEC14" s="39"/>
      <c r="AED14" s="39"/>
      <c r="AEE14" s="39"/>
      <c r="AEF14" s="39"/>
      <c r="AEG14" s="39"/>
      <c r="AEH14" s="39"/>
      <c r="AEI14" s="39"/>
      <c r="AEJ14" s="39"/>
      <c r="AEK14" s="39"/>
      <c r="AEL14" s="39"/>
      <c r="AEM14" s="39"/>
    </row>
    <row r="15" spans="1:872" s="16" customFormat="1" x14ac:dyDescent="0.35">
      <c r="A15" s="46"/>
      <c r="D15" s="24"/>
      <c r="BU15" s="20"/>
      <c r="BV15" s="20"/>
      <c r="BW15" s="20"/>
      <c r="BX15" s="20"/>
      <c r="BY15" s="20"/>
      <c r="BZ15" s="20"/>
      <c r="CA15" s="20"/>
      <c r="CB15" s="20"/>
      <c r="CC15" s="20"/>
      <c r="CD15" s="20"/>
      <c r="CE15" s="20"/>
      <c r="CF15" s="20"/>
      <c r="CG15" s="20"/>
      <c r="CI15" s="20"/>
      <c r="CJ15" s="20"/>
      <c r="CK15" s="6"/>
      <c r="CL15" s="20"/>
      <c r="CM15" s="24"/>
      <c r="CN15" s="20"/>
      <c r="CO15" s="20"/>
      <c r="CP15" s="20"/>
      <c r="CQ15" s="20"/>
      <c r="CR15" s="20"/>
      <c r="CS15" s="20"/>
      <c r="CT15" s="20"/>
      <c r="CU15" s="20"/>
      <c r="CV15" s="20"/>
      <c r="CW15" s="20"/>
      <c r="CX15" s="20"/>
      <c r="CY15" s="20"/>
      <c r="CZ15" s="20"/>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AEN15" s="28"/>
    </row>
    <row r="16" spans="1:872" s="16" customFormat="1" ht="13.15" x14ac:dyDescent="0.4">
      <c r="A16" s="42" t="s">
        <v>27</v>
      </c>
      <c r="B16" s="6"/>
      <c r="C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7"/>
      <c r="FG16" s="7"/>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28"/>
    </row>
    <row r="17" spans="1:821" s="16" customFormat="1" ht="13.15" x14ac:dyDescent="0.4">
      <c r="A17" s="42" t="s">
        <v>13</v>
      </c>
      <c r="B17" s="6"/>
      <c r="C17" s="6"/>
      <c r="D17" s="31"/>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28"/>
    </row>
    <row r="18" spans="1:821" s="16" customFormat="1" x14ac:dyDescent="0.35">
      <c r="A18" s="46" t="s">
        <v>21</v>
      </c>
      <c r="B18" s="6"/>
      <c r="C18" s="6"/>
      <c r="D18" s="31"/>
      <c r="E18" s="6"/>
      <c r="F18" s="6"/>
      <c r="G18" s="6"/>
      <c r="H18" s="6"/>
      <c r="I18" s="6"/>
      <c r="J18" s="6"/>
      <c r="K18" s="6"/>
      <c r="L18" s="6"/>
      <c r="M18" s="6"/>
      <c r="N18" s="6"/>
      <c r="O18" s="6"/>
      <c r="P18" s="6"/>
      <c r="Q18" s="6"/>
      <c r="R18" s="6"/>
      <c r="S18" s="6"/>
      <c r="T18" s="6"/>
      <c r="U18" s="6"/>
      <c r="V18" s="6"/>
      <c r="W18" s="6"/>
      <c r="X18" s="6"/>
      <c r="Y18" s="6"/>
      <c r="Z18" s="6"/>
      <c r="AA18" s="6">
        <v>120000</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28"/>
    </row>
    <row r="19" spans="1:821" s="16" customFormat="1" x14ac:dyDescent="0.35">
      <c r="A19" s="43"/>
      <c r="B19" s="6"/>
      <c r="C19" s="6"/>
      <c r="D19" s="31"/>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7"/>
      <c r="IH19" s="7"/>
      <c r="II19" s="7"/>
      <c r="IJ19" s="7"/>
      <c r="IK19" s="7"/>
      <c r="IL19" s="6"/>
      <c r="IM19" s="6"/>
      <c r="IN19" s="6"/>
      <c r="IO19" s="6"/>
      <c r="IP19" s="6"/>
      <c r="IQ19" s="6"/>
      <c r="IR19" s="6"/>
      <c r="IS19" s="6"/>
      <c r="IT19" s="6"/>
      <c r="IU19" s="6"/>
      <c r="IV19" s="6"/>
      <c r="IW19" s="6"/>
      <c r="IX19" s="6"/>
      <c r="IY19" s="6"/>
      <c r="IZ19" s="6"/>
      <c r="JA19" s="6"/>
      <c r="JB19" s="6"/>
      <c r="JC19" s="6"/>
      <c r="JD19" s="7"/>
      <c r="JE19" s="6"/>
      <c r="JF19" s="7"/>
      <c r="JG19" s="6"/>
      <c r="JH19" s="7"/>
      <c r="JI19" s="6"/>
      <c r="JJ19" s="6"/>
      <c r="JK19" s="6"/>
      <c r="JL19" s="7"/>
      <c r="JM19" s="6"/>
      <c r="JN19" s="6"/>
      <c r="JO19" s="7"/>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31"/>
      <c r="LJ19" s="6"/>
      <c r="LK19" s="6"/>
      <c r="LL19" s="6"/>
      <c r="LM19" s="6"/>
      <c r="LN19" s="31"/>
      <c r="LO19" s="6"/>
      <c r="LP19" s="6"/>
      <c r="LQ19" s="6"/>
      <c r="LR19" s="6"/>
      <c r="LS19" s="6"/>
      <c r="LT19" s="7"/>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7"/>
      <c r="NC19" s="6"/>
      <c r="ND19" s="6"/>
      <c r="NE19" s="6"/>
      <c r="NF19" s="6"/>
      <c r="NG19" s="6"/>
      <c r="NH19" s="6"/>
      <c r="NI19" s="7"/>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7"/>
      <c r="OU19" s="6"/>
      <c r="OV19" s="6"/>
      <c r="OW19" s="6"/>
      <c r="OX19" s="6"/>
      <c r="OY19" s="6"/>
      <c r="OZ19" s="6"/>
      <c r="PA19" s="6"/>
      <c r="PB19" s="6"/>
      <c r="PC19" s="6"/>
      <c r="PD19" s="6"/>
      <c r="PE19" s="6"/>
      <c r="PF19" s="6"/>
      <c r="PG19" s="7"/>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28"/>
    </row>
    <row r="20" spans="1:821" s="16" customFormat="1" ht="13.15" x14ac:dyDescent="0.4">
      <c r="A20" s="45" t="s">
        <v>7</v>
      </c>
      <c r="B20" s="6"/>
      <c r="C20" s="6"/>
      <c r="D20" s="31"/>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28"/>
    </row>
    <row r="21" spans="1:821" s="16" customFormat="1" x14ac:dyDescent="0.35">
      <c r="A21" s="44" t="s">
        <v>23</v>
      </c>
      <c r="B21" s="6"/>
      <c r="C21" s="6"/>
      <c r="D21" s="6"/>
      <c r="E21" s="6"/>
      <c r="F21" s="6"/>
      <c r="G21" s="6"/>
      <c r="H21" s="6"/>
      <c r="I21" s="6"/>
      <c r="J21" s="6"/>
      <c r="K21" s="6"/>
      <c r="L21" s="6"/>
      <c r="M21" s="6"/>
      <c r="N21" s="6"/>
      <c r="O21" s="6"/>
      <c r="P21" s="6"/>
      <c r="Q21" s="6"/>
      <c r="R21" s="6"/>
      <c r="S21" s="6"/>
      <c r="T21" s="6"/>
      <c r="U21" s="6"/>
      <c r="V21" s="6"/>
      <c r="W21" s="6"/>
      <c r="X21" s="6"/>
      <c r="Y21" s="6"/>
      <c r="Z21" s="6"/>
      <c r="AA21" s="6">
        <v>53835.15</v>
      </c>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28"/>
    </row>
    <row r="22" spans="1:821" s="16" customFormat="1" x14ac:dyDescent="0.35">
      <c r="A22" s="43"/>
      <c r="B22" s="6"/>
      <c r="C22" s="6"/>
      <c r="D22" s="31"/>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28"/>
    </row>
    <row r="23" spans="1:821" s="51" customFormat="1" x14ac:dyDescent="0.35">
      <c r="A23" s="50"/>
      <c r="D23" s="56"/>
      <c r="AEN23" s="52"/>
    </row>
    <row r="24" spans="1:821" s="16" customFormat="1" ht="13.15" x14ac:dyDescent="0.4">
      <c r="A24" s="42" t="s">
        <v>32</v>
      </c>
      <c r="B24" s="6"/>
      <c r="C24" s="6"/>
      <c r="D24" s="31"/>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28"/>
    </row>
    <row r="25" spans="1:821" s="16" customFormat="1" x14ac:dyDescent="0.35">
      <c r="A25" s="43" t="s">
        <v>36</v>
      </c>
      <c r="C25" s="6"/>
      <c r="D25" s="31"/>
      <c r="E25" s="6"/>
      <c r="F25" s="6"/>
      <c r="G25" s="6">
        <v>991.21</v>
      </c>
      <c r="H25" s="6">
        <v>1201.8699999999999</v>
      </c>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28"/>
    </row>
    <row r="26" spans="1:821" s="16" customFormat="1" x14ac:dyDescent="0.35">
      <c r="A26" s="43"/>
      <c r="C26" s="6"/>
      <c r="D26" s="31"/>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28"/>
    </row>
    <row r="27" spans="1:821" s="16" customFormat="1" x14ac:dyDescent="0.35">
      <c r="A27" s="43" t="s">
        <v>598</v>
      </c>
      <c r="B27" s="16">
        <v>522956.24</v>
      </c>
      <c r="C27" s="6">
        <v>381290.46</v>
      </c>
      <c r="D27" s="31">
        <v>419968.65</v>
      </c>
      <c r="E27" s="6">
        <v>446533.02</v>
      </c>
      <c r="F27" s="6">
        <v>408849.15</v>
      </c>
      <c r="G27" s="6">
        <v>573642.87</v>
      </c>
      <c r="H27" s="6">
        <v>678595</v>
      </c>
      <c r="I27" s="6">
        <v>619752.95999999996</v>
      </c>
      <c r="J27" s="6">
        <v>644006.47</v>
      </c>
      <c r="K27" s="6">
        <v>683979.97</v>
      </c>
      <c r="L27" s="6">
        <v>755758.35</v>
      </c>
      <c r="M27" s="6">
        <v>770761.52</v>
      </c>
      <c r="N27" s="6">
        <v>662541.49</v>
      </c>
      <c r="O27" s="6">
        <v>736885.78</v>
      </c>
      <c r="P27" s="6">
        <v>751633.86</v>
      </c>
      <c r="Q27" s="6">
        <v>762061.11</v>
      </c>
      <c r="R27" s="6">
        <v>754173.71</v>
      </c>
      <c r="S27" s="6">
        <v>692412.38</v>
      </c>
      <c r="T27" s="6">
        <v>701164.16</v>
      </c>
      <c r="U27" s="6">
        <v>592042.64</v>
      </c>
      <c r="V27" s="6">
        <v>795766.77</v>
      </c>
      <c r="W27" s="6">
        <v>728173.25</v>
      </c>
      <c r="X27" s="6">
        <v>801878.34</v>
      </c>
      <c r="Y27" s="6">
        <v>1008872.77</v>
      </c>
      <c r="Z27" s="6">
        <v>892539.95</v>
      </c>
      <c r="AA27" s="6">
        <v>1167763.71</v>
      </c>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28"/>
    </row>
    <row r="28" spans="1:821" s="16" customFormat="1" x14ac:dyDescent="0.35">
      <c r="A28" s="43" t="s">
        <v>599</v>
      </c>
      <c r="B28" s="16">
        <v>538869.31000000006</v>
      </c>
      <c r="C28" s="6">
        <v>467949.87</v>
      </c>
      <c r="D28" s="31">
        <v>455241.13</v>
      </c>
      <c r="E28" s="6">
        <v>435560.72</v>
      </c>
      <c r="F28" s="6">
        <v>441234.95</v>
      </c>
      <c r="G28" s="6">
        <v>626844.55000000005</v>
      </c>
      <c r="H28" s="6">
        <v>640045.47</v>
      </c>
      <c r="I28" s="6">
        <v>644756.65</v>
      </c>
      <c r="J28" s="6">
        <v>663981.57999999996</v>
      </c>
      <c r="K28" s="6">
        <v>597940.18999999994</v>
      </c>
      <c r="L28" s="6">
        <v>659452.63</v>
      </c>
      <c r="M28" s="6">
        <v>657014.78</v>
      </c>
      <c r="N28" s="6">
        <v>713692.27</v>
      </c>
      <c r="O28" s="6">
        <v>663266.56999999995</v>
      </c>
      <c r="P28" s="6">
        <v>731672.82</v>
      </c>
      <c r="Q28" s="6">
        <v>767189.84</v>
      </c>
      <c r="R28" s="6">
        <v>709345.37</v>
      </c>
      <c r="S28" s="6">
        <v>753911.04</v>
      </c>
      <c r="T28" s="6">
        <v>681446.2</v>
      </c>
      <c r="U28" s="6">
        <v>654500.15</v>
      </c>
      <c r="V28" s="6">
        <v>679255.79</v>
      </c>
      <c r="W28" s="6">
        <v>675058.55</v>
      </c>
      <c r="X28" s="6">
        <v>706430.65</v>
      </c>
      <c r="Y28" s="6">
        <v>903901.83</v>
      </c>
      <c r="Z28" s="6">
        <v>834723.2</v>
      </c>
      <c r="AA28" s="6">
        <v>1105822.57</v>
      </c>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28"/>
    </row>
    <row r="29" spans="1:821" s="16" customFormat="1" x14ac:dyDescent="0.35">
      <c r="A29" s="43" t="s">
        <v>595</v>
      </c>
      <c r="B29" s="16">
        <v>1445647.95</v>
      </c>
      <c r="C29" s="6">
        <v>1107489.5900000001</v>
      </c>
      <c r="D29" s="31">
        <v>1486419.94</v>
      </c>
      <c r="E29" s="6">
        <v>45765</v>
      </c>
      <c r="F29" s="6">
        <v>984931.46</v>
      </c>
      <c r="G29" s="6">
        <v>1125316</v>
      </c>
      <c r="H29" s="6">
        <v>1716408</v>
      </c>
      <c r="I29" s="6">
        <v>1348063</v>
      </c>
      <c r="J29" s="6">
        <v>1779839</v>
      </c>
      <c r="K29" s="6">
        <v>1683059</v>
      </c>
      <c r="L29" s="6">
        <v>1735780</v>
      </c>
      <c r="M29" s="6">
        <v>2093110</v>
      </c>
      <c r="N29" s="6">
        <v>1712547</v>
      </c>
      <c r="O29" s="6">
        <v>1829710</v>
      </c>
      <c r="P29" s="6">
        <v>1744719</v>
      </c>
      <c r="Q29" s="6">
        <v>1813283</v>
      </c>
      <c r="R29" s="6">
        <v>1631077</v>
      </c>
      <c r="S29" s="6">
        <v>1069958</v>
      </c>
      <c r="T29" s="6">
        <v>1008111</v>
      </c>
      <c r="U29" s="6">
        <v>834943</v>
      </c>
      <c r="V29" s="6">
        <v>823953</v>
      </c>
      <c r="W29" s="6">
        <v>891384</v>
      </c>
      <c r="X29" s="6">
        <v>1132141</v>
      </c>
      <c r="Y29" s="6">
        <v>1263351</v>
      </c>
      <c r="Z29" s="6">
        <v>1137134</v>
      </c>
      <c r="AA29" s="6">
        <v>1150211</v>
      </c>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28"/>
    </row>
    <row r="30" spans="1:821" s="16" customFormat="1" x14ac:dyDescent="0.35">
      <c r="A30" s="43" t="s">
        <v>596</v>
      </c>
      <c r="B30" s="16">
        <v>2115903.2999999998</v>
      </c>
      <c r="C30" s="6">
        <v>1409966.05</v>
      </c>
      <c r="D30" s="31">
        <v>1672242.27</v>
      </c>
      <c r="E30" s="6">
        <v>1346939.15</v>
      </c>
      <c r="F30" s="6">
        <v>622504.22</v>
      </c>
      <c r="G30" s="6">
        <v>2101377</v>
      </c>
      <c r="H30" s="6">
        <v>1910015</v>
      </c>
      <c r="I30" s="6">
        <v>1668615</v>
      </c>
      <c r="J30" s="6">
        <v>1870531</v>
      </c>
      <c r="K30" s="6">
        <v>1779899</v>
      </c>
      <c r="L30" s="6">
        <v>2039610</v>
      </c>
      <c r="M30" s="6">
        <v>2507531</v>
      </c>
      <c r="N30" s="6">
        <v>2376031</v>
      </c>
      <c r="O30" s="6">
        <v>2159918</v>
      </c>
      <c r="P30" s="6">
        <v>2436988</v>
      </c>
      <c r="Q30" s="6">
        <v>2148583</v>
      </c>
      <c r="R30" s="6">
        <v>2060325</v>
      </c>
      <c r="S30" s="6">
        <v>1107733</v>
      </c>
      <c r="T30" s="6">
        <v>1351083</v>
      </c>
      <c r="U30" s="6">
        <v>903981</v>
      </c>
      <c r="V30" s="6">
        <v>980104</v>
      </c>
      <c r="W30" s="6">
        <v>996209</v>
      </c>
      <c r="X30" s="6">
        <v>1638187</v>
      </c>
      <c r="Y30" s="6">
        <v>1503310</v>
      </c>
      <c r="Z30" s="6">
        <v>944008</v>
      </c>
      <c r="AA30" s="6">
        <v>1284130</v>
      </c>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28"/>
    </row>
    <row r="31" spans="1:821" s="16" customFormat="1" ht="13.15" x14ac:dyDescent="0.4">
      <c r="A31" s="13"/>
      <c r="B31" s="6"/>
      <c r="C31" s="6"/>
      <c r="D31" s="31"/>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28"/>
    </row>
    <row r="32" spans="1:821" s="16" customFormat="1" ht="13.15" x14ac:dyDescent="0.4">
      <c r="A32" s="13" t="s">
        <v>38</v>
      </c>
      <c r="B32" s="6"/>
      <c r="C32" s="6"/>
      <c r="D32" s="31"/>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28"/>
    </row>
    <row r="33" spans="1:820" s="16" customFormat="1" x14ac:dyDescent="0.35">
      <c r="A33" s="12" t="s">
        <v>39</v>
      </c>
      <c r="B33" s="6"/>
      <c r="C33" s="6"/>
      <c r="D33" s="31"/>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28"/>
    </row>
    <row r="34" spans="1:820" s="18" customFormat="1" x14ac:dyDescent="0.35">
      <c r="B34" s="3"/>
      <c r="C34" s="3"/>
      <c r="D34" s="57"/>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29"/>
    </row>
    <row r="35" spans="1:820" s="18" customFormat="1" x14ac:dyDescent="0.35">
      <c r="B35" s="3"/>
      <c r="C35" s="3"/>
      <c r="D35" s="57"/>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29"/>
    </row>
    <row r="36" spans="1:820" s="18" customFormat="1" x14ac:dyDescent="0.35">
      <c r="A36" s="21"/>
      <c r="B36" s="3"/>
      <c r="C36" s="3"/>
      <c r="D36" s="57"/>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29"/>
    </row>
    <row r="37" spans="1:820" s="18" customFormat="1" x14ac:dyDescent="0.35">
      <c r="A37" s="12"/>
      <c r="B37" s="3"/>
      <c r="C37" s="3"/>
      <c r="D37" s="57"/>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29"/>
    </row>
    <row r="38" spans="1:820" s="18" customFormat="1" x14ac:dyDescent="0.35">
      <c r="A38" s="12"/>
      <c r="B38" s="3"/>
      <c r="C38" s="3"/>
      <c r="D38" s="57"/>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29"/>
    </row>
    <row r="39" spans="1:820" s="18" customFormat="1" x14ac:dyDescent="0.35">
      <c r="A39" s="12"/>
      <c r="B39" s="3"/>
      <c r="C39" s="3"/>
      <c r="D39" s="57"/>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29"/>
    </row>
    <row r="40" spans="1:820" s="18" customFormat="1" x14ac:dyDescent="0.35">
      <c r="A40" s="12"/>
      <c r="B40" s="3"/>
      <c r="C40" s="3"/>
      <c r="D40" s="57"/>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29"/>
    </row>
    <row r="41" spans="1:820" s="18" customFormat="1" x14ac:dyDescent="0.35">
      <c r="A41" s="12"/>
      <c r="B41" s="3"/>
      <c r="C41" s="3"/>
      <c r="D41" s="57"/>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29"/>
    </row>
    <row r="42" spans="1:820" s="18" customFormat="1" x14ac:dyDescent="0.35">
      <c r="A42" s="12"/>
      <c r="B42" s="3"/>
      <c r="C42" s="3"/>
      <c r="D42" s="57"/>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29"/>
    </row>
    <row r="43" spans="1:820" s="18" customFormat="1" x14ac:dyDescent="0.35">
      <c r="A43" s="12"/>
      <c r="B43" s="3"/>
      <c r="C43" s="3"/>
      <c r="D43" s="57"/>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29"/>
    </row>
    <row r="44" spans="1:820" s="18" customFormat="1" x14ac:dyDescent="0.35">
      <c r="A44" s="12"/>
      <c r="B44" s="3"/>
      <c r="C44" s="3"/>
      <c r="D44" s="57"/>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29"/>
    </row>
    <row r="45" spans="1:820" s="18" customFormat="1" x14ac:dyDescent="0.35">
      <c r="A45" s="12"/>
      <c r="B45" s="3"/>
      <c r="C45" s="3"/>
      <c r="D45" s="57"/>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29"/>
    </row>
    <row r="46" spans="1:820" s="18" customFormat="1" x14ac:dyDescent="0.35">
      <c r="A46" s="12"/>
      <c r="B46" s="3"/>
      <c r="C46" s="3"/>
      <c r="D46" s="57"/>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29"/>
    </row>
    <row r="47" spans="1:820" s="18" customFormat="1" x14ac:dyDescent="0.35">
      <c r="A47" s="12"/>
      <c r="B47" s="3"/>
      <c r="C47" s="3"/>
      <c r="D47" s="57"/>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29"/>
    </row>
    <row r="48" spans="1:820" s="18" customFormat="1" x14ac:dyDescent="0.35">
      <c r="A48" s="12"/>
      <c r="B48" s="3"/>
      <c r="C48" s="3"/>
      <c r="D48" s="57"/>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29"/>
    </row>
    <row r="49" spans="1:820" s="18" customFormat="1" x14ac:dyDescent="0.35">
      <c r="A49" s="12"/>
      <c r="B49" s="3"/>
      <c r="C49" s="3"/>
      <c r="D49" s="57"/>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29"/>
    </row>
    <row r="50" spans="1:820" s="18" customFormat="1" x14ac:dyDescent="0.35">
      <c r="A50" s="12"/>
      <c r="B50" s="3"/>
      <c r="C50" s="3"/>
      <c r="D50" s="57"/>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29"/>
    </row>
    <row r="51" spans="1:820" s="18" customFormat="1" x14ac:dyDescent="0.35">
      <c r="A51" s="12"/>
      <c r="B51" s="3"/>
      <c r="C51" s="3"/>
      <c r="D51" s="57"/>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29"/>
    </row>
    <row r="52" spans="1:820" s="18" customFormat="1" x14ac:dyDescent="0.35">
      <c r="A52" s="12"/>
      <c r="B52" s="3"/>
      <c r="C52" s="3"/>
      <c r="D52" s="57"/>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29"/>
    </row>
    <row r="53" spans="1:820" s="18" customFormat="1" x14ac:dyDescent="0.35">
      <c r="A53" s="12"/>
      <c r="B53" s="3"/>
      <c r="C53" s="3"/>
      <c r="D53" s="57"/>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29"/>
    </row>
    <row r="54" spans="1:820" s="18" customFormat="1" x14ac:dyDescent="0.35">
      <c r="A54" s="12"/>
      <c r="B54" s="3"/>
      <c r="C54" s="3"/>
      <c r="D54" s="57"/>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29"/>
    </row>
    <row r="55" spans="1:820" s="18" customFormat="1" x14ac:dyDescent="0.35">
      <c r="A55" s="12"/>
      <c r="B55" s="3"/>
      <c r="C55" s="3"/>
      <c r="D55" s="57"/>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29"/>
    </row>
    <row r="56" spans="1:820" s="18" customFormat="1" x14ac:dyDescent="0.35">
      <c r="A56" s="12"/>
      <c r="B56" s="3"/>
      <c r="C56" s="3"/>
      <c r="D56" s="57"/>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29"/>
    </row>
    <row r="57" spans="1:820" s="18" customFormat="1" x14ac:dyDescent="0.35">
      <c r="A57" s="12"/>
      <c r="B57" s="3"/>
      <c r="C57" s="3"/>
      <c r="D57" s="57"/>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29"/>
    </row>
    <row r="58" spans="1:820" s="18" customFormat="1" x14ac:dyDescent="0.35">
      <c r="A58" s="12"/>
      <c r="B58" s="3"/>
      <c r="C58" s="3"/>
      <c r="D58" s="57"/>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29"/>
    </row>
    <row r="59" spans="1:820" s="18" customFormat="1" x14ac:dyDescent="0.35">
      <c r="A59" s="12"/>
      <c r="B59" s="3"/>
      <c r="C59" s="3"/>
      <c r="D59" s="57"/>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29"/>
    </row>
    <row r="60" spans="1:820" s="18" customFormat="1" x14ac:dyDescent="0.35">
      <c r="A60" s="12"/>
      <c r="B60" s="3"/>
      <c r="C60" s="3"/>
      <c r="D60" s="57"/>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29"/>
    </row>
    <row r="61" spans="1:820" s="18" customFormat="1" x14ac:dyDescent="0.35">
      <c r="A61" s="12"/>
      <c r="B61" s="3"/>
      <c r="C61" s="3"/>
      <c r="D61" s="57"/>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29"/>
    </row>
    <row r="62" spans="1:820" s="18" customFormat="1" x14ac:dyDescent="0.35">
      <c r="A62" s="12"/>
      <c r="B62" s="3"/>
      <c r="C62" s="3"/>
      <c r="D62" s="57"/>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29"/>
    </row>
    <row r="63" spans="1:820" s="18" customFormat="1" x14ac:dyDescent="0.35">
      <c r="A63" s="12"/>
      <c r="B63" s="3"/>
      <c r="C63" s="3"/>
      <c r="D63" s="57"/>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29"/>
    </row>
    <row r="64" spans="1:820" s="18" customFormat="1" x14ac:dyDescent="0.35">
      <c r="A64" s="12"/>
      <c r="B64" s="3"/>
      <c r="C64" s="3"/>
      <c r="D64" s="57"/>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29"/>
    </row>
    <row r="65" spans="1:820" s="18" customFormat="1" x14ac:dyDescent="0.35">
      <c r="A65" s="12"/>
      <c r="B65" s="3"/>
      <c r="C65" s="3"/>
      <c r="D65" s="57"/>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29"/>
    </row>
    <row r="66" spans="1:820" s="18" customFormat="1" x14ac:dyDescent="0.35">
      <c r="A66" s="12"/>
      <c r="B66" s="3"/>
      <c r="C66" s="3"/>
      <c r="D66" s="57"/>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29"/>
    </row>
    <row r="67" spans="1:820" s="18" customFormat="1" x14ac:dyDescent="0.35">
      <c r="A67" s="12"/>
      <c r="B67" s="3"/>
      <c r="C67" s="3"/>
      <c r="D67" s="57"/>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29"/>
    </row>
    <row r="68" spans="1:820" s="18" customFormat="1" x14ac:dyDescent="0.35">
      <c r="A68" s="12"/>
      <c r="B68" s="3"/>
      <c r="C68" s="3"/>
      <c r="D68" s="57"/>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29"/>
    </row>
    <row r="69" spans="1:820" s="18" customFormat="1" x14ac:dyDescent="0.35">
      <c r="A69" s="12"/>
      <c r="B69" s="3"/>
      <c r="C69" s="3"/>
      <c r="D69" s="57"/>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29"/>
    </row>
    <row r="70" spans="1:820" s="18" customFormat="1" x14ac:dyDescent="0.35">
      <c r="A70" s="12"/>
      <c r="B70" s="3"/>
      <c r="C70" s="3"/>
      <c r="D70" s="57"/>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29"/>
    </row>
    <row r="71" spans="1:820" s="18" customFormat="1" x14ac:dyDescent="0.35">
      <c r="A71" s="12"/>
      <c r="B71" s="3"/>
      <c r="C71" s="3"/>
      <c r="D71" s="57"/>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29"/>
    </row>
    <row r="72" spans="1:820" s="18" customFormat="1" x14ac:dyDescent="0.35">
      <c r="A72" s="12"/>
      <c r="B72" s="3"/>
      <c r="C72" s="3"/>
      <c r="D72" s="57"/>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29"/>
    </row>
    <row r="73" spans="1:820" s="18" customFormat="1" x14ac:dyDescent="0.35">
      <c r="A73" s="12"/>
      <c r="B73" s="3"/>
      <c r="C73" s="3"/>
      <c r="D73" s="57"/>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29"/>
    </row>
    <row r="74" spans="1:820" s="18" customFormat="1" x14ac:dyDescent="0.35">
      <c r="A74" s="12"/>
      <c r="B74" s="3"/>
      <c r="C74" s="3"/>
      <c r="D74" s="57"/>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29"/>
    </row>
    <row r="75" spans="1:820" s="18" customFormat="1" x14ac:dyDescent="0.35">
      <c r="A75" s="12"/>
      <c r="B75" s="3"/>
      <c r="C75" s="3"/>
      <c r="D75" s="57"/>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29"/>
    </row>
    <row r="76" spans="1:820" s="18" customFormat="1" x14ac:dyDescent="0.35">
      <c r="A76" s="12"/>
      <c r="B76" s="3"/>
      <c r="C76" s="3"/>
      <c r="D76" s="57"/>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29"/>
    </row>
    <row r="77" spans="1:820" s="18" customFormat="1" x14ac:dyDescent="0.35">
      <c r="A77" s="12"/>
      <c r="B77" s="3"/>
      <c r="C77" s="3"/>
      <c r="D77" s="57"/>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29"/>
    </row>
    <row r="78" spans="1:820" s="18" customFormat="1" x14ac:dyDescent="0.35">
      <c r="A78" s="12"/>
      <c r="B78" s="3"/>
      <c r="C78" s="3"/>
      <c r="D78" s="57"/>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29"/>
    </row>
    <row r="79" spans="1:820" s="18" customFormat="1" x14ac:dyDescent="0.35">
      <c r="A79" s="12"/>
      <c r="B79" s="3"/>
      <c r="C79" s="3"/>
      <c r="D79" s="57"/>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29"/>
    </row>
    <row r="80" spans="1:820" s="18" customFormat="1" x14ac:dyDescent="0.35">
      <c r="A80" s="12"/>
      <c r="B80" s="3"/>
      <c r="C80" s="3"/>
      <c r="D80" s="57"/>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29"/>
    </row>
    <row r="81" spans="1:820" s="18" customFormat="1" x14ac:dyDescent="0.35">
      <c r="A81" s="12"/>
      <c r="B81" s="3"/>
      <c r="C81" s="3"/>
      <c r="D81" s="57"/>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29"/>
    </row>
    <row r="82" spans="1:820" s="18" customFormat="1" x14ac:dyDescent="0.35">
      <c r="A82" s="12"/>
      <c r="B82" s="3"/>
      <c r="C82" s="3"/>
      <c r="D82" s="57"/>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29"/>
    </row>
    <row r="83" spans="1:820" s="18" customFormat="1" x14ac:dyDescent="0.35">
      <c r="A83" s="12"/>
      <c r="B83" s="3"/>
      <c r="C83" s="3"/>
      <c r="D83" s="57"/>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29"/>
    </row>
    <row r="84" spans="1:820" s="18" customFormat="1" x14ac:dyDescent="0.35">
      <c r="A84" s="12"/>
      <c r="B84" s="3"/>
      <c r="C84" s="3"/>
      <c r="D84" s="57"/>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29"/>
    </row>
    <row r="85" spans="1:820" s="18" customFormat="1" x14ac:dyDescent="0.35">
      <c r="A85" s="12"/>
      <c r="B85" s="3"/>
      <c r="C85" s="3"/>
      <c r="D85" s="57"/>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29"/>
    </row>
    <row r="86" spans="1:820" s="18" customFormat="1" x14ac:dyDescent="0.35">
      <c r="A86" s="12"/>
      <c r="B86" s="3"/>
      <c r="C86" s="3"/>
      <c r="D86" s="57"/>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29"/>
    </row>
    <row r="87" spans="1:820" s="18" customFormat="1" x14ac:dyDescent="0.35">
      <c r="A87" s="12"/>
      <c r="B87" s="3"/>
      <c r="C87" s="3"/>
      <c r="D87" s="57"/>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29"/>
    </row>
    <row r="88" spans="1:820" s="18" customFormat="1" x14ac:dyDescent="0.35">
      <c r="A88" s="12"/>
      <c r="B88" s="3"/>
      <c r="C88" s="3"/>
      <c r="D88" s="57"/>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29"/>
    </row>
    <row r="89" spans="1:820" s="18" customFormat="1" x14ac:dyDescent="0.35">
      <c r="A89" s="12"/>
      <c r="B89" s="3"/>
      <c r="C89" s="3"/>
      <c r="D89" s="57"/>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29"/>
    </row>
    <row r="90" spans="1:820" s="18" customFormat="1" x14ac:dyDescent="0.35">
      <c r="A90" s="12"/>
      <c r="B90" s="3"/>
      <c r="C90" s="3"/>
      <c r="D90" s="57"/>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29"/>
    </row>
    <row r="91" spans="1:820" s="18" customFormat="1" x14ac:dyDescent="0.35">
      <c r="A91" s="12"/>
      <c r="B91" s="3"/>
      <c r="C91" s="3"/>
      <c r="D91" s="57"/>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29"/>
    </row>
    <row r="92" spans="1:820" s="18" customFormat="1" x14ac:dyDescent="0.35">
      <c r="A92" s="12"/>
      <c r="B92" s="3"/>
      <c r="C92" s="3"/>
      <c r="D92" s="57"/>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29"/>
    </row>
    <row r="93" spans="1:820" s="18" customFormat="1" x14ac:dyDescent="0.35">
      <c r="A93" s="12"/>
      <c r="B93" s="3"/>
      <c r="C93" s="3"/>
      <c r="D93" s="57"/>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29"/>
    </row>
    <row r="94" spans="1:820" s="18" customFormat="1" x14ac:dyDescent="0.35">
      <c r="A94" s="12"/>
      <c r="B94" s="3"/>
      <c r="C94" s="3"/>
      <c r="D94" s="57"/>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29"/>
    </row>
    <row r="95" spans="1:820" s="18" customFormat="1" x14ac:dyDescent="0.35">
      <c r="A95" s="12"/>
      <c r="B95" s="3"/>
      <c r="C95" s="3"/>
      <c r="D95" s="57"/>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29"/>
    </row>
    <row r="96" spans="1:820" s="18" customFormat="1" x14ac:dyDescent="0.35">
      <c r="A96" s="12"/>
      <c r="B96" s="3"/>
      <c r="C96" s="3"/>
      <c r="D96" s="57"/>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29"/>
    </row>
    <row r="97" spans="1:820" s="18" customFormat="1" x14ac:dyDescent="0.35">
      <c r="A97" s="12"/>
      <c r="B97" s="3"/>
      <c r="C97" s="3"/>
      <c r="D97" s="57"/>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29"/>
    </row>
    <row r="98" spans="1:820" s="18" customFormat="1" x14ac:dyDescent="0.35">
      <c r="A98" s="12"/>
      <c r="B98" s="3"/>
      <c r="C98" s="3"/>
      <c r="D98" s="57"/>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29"/>
    </row>
    <row r="99" spans="1:820" s="18" customFormat="1" x14ac:dyDescent="0.35">
      <c r="A99" s="12"/>
      <c r="B99" s="3"/>
      <c r="C99" s="3"/>
      <c r="D99" s="57"/>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29"/>
    </row>
    <row r="100" spans="1:820" s="18" customFormat="1" x14ac:dyDescent="0.35">
      <c r="A100" s="12"/>
      <c r="B100" s="3"/>
      <c r="C100" s="3"/>
      <c r="D100" s="57"/>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29"/>
    </row>
    <row r="101" spans="1:820" s="18" customFormat="1" x14ac:dyDescent="0.35">
      <c r="A101" s="12"/>
      <c r="B101" s="3"/>
      <c r="C101" s="3"/>
      <c r="D101" s="57"/>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29"/>
    </row>
    <row r="102" spans="1:820" s="18" customFormat="1" x14ac:dyDescent="0.35">
      <c r="A102" s="12"/>
      <c r="B102" s="3"/>
      <c r="C102" s="3"/>
      <c r="D102" s="57"/>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29"/>
    </row>
    <row r="103" spans="1:820" s="18" customFormat="1" x14ac:dyDescent="0.35">
      <c r="A103" s="12"/>
      <c r="B103" s="3"/>
      <c r="C103" s="3"/>
      <c r="D103" s="57"/>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29"/>
    </row>
    <row r="104" spans="1:820" s="18" customFormat="1" x14ac:dyDescent="0.35">
      <c r="A104" s="12"/>
      <c r="B104" s="3"/>
      <c r="C104" s="3"/>
      <c r="D104" s="57"/>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29"/>
    </row>
    <row r="105" spans="1:820" s="18" customFormat="1" x14ac:dyDescent="0.35">
      <c r="A105" s="12"/>
      <c r="B105" s="3"/>
      <c r="C105" s="3"/>
      <c r="D105" s="57"/>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29"/>
    </row>
    <row r="106" spans="1:820" s="18" customFormat="1" x14ac:dyDescent="0.35">
      <c r="A106" s="12"/>
      <c r="B106" s="3"/>
      <c r="C106" s="3"/>
      <c r="D106" s="57"/>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29"/>
    </row>
    <row r="463" spans="1:868" ht="13.15" x14ac:dyDescent="0.4">
      <c r="A463" s="15"/>
      <c r="B463" s="15"/>
      <c r="C463" s="15"/>
      <c r="D463" s="58"/>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c r="CB463" s="15"/>
      <c r="CC463" s="15"/>
      <c r="CD463" s="15"/>
      <c r="CE463" s="15"/>
      <c r="CF463" s="15"/>
      <c r="CG463" s="15"/>
      <c r="CH463" s="15"/>
      <c r="CI463" s="15"/>
      <c r="CJ463" s="15"/>
      <c r="CK463" s="15"/>
      <c r="CL463" s="15"/>
      <c r="CM463" s="15"/>
      <c r="CN463" s="15"/>
      <c r="CO463" s="15"/>
      <c r="CP463" s="15"/>
      <c r="CQ463" s="15"/>
      <c r="CR463" s="15"/>
      <c r="CS463" s="15"/>
      <c r="CT463" s="15"/>
      <c r="CU463" s="15"/>
      <c r="CV463" s="15"/>
      <c r="CW463" s="15"/>
      <c r="CX463" s="15"/>
      <c r="CY463" s="15"/>
      <c r="CZ463" s="15"/>
      <c r="DA463" s="15"/>
      <c r="DB463" s="15"/>
      <c r="DC463" s="15"/>
      <c r="DD463" s="15"/>
      <c r="DE463" s="15"/>
      <c r="DF463" s="15"/>
      <c r="DG463" s="15"/>
      <c r="DH463" s="15"/>
      <c r="DI463" s="15"/>
      <c r="DJ463" s="15"/>
      <c r="DK463" s="15"/>
      <c r="DL463" s="15"/>
      <c r="DM463" s="15"/>
      <c r="DN463" s="15"/>
      <c r="DO463" s="15"/>
      <c r="DP463" s="15"/>
      <c r="DQ463" s="15"/>
      <c r="DR463" s="15"/>
      <c r="DS463" s="15"/>
      <c r="DT463" s="15"/>
      <c r="DU463" s="15"/>
      <c r="DV463" s="15"/>
      <c r="DW463" s="15"/>
      <c r="DX463" s="15"/>
      <c r="DY463" s="15"/>
      <c r="DZ463" s="15"/>
      <c r="EA463" s="15"/>
      <c r="EB463" s="15"/>
      <c r="EC463" s="15"/>
      <c r="ED463" s="15"/>
      <c r="EE463" s="15"/>
      <c r="EF463" s="15"/>
      <c r="EG463" s="15"/>
      <c r="EH463" s="15"/>
      <c r="EI463" s="15"/>
      <c r="EJ463" s="15"/>
      <c r="EK463" s="15"/>
      <c r="EL463" s="15"/>
      <c r="EM463" s="15"/>
      <c r="EN463" s="15"/>
      <c r="EO463" s="15"/>
      <c r="EP463" s="15"/>
      <c r="EQ463" s="15"/>
      <c r="ER463" s="15"/>
      <c r="ES463" s="15"/>
      <c r="ET463" s="15"/>
      <c r="EU463" s="15"/>
      <c r="EV463" s="15"/>
      <c r="EW463" s="15"/>
      <c r="EX463" s="15"/>
      <c r="EY463" s="15"/>
      <c r="EZ463" s="15"/>
      <c r="FA463" s="15"/>
      <c r="FB463" s="15"/>
      <c r="FC463" s="15"/>
      <c r="FD463" s="15"/>
      <c r="FE463" s="15"/>
      <c r="FF463" s="15"/>
      <c r="FG463" s="15"/>
      <c r="FH463" s="15"/>
      <c r="FI463" s="15"/>
      <c r="FJ463" s="15"/>
      <c r="FK463" s="15"/>
      <c r="FL463" s="15"/>
      <c r="FM463" s="15"/>
      <c r="FN463" s="15"/>
      <c r="FO463" s="15"/>
      <c r="FP463" s="15"/>
      <c r="FQ463" s="15"/>
      <c r="FR463" s="15"/>
      <c r="FS463" s="15"/>
      <c r="FT463" s="15"/>
      <c r="FU463" s="15"/>
      <c r="FV463" s="15"/>
      <c r="FW463" s="15"/>
      <c r="FX463" s="15"/>
      <c r="FY463" s="15"/>
      <c r="FZ463" s="15"/>
      <c r="GA463" s="15"/>
      <c r="GB463" s="15"/>
      <c r="GC463" s="15"/>
      <c r="GD463" s="15"/>
      <c r="GE463" s="15"/>
      <c r="GF463" s="15"/>
      <c r="GG463" s="15"/>
      <c r="GH463" s="15"/>
      <c r="GI463" s="15"/>
      <c r="GJ463" s="15"/>
      <c r="GK463" s="15"/>
      <c r="GL463" s="15"/>
      <c r="GM463" s="15"/>
      <c r="GN463" s="15"/>
      <c r="GO463" s="15"/>
      <c r="GP463" s="15"/>
      <c r="GQ463" s="15"/>
      <c r="GR463" s="15"/>
      <c r="GS463" s="15"/>
      <c r="GT463" s="15"/>
      <c r="GU463" s="15"/>
      <c r="GV463" s="15"/>
      <c r="GW463" s="15"/>
      <c r="GX463" s="15"/>
      <c r="GY463" s="15"/>
      <c r="GZ463" s="15"/>
      <c r="HA463" s="15"/>
      <c r="HB463" s="15"/>
      <c r="HC463" s="15"/>
      <c r="HD463" s="15"/>
      <c r="HE463" s="15"/>
      <c r="HF463" s="15"/>
      <c r="HG463" s="15"/>
      <c r="HH463" s="15"/>
      <c r="HI463" s="15"/>
      <c r="HJ463" s="15"/>
      <c r="HK463" s="15"/>
      <c r="HL463" s="15"/>
      <c r="HM463" s="15"/>
      <c r="HN463" s="15"/>
      <c r="HO463" s="15"/>
      <c r="HP463" s="15"/>
      <c r="HQ463" s="15"/>
      <c r="HR463" s="15"/>
      <c r="HS463" s="15"/>
      <c r="HT463" s="15"/>
      <c r="HU463" s="15"/>
      <c r="HV463" s="15"/>
      <c r="HW463" s="15"/>
      <c r="HX463" s="15"/>
      <c r="HY463" s="15"/>
      <c r="HZ463" s="15"/>
      <c r="IA463" s="15"/>
      <c r="IB463" s="15"/>
      <c r="IC463" s="15"/>
      <c r="ID463" s="15"/>
      <c r="IE463" s="15"/>
      <c r="IF463" s="15"/>
      <c r="IG463" s="15"/>
      <c r="IH463" s="15"/>
      <c r="II463" s="15"/>
      <c r="IJ463" s="15"/>
      <c r="IK463" s="15"/>
      <c r="IL463" s="15"/>
      <c r="IM463" s="15"/>
      <c r="IN463" s="15"/>
      <c r="IO463" s="15"/>
      <c r="IP463" s="15"/>
      <c r="IQ463" s="15"/>
      <c r="IR463" s="15"/>
      <c r="IS463" s="15"/>
      <c r="IT463" s="15"/>
      <c r="IU463" s="15"/>
      <c r="IV463" s="15"/>
      <c r="IW463" s="15"/>
      <c r="IX463" s="15"/>
      <c r="IY463" s="15"/>
      <c r="IZ463" s="15"/>
      <c r="JA463" s="15"/>
      <c r="JB463" s="15"/>
      <c r="JC463" s="15"/>
      <c r="JD463" s="15"/>
      <c r="JE463" s="15"/>
      <c r="JF463" s="15"/>
      <c r="JG463" s="15"/>
      <c r="JH463" s="15"/>
      <c r="JI463" s="15"/>
      <c r="JJ463" s="15"/>
      <c r="JK463" s="15"/>
      <c r="JL463" s="15"/>
      <c r="JM463" s="15"/>
      <c r="JN463" s="15"/>
      <c r="JO463" s="15"/>
      <c r="JP463" s="15"/>
      <c r="JQ463" s="15"/>
      <c r="JR463" s="15"/>
      <c r="JS463" s="15"/>
      <c r="JT463" s="15"/>
      <c r="JU463" s="15"/>
      <c r="JV463" s="15"/>
      <c r="JW463" s="15"/>
      <c r="JX463" s="15"/>
      <c r="JY463" s="15"/>
      <c r="JZ463" s="15"/>
      <c r="KA463" s="15"/>
      <c r="KB463" s="15"/>
      <c r="KC463" s="15"/>
      <c r="KD463" s="15"/>
      <c r="KE463" s="15"/>
      <c r="KF463" s="15"/>
      <c r="KG463" s="15"/>
      <c r="KH463" s="15"/>
      <c r="KI463" s="15"/>
      <c r="KJ463" s="15"/>
      <c r="KK463" s="15"/>
      <c r="KL463" s="15"/>
      <c r="KM463" s="15"/>
      <c r="KN463" s="15"/>
      <c r="KO463" s="15"/>
      <c r="KP463" s="15"/>
      <c r="KQ463" s="15"/>
      <c r="KR463" s="15"/>
      <c r="KS463" s="15"/>
      <c r="KT463" s="15"/>
      <c r="KU463" s="15"/>
      <c r="KV463" s="15"/>
      <c r="KW463" s="15"/>
      <c r="KX463" s="15"/>
      <c r="KY463" s="15"/>
      <c r="KZ463" s="15"/>
      <c r="LA463" s="15"/>
      <c r="LB463" s="15"/>
      <c r="LC463" s="15"/>
      <c r="LD463" s="15"/>
      <c r="LE463" s="15"/>
      <c r="LF463" s="15"/>
      <c r="LG463" s="15"/>
      <c r="LH463" s="15"/>
      <c r="LI463" s="15"/>
      <c r="LJ463" s="15"/>
      <c r="LK463" s="15"/>
      <c r="LL463" s="15"/>
      <c r="LM463" s="15"/>
      <c r="LN463" s="15"/>
      <c r="LO463" s="15"/>
      <c r="LP463" s="15"/>
      <c r="LQ463" s="15"/>
      <c r="LR463" s="15"/>
      <c r="LS463" s="15"/>
      <c r="LT463" s="15"/>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15"/>
      <c r="PR463" s="15"/>
      <c r="PS463" s="15"/>
      <c r="PT463" s="15"/>
      <c r="PU463" s="15"/>
      <c r="PV463" s="15"/>
      <c r="PW463" s="15"/>
      <c r="PX463" s="15"/>
      <c r="PY463" s="15"/>
      <c r="PZ463" s="15"/>
      <c r="QA463" s="15"/>
      <c r="QB463" s="15"/>
      <c r="QC463" s="15"/>
      <c r="QD463" s="15"/>
      <c r="QE463" s="15"/>
      <c r="QF463" s="15"/>
      <c r="QG463" s="15"/>
      <c r="QH463" s="15"/>
      <c r="QI463" s="15"/>
      <c r="QJ463" s="15"/>
      <c r="QK463" s="15"/>
      <c r="QL463" s="15"/>
      <c r="QM463" s="15"/>
      <c r="QN463" s="15"/>
      <c r="QO463" s="15"/>
      <c r="QP463" s="15"/>
      <c r="QQ463" s="15"/>
      <c r="QR463" s="15"/>
      <c r="QS463" s="15"/>
      <c r="QT463" s="15"/>
      <c r="QU463" s="15"/>
      <c r="QV463" s="15"/>
      <c r="QW463" s="15"/>
      <c r="QX463" s="15"/>
      <c r="QY463" s="15"/>
      <c r="QZ463" s="15"/>
      <c r="RA463" s="15"/>
      <c r="RB463" s="15"/>
      <c r="RC463" s="15"/>
      <c r="RD463" s="15"/>
      <c r="RE463" s="15"/>
      <c r="RF463" s="15"/>
      <c r="RG463" s="15"/>
      <c r="RH463" s="15"/>
      <c r="RI463" s="15"/>
      <c r="RJ463" s="15"/>
      <c r="RK463" s="15"/>
      <c r="RL463" s="15"/>
      <c r="RM463" s="15"/>
      <c r="RN463" s="15"/>
      <c r="RO463" s="15"/>
      <c r="RP463" s="15"/>
      <c r="RQ463" s="15"/>
      <c r="RR463" s="15"/>
      <c r="RS463" s="15"/>
      <c r="RT463" s="15"/>
      <c r="RU463" s="15"/>
      <c r="RV463" s="15"/>
      <c r="RW463" s="15"/>
      <c r="RX463" s="15"/>
      <c r="RY463" s="15"/>
      <c r="RZ463" s="15"/>
      <c r="SA463" s="15"/>
      <c r="SB463" s="15"/>
      <c r="SC463" s="15"/>
      <c r="SD463" s="15"/>
      <c r="SE463" s="15"/>
      <c r="SF463" s="15"/>
      <c r="SG463" s="15"/>
      <c r="SH463" s="15"/>
      <c r="SI463" s="15"/>
      <c r="SJ463" s="15"/>
      <c r="SK463" s="15"/>
      <c r="SL463" s="15"/>
      <c r="SM463" s="15"/>
      <c r="SN463" s="15"/>
      <c r="SO463" s="15"/>
      <c r="SP463" s="15"/>
      <c r="SQ463" s="15"/>
      <c r="SR463" s="15"/>
      <c r="SS463" s="15"/>
      <c r="ST463" s="15"/>
      <c r="SU463" s="15"/>
      <c r="SV463" s="15"/>
      <c r="SW463" s="15"/>
      <c r="SX463" s="15"/>
      <c r="SY463" s="15"/>
      <c r="SZ463" s="15"/>
      <c r="TA463" s="15"/>
      <c r="TB463" s="15"/>
      <c r="TC463" s="15"/>
      <c r="TD463" s="15"/>
      <c r="TE463" s="15"/>
      <c r="TF463" s="15"/>
      <c r="TG463" s="15"/>
      <c r="TH463" s="15"/>
      <c r="TI463" s="15"/>
      <c r="TJ463" s="15"/>
      <c r="TK463" s="15"/>
      <c r="TL463" s="15"/>
      <c r="TM463" s="15"/>
      <c r="TN463" s="15"/>
      <c r="TO463" s="15"/>
      <c r="TP463" s="15"/>
      <c r="TQ463" s="15"/>
      <c r="TR463" s="15"/>
      <c r="TS463" s="15"/>
      <c r="TT463" s="15"/>
      <c r="TU463" s="15"/>
      <c r="TV463" s="15"/>
      <c r="TW463" s="15"/>
      <c r="TX463" s="15"/>
      <c r="TY463" s="15"/>
      <c r="TZ463" s="15"/>
      <c r="UA463" s="15"/>
      <c r="UB463" s="15"/>
      <c r="UC463" s="15"/>
      <c r="UD463" s="15"/>
      <c r="UE463" s="15"/>
      <c r="UF463" s="15"/>
      <c r="UG463" s="15"/>
      <c r="UH463" s="15"/>
      <c r="UI463" s="15"/>
      <c r="UJ463" s="15"/>
      <c r="UK463" s="15"/>
      <c r="UL463" s="15"/>
      <c r="UM463" s="15"/>
      <c r="UN463" s="15"/>
      <c r="UO463" s="15"/>
      <c r="UP463" s="15"/>
      <c r="UQ463" s="15"/>
      <c r="UR463" s="15"/>
      <c r="US463" s="15"/>
      <c r="UT463" s="15"/>
      <c r="UU463" s="15"/>
      <c r="UV463" s="15"/>
      <c r="UW463" s="15"/>
      <c r="UX463" s="15"/>
      <c r="UY463" s="15"/>
      <c r="UZ463" s="15"/>
      <c r="VA463" s="15"/>
      <c r="VB463" s="15"/>
      <c r="VC463" s="15"/>
      <c r="VD463" s="15"/>
      <c r="VE463" s="15"/>
      <c r="VF463" s="15"/>
      <c r="VG463" s="15"/>
      <c r="VH463" s="15"/>
      <c r="VI463" s="15"/>
      <c r="VJ463" s="15"/>
      <c r="VK463" s="15"/>
      <c r="VL463" s="15"/>
      <c r="VM463" s="15"/>
      <c r="VN463" s="15"/>
      <c r="VO463" s="15"/>
      <c r="VP463" s="15"/>
      <c r="VQ463" s="15"/>
      <c r="VR463" s="15"/>
      <c r="VS463" s="15"/>
      <c r="VT463" s="15"/>
      <c r="VU463" s="15"/>
      <c r="VV463" s="15"/>
      <c r="VW463" s="15"/>
      <c r="VX463" s="15"/>
      <c r="VY463" s="15"/>
      <c r="VZ463" s="15"/>
      <c r="WA463" s="15"/>
      <c r="WB463" s="15"/>
      <c r="WC463" s="15"/>
      <c r="WD463" s="15"/>
      <c r="WE463" s="15"/>
      <c r="WF463" s="15"/>
      <c r="WG463" s="15"/>
      <c r="WH463" s="15"/>
      <c r="WI463" s="15"/>
      <c r="WJ463" s="15"/>
      <c r="WK463" s="15"/>
      <c r="WL463" s="15"/>
      <c r="WM463" s="15"/>
      <c r="WN463" s="15"/>
      <c r="WO463" s="15"/>
      <c r="WP463" s="15"/>
      <c r="WQ463" s="15"/>
      <c r="WR463" s="15"/>
      <c r="WS463" s="15"/>
      <c r="WT463" s="15"/>
      <c r="WU463" s="15"/>
      <c r="WV463" s="15"/>
      <c r="WW463" s="15"/>
      <c r="WX463" s="15"/>
      <c r="WY463" s="15"/>
      <c r="WZ463" s="15"/>
      <c r="XA463" s="15"/>
      <c r="XB463" s="15"/>
      <c r="XC463" s="15"/>
      <c r="XD463" s="15"/>
      <c r="XE463" s="15"/>
      <c r="XF463" s="15"/>
      <c r="XG463" s="15"/>
      <c r="XH463" s="15"/>
      <c r="XI463" s="15"/>
      <c r="XJ463" s="15"/>
      <c r="XK463" s="15"/>
      <c r="XL463" s="15"/>
      <c r="XM463" s="15"/>
      <c r="XN463" s="15"/>
      <c r="XO463" s="15"/>
      <c r="XP463" s="15"/>
      <c r="XQ463" s="15"/>
      <c r="XR463" s="15"/>
      <c r="XS463" s="15"/>
      <c r="XT463" s="15"/>
      <c r="XU463" s="15"/>
      <c r="XV463" s="15"/>
      <c r="XW463" s="15"/>
      <c r="XX463" s="15"/>
      <c r="XY463" s="15"/>
      <c r="XZ463" s="15"/>
      <c r="YA463" s="15"/>
      <c r="YB463" s="15"/>
      <c r="YC463" s="15"/>
      <c r="YD463" s="15"/>
      <c r="YE463" s="15"/>
      <c r="YF463" s="15"/>
      <c r="YG463" s="15"/>
      <c r="YH463" s="15"/>
      <c r="YI463" s="15"/>
      <c r="YJ463" s="15"/>
      <c r="YK463" s="15"/>
      <c r="YL463" s="15"/>
      <c r="YM463" s="15"/>
      <c r="YN463" s="15"/>
      <c r="YO463" s="15"/>
      <c r="YP463" s="15"/>
      <c r="YQ463" s="15"/>
      <c r="YR463" s="15"/>
      <c r="YS463" s="15"/>
      <c r="YT463" s="15"/>
      <c r="YU463" s="15"/>
      <c r="YV463" s="15"/>
      <c r="YW463" s="15"/>
      <c r="YX463" s="15"/>
      <c r="YY463" s="15"/>
      <c r="YZ463" s="15"/>
      <c r="ZA463" s="15"/>
      <c r="ZB463" s="15"/>
      <c r="ZC463" s="15"/>
      <c r="ZD463" s="15"/>
      <c r="ZE463" s="15"/>
      <c r="ZF463" s="15"/>
      <c r="ZG463" s="15"/>
      <c r="ZH463" s="15"/>
      <c r="ZI463" s="15"/>
      <c r="ZJ463" s="15"/>
      <c r="ZK463" s="15"/>
      <c r="ZL463" s="15"/>
      <c r="ZM463" s="15"/>
      <c r="ZN463" s="15"/>
      <c r="ZO463" s="15"/>
      <c r="ZP463" s="15"/>
      <c r="ZQ463" s="15"/>
      <c r="ZR463" s="15"/>
      <c r="ZS463" s="15"/>
      <c r="ZT463" s="15"/>
      <c r="ZU463" s="15"/>
      <c r="ZV463" s="15"/>
      <c r="ZW463" s="15"/>
      <c r="ZX463" s="15"/>
      <c r="ZY463" s="15"/>
      <c r="ZZ463" s="15"/>
      <c r="AAA463" s="15"/>
      <c r="AAB463" s="15"/>
      <c r="AAC463" s="15"/>
      <c r="AAD463" s="15"/>
      <c r="AAE463" s="15"/>
      <c r="AAF463" s="15"/>
      <c r="AAG463" s="15"/>
      <c r="AAH463" s="15"/>
      <c r="AAI463" s="15"/>
      <c r="AAJ463" s="15"/>
      <c r="AAK463" s="15"/>
      <c r="AAL463" s="15"/>
      <c r="AAM463" s="15"/>
      <c r="AAN463" s="15"/>
      <c r="AAO463" s="15"/>
      <c r="AAP463" s="15"/>
      <c r="AAQ463" s="15"/>
      <c r="AAR463" s="15"/>
      <c r="AAS463" s="15"/>
      <c r="AAT463" s="15"/>
      <c r="AAU463" s="15"/>
      <c r="AAV463" s="15"/>
      <c r="AAW463" s="15"/>
      <c r="AAX463" s="15"/>
      <c r="AAY463" s="15"/>
      <c r="AAZ463" s="15"/>
      <c r="ABA463" s="15"/>
      <c r="ABB463" s="15"/>
      <c r="ABC463" s="15"/>
      <c r="ABD463" s="15"/>
      <c r="ABE463" s="15"/>
      <c r="ABF463" s="15"/>
      <c r="ABG463" s="15"/>
      <c r="ABH463" s="15"/>
      <c r="ABI463" s="15"/>
      <c r="ABJ463" s="15"/>
      <c r="ABK463" s="15"/>
      <c r="ABL463" s="15"/>
      <c r="ABM463" s="15"/>
      <c r="ABN463" s="34"/>
      <c r="ABO463" s="15"/>
      <c r="ABP463" s="15"/>
      <c r="ABQ463" s="15"/>
      <c r="ABR463" s="15"/>
      <c r="ABS463" s="15"/>
      <c r="ABT463" s="15"/>
      <c r="ABU463" s="15"/>
      <c r="ABV463" s="15"/>
      <c r="ABW463" s="15"/>
      <c r="ABX463" s="15"/>
      <c r="ABY463" s="15"/>
      <c r="ABZ463" s="15"/>
      <c r="ACA463" s="15"/>
      <c r="ACB463" s="15"/>
      <c r="ACC463" s="15"/>
      <c r="ACD463" s="15"/>
      <c r="ACE463" s="15"/>
      <c r="ACF463" s="15"/>
      <c r="ACG463" s="15"/>
      <c r="ACH463" s="15"/>
      <c r="ACI463" s="15"/>
      <c r="ACJ463" s="15"/>
      <c r="ACK463" s="15"/>
      <c r="ACL463" s="15"/>
      <c r="ACM463" s="15"/>
      <c r="ACN463" s="15"/>
      <c r="ACO463" s="15"/>
      <c r="ACP463" s="15"/>
      <c r="ACQ463" s="15"/>
      <c r="ACR463" s="15"/>
      <c r="ACS463" s="15"/>
      <c r="ACT463" s="15"/>
      <c r="ACU463" s="15"/>
      <c r="ACV463" s="15"/>
      <c r="ACW463" s="15"/>
      <c r="ACX463" s="15"/>
      <c r="ACY463" s="15"/>
      <c r="ACZ463" s="15"/>
      <c r="ADA463" s="15"/>
      <c r="ADB463" s="15"/>
      <c r="ADC463" s="15"/>
      <c r="ADD463" s="15"/>
      <c r="ADE463" s="15"/>
      <c r="ADF463" s="15"/>
      <c r="ADG463" s="15"/>
      <c r="ADH463" s="15"/>
      <c r="ADI463" s="15"/>
      <c r="ADJ463" s="15"/>
      <c r="ADK463" s="15"/>
      <c r="ADL463" s="15"/>
      <c r="ADM463" s="15"/>
      <c r="ADN463" s="15"/>
      <c r="ADO463" s="15"/>
      <c r="ADP463" s="15"/>
      <c r="ADQ463" s="15"/>
      <c r="ADR463" s="15"/>
      <c r="ADS463" s="15"/>
      <c r="ADT463" s="15"/>
      <c r="ADU463" s="15"/>
      <c r="ADV463" s="15"/>
      <c r="ADW463" s="15"/>
      <c r="ADX463" s="15"/>
      <c r="ADY463" s="15"/>
      <c r="ADZ463" s="15"/>
      <c r="AEA463" s="15"/>
      <c r="AEB463" s="15"/>
      <c r="AEC463" s="15"/>
      <c r="AED463" s="15"/>
      <c r="AEE463" s="15"/>
      <c r="AEF463" s="15"/>
      <c r="AEG463" s="15"/>
      <c r="AEH463" s="15"/>
      <c r="AEI463" s="15"/>
      <c r="AEJ463" s="15"/>
      <c r="AEK463" s="15"/>
      <c r="AEL463" s="15"/>
      <c r="AEM463" s="15"/>
      <c r="AEN463" s="15"/>
      <c r="AEO463" s="15"/>
      <c r="AEP463" s="15"/>
      <c r="AEQ463" s="15"/>
      <c r="AER463" s="15"/>
      <c r="AES463" s="15"/>
      <c r="AET463" s="15"/>
      <c r="AEU463" s="15"/>
      <c r="AEV463" s="15"/>
      <c r="AEW463" s="15"/>
      <c r="AEX463" s="15"/>
      <c r="AEY463" s="15"/>
      <c r="AEZ463" s="15"/>
      <c r="AFA463" s="15"/>
      <c r="AFB463" s="15"/>
      <c r="AFC463" s="15"/>
      <c r="AFD463" s="15"/>
      <c r="AFE463" s="15"/>
      <c r="AFF463" s="15"/>
      <c r="AFG463" s="15"/>
      <c r="AFH463" s="15"/>
      <c r="AFI463" s="15"/>
      <c r="AFJ463" s="15"/>
      <c r="AFK463" s="15"/>
      <c r="AFL463" s="15"/>
      <c r="AFM463" s="15"/>
      <c r="AFN463" s="15"/>
      <c r="AFO463" s="15"/>
      <c r="AFP463" s="15"/>
      <c r="AFQ463" s="15"/>
      <c r="AFR463" s="15"/>
      <c r="AFS463" s="15"/>
      <c r="AFT463" s="15"/>
      <c r="AFU463" s="15"/>
      <c r="AFV463" s="15"/>
      <c r="AFW463" s="15"/>
      <c r="AFX463" s="15"/>
      <c r="AFY463" s="15"/>
      <c r="AFZ463" s="15"/>
      <c r="AGA463" s="15"/>
      <c r="AGB463" s="15"/>
      <c r="AGC463" s="15"/>
      <c r="AGD463" s="15"/>
      <c r="AGE463" s="15"/>
      <c r="AGF463" s="15"/>
      <c r="AGG463" s="15"/>
      <c r="AGH463" s="15"/>
      <c r="AGI463" s="15"/>
      <c r="AGJ463" s="15"/>
    </row>
  </sheetData>
  <pageMargins left="0.7" right="0.7" top="0.75" bottom="0.75" header="0.3" footer="0.3"/>
  <pageSetup orientation="portrait" horizontalDpi="4294967293" verticalDpi="4294967293"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W469"/>
  <sheetViews>
    <sheetView zoomScaleNormal="100" zoomScalePageLayoutView="90" workbookViewId="0">
      <pane xSplit="1" ySplit="7" topLeftCell="B8" activePane="bottomRight" state="frozen"/>
      <selection pane="topRight" activeCell="B1" sqref="B1"/>
      <selection pane="bottomLeft" activeCell="A8" sqref="A8"/>
      <selection pane="bottomRight"/>
    </sheetView>
  </sheetViews>
  <sheetFormatPr defaultColWidth="15.73046875" defaultRowHeight="12.75" x14ac:dyDescent="0.35"/>
  <cols>
    <col min="1" max="1" width="40.73046875" style="8" customWidth="1"/>
    <col min="6" max="6" width="15.86328125" bestFit="1" customWidth="1"/>
    <col min="8" max="8" width="15.86328125" bestFit="1" customWidth="1"/>
    <col min="9" max="9" width="15.86328125" style="53" bestFit="1" customWidth="1"/>
    <col min="10" max="12" width="15.86328125" bestFit="1" customWidth="1"/>
    <col min="16" max="16" width="15.86328125" bestFit="1" customWidth="1"/>
    <col min="17" max="18" width="15.86328125" customWidth="1"/>
    <col min="19" max="19" width="15.86328125" bestFit="1" customWidth="1"/>
    <col min="20" max="20" width="15.86328125" customWidth="1"/>
    <col min="21" max="146" width="15.86328125" bestFit="1" customWidth="1"/>
    <col min="149" max="149" width="15.86328125" bestFit="1" customWidth="1"/>
    <col min="150" max="150" width="15.86328125" customWidth="1"/>
    <col min="151" max="559" width="15.86328125" bestFit="1" customWidth="1"/>
    <col min="560" max="560" width="16" bestFit="1" customWidth="1"/>
    <col min="561" max="609" width="15.86328125" bestFit="1" customWidth="1"/>
    <col min="610" max="610" width="17.86328125" bestFit="1" customWidth="1"/>
    <col min="611" max="802" width="15.86328125" bestFit="1" customWidth="1"/>
    <col min="803" max="803" width="15.73046875" style="26"/>
    <col min="852" max="16384" width="15.73046875" style="15"/>
  </cols>
  <sheetData>
    <row r="1" spans="1:855" ht="17.649999999999999" x14ac:dyDescent="0.5">
      <c r="A1" s="32" t="s">
        <v>618</v>
      </c>
      <c r="HP1" s="33"/>
      <c r="HQ1" s="33"/>
      <c r="HR1" s="33"/>
      <c r="HS1" s="33"/>
      <c r="HT1" s="33"/>
      <c r="IM1" s="33"/>
      <c r="IO1" s="33"/>
      <c r="IQ1" s="33"/>
      <c r="IU1" s="33"/>
      <c r="IX1" s="33"/>
      <c r="LC1" s="35"/>
      <c r="MK1" s="33"/>
      <c r="MR1" s="33"/>
      <c r="OC1" s="35"/>
      <c r="OP1" s="33"/>
      <c r="XA1" s="15"/>
      <c r="XB1" s="15"/>
      <c r="XC1" s="15"/>
      <c r="XD1" s="15"/>
      <c r="XE1" s="15"/>
      <c r="XF1" s="15"/>
      <c r="XG1" s="15"/>
      <c r="XH1" s="15"/>
      <c r="XI1" s="15"/>
      <c r="XJ1" s="15"/>
      <c r="ADW1" s="25"/>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row>
    <row r="2" spans="1:855" x14ac:dyDescent="0.35">
      <c r="A2" s="8" t="s">
        <v>8</v>
      </c>
      <c r="BN2" s="15"/>
      <c r="BO2" s="15"/>
      <c r="BP2" s="15"/>
      <c r="BT2" s="15"/>
      <c r="BY2" s="15"/>
      <c r="BZ2" s="15"/>
      <c r="CA2" s="15"/>
      <c r="CB2" s="15"/>
      <c r="CC2" s="15"/>
      <c r="EM2" t="s">
        <v>428</v>
      </c>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row>
    <row r="3" spans="1:855" x14ac:dyDescent="0.35">
      <c r="A3" s="9" t="s">
        <v>2</v>
      </c>
      <c r="B3" t="s">
        <v>597</v>
      </c>
      <c r="F3" s="49"/>
      <c r="H3" s="49"/>
      <c r="I3" s="54"/>
      <c r="P3" s="49"/>
      <c r="Q3" s="15"/>
      <c r="R3" s="15"/>
      <c r="S3" s="15"/>
      <c r="T3" s="15"/>
      <c r="AC3" s="49"/>
      <c r="AV3" s="15"/>
      <c r="AW3" s="15"/>
      <c r="AX3" s="15"/>
      <c r="AY3" s="15"/>
      <c r="AZ3" s="15"/>
      <c r="BA3" s="15"/>
      <c r="BN3" s="15"/>
      <c r="BO3" s="15"/>
      <c r="BP3" s="15"/>
      <c r="BT3" s="15"/>
      <c r="BY3" s="15"/>
      <c r="BZ3" s="15"/>
      <c r="CA3" s="15"/>
      <c r="CB3" s="15"/>
      <c r="CC3" s="15"/>
      <c r="CN3" s="15"/>
      <c r="DL3" s="15"/>
      <c r="DM3" s="15"/>
      <c r="DN3" s="15"/>
      <c r="DO3" s="15"/>
      <c r="DP3" s="15"/>
      <c r="DQ3" s="15"/>
      <c r="DR3" s="15"/>
      <c r="DS3" s="15"/>
      <c r="DT3" s="15"/>
      <c r="DU3" s="15"/>
      <c r="DV3" s="15"/>
      <c r="DW3" s="15"/>
      <c r="DX3" s="15"/>
      <c r="DY3" s="15"/>
      <c r="DZ3" s="15"/>
      <c r="EA3" s="15"/>
      <c r="EB3" s="15"/>
      <c r="EC3" s="15"/>
      <c r="ED3" s="15"/>
      <c r="EE3" s="15"/>
      <c r="EF3" s="15"/>
      <c r="EG3" s="15"/>
      <c r="EH3" s="15"/>
      <c r="ES3" s="15"/>
      <c r="ET3" s="15"/>
      <c r="HG3" s="15"/>
      <c r="HH3" s="15"/>
      <c r="HI3" s="15"/>
      <c r="HJ3" s="15"/>
      <c r="HK3" s="15"/>
      <c r="HL3" s="15"/>
      <c r="HM3" s="15"/>
      <c r="HN3" s="15"/>
      <c r="HO3" s="15"/>
      <c r="HP3" s="15"/>
      <c r="HQ3" s="15"/>
      <c r="HR3" s="15"/>
      <c r="HS3" s="15"/>
      <c r="HT3" s="15"/>
      <c r="IM3" s="15"/>
      <c r="IN3" s="15"/>
      <c r="IO3" s="15"/>
      <c r="IP3" s="15"/>
      <c r="IQ3" s="15"/>
      <c r="IR3" s="15"/>
      <c r="IS3" s="15"/>
      <c r="IT3" s="15"/>
      <c r="IU3" s="15"/>
      <c r="IV3" s="15"/>
      <c r="IW3" s="15"/>
      <c r="IX3" s="15"/>
      <c r="LC3" s="15"/>
      <c r="OD3" s="15"/>
      <c r="OE3" s="15"/>
      <c r="OF3" s="15"/>
      <c r="OG3" s="15"/>
      <c r="OH3" s="15"/>
      <c r="OI3" s="15"/>
      <c r="OJ3" s="15"/>
      <c r="OK3" s="15"/>
      <c r="OL3" s="15"/>
      <c r="OM3" s="15"/>
      <c r="ON3" s="15"/>
      <c r="OO3" s="15"/>
      <c r="OP3" s="15"/>
      <c r="ZM3" s="33"/>
      <c r="ZO3" s="33"/>
      <c r="ZP3" s="33"/>
      <c r="ZT3" s="33"/>
      <c r="ZV3" s="33"/>
      <c r="ZW3" s="33"/>
      <c r="AAB3" s="33"/>
      <c r="AAK3" s="33"/>
      <c r="AAL3" s="33"/>
      <c r="AAM3" s="33"/>
      <c r="AAO3" s="33"/>
      <c r="AAQ3" s="33"/>
      <c r="AAW3" s="33"/>
      <c r="ABE3" s="33"/>
      <c r="ABF3" s="33"/>
      <c r="ABG3" s="33"/>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row>
    <row r="4" spans="1:855" s="14" customFormat="1" ht="13.15" x14ac:dyDescent="0.4">
      <c r="A4" s="1" t="s">
        <v>12</v>
      </c>
      <c r="B4" s="14" t="s">
        <v>94</v>
      </c>
      <c r="C4" s="14" t="s">
        <v>94</v>
      </c>
      <c r="D4" s="14" t="s">
        <v>92</v>
      </c>
      <c r="E4" s="14" t="s">
        <v>92</v>
      </c>
      <c r="F4" s="2" t="s">
        <v>92</v>
      </c>
      <c r="G4" s="14" t="s">
        <v>92</v>
      </c>
      <c r="H4" s="2" t="s">
        <v>99</v>
      </c>
      <c r="I4" s="2" t="s">
        <v>99</v>
      </c>
      <c r="J4" s="2" t="s">
        <v>99</v>
      </c>
      <c r="K4" s="2" t="s">
        <v>99</v>
      </c>
      <c r="L4" s="2" t="s">
        <v>103</v>
      </c>
      <c r="M4" s="14" t="s">
        <v>103</v>
      </c>
      <c r="N4" s="14" t="s">
        <v>103</v>
      </c>
      <c r="O4" s="14" t="s">
        <v>103</v>
      </c>
      <c r="P4" s="14" t="s">
        <v>103</v>
      </c>
      <c r="Q4" s="14" t="s">
        <v>103</v>
      </c>
      <c r="R4" s="14" t="s">
        <v>103</v>
      </c>
      <c r="S4" s="14" t="s">
        <v>112</v>
      </c>
      <c r="T4" s="14" t="s">
        <v>112</v>
      </c>
      <c r="U4" s="2" t="s">
        <v>112</v>
      </c>
      <c r="V4" s="2" t="s">
        <v>112</v>
      </c>
      <c r="W4" s="2" t="s">
        <v>112</v>
      </c>
      <c r="X4" s="2" t="s">
        <v>112</v>
      </c>
      <c r="Y4" s="2" t="s">
        <v>112</v>
      </c>
      <c r="Z4" s="2" t="s">
        <v>112</v>
      </c>
      <c r="AA4" s="2" t="s">
        <v>112</v>
      </c>
      <c r="AB4" s="2" t="s">
        <v>112</v>
      </c>
      <c r="AC4" s="2" t="s">
        <v>134</v>
      </c>
      <c r="AD4" s="2" t="s">
        <v>134</v>
      </c>
      <c r="AE4" s="2" t="s">
        <v>134</v>
      </c>
      <c r="AF4" s="2" t="s">
        <v>134</v>
      </c>
      <c r="AG4" s="2" t="s">
        <v>134</v>
      </c>
      <c r="AH4" s="2" t="s">
        <v>134</v>
      </c>
      <c r="AI4" s="2" t="s">
        <v>134</v>
      </c>
      <c r="AJ4" s="2" t="s">
        <v>150</v>
      </c>
      <c r="AK4" s="2" t="s">
        <v>150</v>
      </c>
      <c r="AL4" s="2" t="s">
        <v>150</v>
      </c>
      <c r="AM4" s="2" t="s">
        <v>150</v>
      </c>
      <c r="AN4" s="2" t="s">
        <v>150</v>
      </c>
      <c r="AO4" s="2" t="s">
        <v>150</v>
      </c>
      <c r="AP4" s="2" t="s">
        <v>150</v>
      </c>
      <c r="AQ4" s="2" t="s">
        <v>150</v>
      </c>
      <c r="AR4" s="2" t="s">
        <v>150</v>
      </c>
      <c r="AS4" s="2" t="s">
        <v>150</v>
      </c>
      <c r="AT4" s="2" t="s">
        <v>150</v>
      </c>
      <c r="AU4" s="2" t="s">
        <v>173</v>
      </c>
      <c r="AV4" s="14" t="s">
        <v>173</v>
      </c>
      <c r="AW4" s="14" t="s">
        <v>173</v>
      </c>
      <c r="AX4" s="14" t="s">
        <v>173</v>
      </c>
      <c r="AY4" s="14" t="s">
        <v>173</v>
      </c>
      <c r="AZ4" s="14" t="s">
        <v>173</v>
      </c>
      <c r="BA4" s="14" t="s">
        <v>173</v>
      </c>
      <c r="BB4" s="14" t="s">
        <v>173</v>
      </c>
      <c r="BC4" s="14" t="s">
        <v>173</v>
      </c>
      <c r="BD4" s="14" t="s">
        <v>173</v>
      </c>
      <c r="BE4" s="2" t="s">
        <v>173</v>
      </c>
      <c r="BF4" s="2" t="s">
        <v>173</v>
      </c>
      <c r="BG4" s="2" t="s">
        <v>173</v>
      </c>
      <c r="BH4" s="2" t="s">
        <v>173</v>
      </c>
      <c r="BI4" s="2" t="s">
        <v>173</v>
      </c>
      <c r="BJ4" s="2" t="s">
        <v>207</v>
      </c>
      <c r="BK4" s="2" t="s">
        <v>207</v>
      </c>
      <c r="BL4" s="2" t="s">
        <v>207</v>
      </c>
      <c r="BM4" s="2" t="s">
        <v>215</v>
      </c>
      <c r="BN4" s="2" t="s">
        <v>215</v>
      </c>
      <c r="BO4" s="2" t="s">
        <v>215</v>
      </c>
      <c r="BP4" s="2" t="s">
        <v>215</v>
      </c>
      <c r="BQ4" s="2" t="s">
        <v>215</v>
      </c>
      <c r="BR4" s="2" t="s">
        <v>215</v>
      </c>
      <c r="BS4" s="2" t="s">
        <v>215</v>
      </c>
      <c r="BT4" s="14" t="s">
        <v>18</v>
      </c>
      <c r="BU4" s="14" t="s">
        <v>18</v>
      </c>
      <c r="BV4" s="14" t="s">
        <v>18</v>
      </c>
      <c r="BW4" s="14" t="s">
        <v>18</v>
      </c>
      <c r="BX4" s="14" t="s">
        <v>18</v>
      </c>
      <c r="BY4" s="14" t="s">
        <v>18</v>
      </c>
      <c r="BZ4" s="2" t="s">
        <v>236</v>
      </c>
      <c r="CA4" s="2" t="s">
        <v>236</v>
      </c>
      <c r="CB4" s="2" t="s">
        <v>236</v>
      </c>
      <c r="CC4" s="2" t="s">
        <v>236</v>
      </c>
      <c r="CD4" s="2" t="s">
        <v>236</v>
      </c>
      <c r="CE4" s="2" t="s">
        <v>236</v>
      </c>
      <c r="CF4" s="2" t="s">
        <v>236</v>
      </c>
      <c r="CG4" s="2" t="s">
        <v>244</v>
      </c>
      <c r="CH4" s="2" t="s">
        <v>244</v>
      </c>
      <c r="CI4" s="2" t="s">
        <v>244</v>
      </c>
      <c r="CJ4" s="2" t="s">
        <v>244</v>
      </c>
      <c r="CK4" s="2" t="s">
        <v>244</v>
      </c>
      <c r="CL4" s="2" t="s">
        <v>244</v>
      </c>
      <c r="CM4" s="2" t="s">
        <v>244</v>
      </c>
      <c r="CN4" s="2" t="s">
        <v>244</v>
      </c>
      <c r="CO4" s="2" t="s">
        <v>244</v>
      </c>
      <c r="CP4" s="2" t="s">
        <v>244</v>
      </c>
      <c r="CQ4" s="2" t="s">
        <v>244</v>
      </c>
      <c r="CR4" s="2" t="s">
        <v>244</v>
      </c>
      <c r="CS4" s="2" t="s">
        <v>269</v>
      </c>
      <c r="CT4" s="2" t="s">
        <v>269</v>
      </c>
      <c r="CU4" s="2" t="s">
        <v>269</v>
      </c>
      <c r="CV4" s="2" t="s">
        <v>269</v>
      </c>
      <c r="CW4" s="2" t="s">
        <v>269</v>
      </c>
      <c r="CX4" s="2" t="s">
        <v>269</v>
      </c>
      <c r="CY4" s="2" t="s">
        <v>269</v>
      </c>
      <c r="CZ4" s="2" t="s">
        <v>269</v>
      </c>
      <c r="DA4" s="2" t="s">
        <v>269</v>
      </c>
      <c r="DB4" s="2" t="s">
        <v>269</v>
      </c>
      <c r="DC4" s="2" t="s">
        <v>269</v>
      </c>
      <c r="DD4" s="2" t="s">
        <v>269</v>
      </c>
      <c r="DE4" s="2" t="s">
        <v>269</v>
      </c>
      <c r="DF4" s="2" t="s">
        <v>269</v>
      </c>
      <c r="DG4" s="2" t="s">
        <v>269</v>
      </c>
      <c r="DH4" s="2" t="s">
        <v>269</v>
      </c>
      <c r="DI4" s="2" t="s">
        <v>299</v>
      </c>
      <c r="DJ4" s="2" t="s">
        <v>299</v>
      </c>
      <c r="DK4" s="2" t="s">
        <v>299</v>
      </c>
      <c r="DL4" s="2" t="s">
        <v>299</v>
      </c>
      <c r="DM4" s="2" t="s">
        <v>299</v>
      </c>
      <c r="DN4" s="2" t="s">
        <v>299</v>
      </c>
      <c r="DO4" s="2" t="s">
        <v>299</v>
      </c>
      <c r="DP4" s="2" t="s">
        <v>299</v>
      </c>
      <c r="DQ4" s="2" t="s">
        <v>299</v>
      </c>
      <c r="DR4" s="2" t="s">
        <v>318</v>
      </c>
      <c r="DS4" s="2" t="s">
        <v>318</v>
      </c>
      <c r="DT4" s="2" t="s">
        <v>318</v>
      </c>
      <c r="DU4" s="2" t="s">
        <v>318</v>
      </c>
      <c r="DV4" s="2" t="s">
        <v>318</v>
      </c>
      <c r="DW4" s="2" t="s">
        <v>318</v>
      </c>
      <c r="DX4" s="2" t="s">
        <v>318</v>
      </c>
      <c r="DY4" s="2" t="s">
        <v>318</v>
      </c>
      <c r="DZ4" s="2" t="s">
        <v>318</v>
      </c>
      <c r="EA4" s="2" t="s">
        <v>318</v>
      </c>
      <c r="EB4" s="2" t="s">
        <v>335</v>
      </c>
      <c r="EC4" s="2" t="s">
        <v>335</v>
      </c>
      <c r="ED4" s="2" t="s">
        <v>335</v>
      </c>
      <c r="EE4" s="2" t="s">
        <v>335</v>
      </c>
      <c r="EF4" s="2" t="s">
        <v>335</v>
      </c>
      <c r="EG4" s="2" t="s">
        <v>335</v>
      </c>
      <c r="EH4" s="2" t="s">
        <v>335</v>
      </c>
      <c r="EI4" s="2" t="s">
        <v>335</v>
      </c>
      <c r="EJ4" s="2" t="s">
        <v>352</v>
      </c>
      <c r="EK4" s="2" t="s">
        <v>352</v>
      </c>
      <c r="EL4" s="2" t="s">
        <v>352</v>
      </c>
      <c r="EM4" s="2" t="s">
        <v>352</v>
      </c>
      <c r="EN4" s="2" t="s">
        <v>352</v>
      </c>
      <c r="EO4" s="2" t="s">
        <v>352</v>
      </c>
      <c r="EP4" s="2" t="s">
        <v>352</v>
      </c>
      <c r="EQ4" s="2" t="s">
        <v>352</v>
      </c>
      <c r="ER4" s="2" t="s">
        <v>352</v>
      </c>
      <c r="ES4" s="2" t="s">
        <v>352</v>
      </c>
      <c r="ET4" s="2" t="s">
        <v>352</v>
      </c>
      <c r="EU4" s="2" t="s">
        <v>352</v>
      </c>
      <c r="EV4" s="2" t="s">
        <v>352</v>
      </c>
      <c r="EW4" s="2" t="s">
        <v>359</v>
      </c>
      <c r="EX4" s="2" t="s">
        <v>359</v>
      </c>
      <c r="EY4" s="2" t="s">
        <v>359</v>
      </c>
      <c r="EZ4" s="2" t="s">
        <v>359</v>
      </c>
      <c r="FA4" s="2" t="s">
        <v>359</v>
      </c>
      <c r="FB4" s="2" t="s">
        <v>359</v>
      </c>
      <c r="FC4" s="2" t="s">
        <v>359</v>
      </c>
      <c r="FD4" s="2" t="s">
        <v>359</v>
      </c>
      <c r="FE4" s="2" t="s">
        <v>359</v>
      </c>
      <c r="FF4" s="2" t="s">
        <v>395</v>
      </c>
      <c r="FG4" s="2" t="s">
        <v>395</v>
      </c>
      <c r="FH4" s="2" t="s">
        <v>395</v>
      </c>
      <c r="FI4" s="2" t="s">
        <v>395</v>
      </c>
      <c r="FJ4" s="2" t="s">
        <v>395</v>
      </c>
      <c r="FK4" s="2" t="s">
        <v>395</v>
      </c>
      <c r="FL4" s="2" t="s">
        <v>395</v>
      </c>
      <c r="FM4" s="2" t="s">
        <v>395</v>
      </c>
      <c r="FN4" s="2" t="s">
        <v>395</v>
      </c>
      <c r="FO4" s="2" t="s">
        <v>395</v>
      </c>
      <c r="FP4" s="2" t="s">
        <v>395</v>
      </c>
      <c r="FQ4" s="2" t="s">
        <v>416</v>
      </c>
      <c r="FR4" s="2" t="s">
        <v>416</v>
      </c>
      <c r="FS4" s="2" t="s">
        <v>416</v>
      </c>
      <c r="FT4" s="2" t="s">
        <v>416</v>
      </c>
      <c r="FU4" s="2" t="s">
        <v>416</v>
      </c>
      <c r="FV4" s="2" t="s">
        <v>416</v>
      </c>
      <c r="FW4" s="2" t="s">
        <v>416</v>
      </c>
      <c r="FX4" s="2" t="s">
        <v>416</v>
      </c>
      <c r="FY4" s="2" t="s">
        <v>416</v>
      </c>
      <c r="FZ4" s="2" t="s">
        <v>416</v>
      </c>
      <c r="GA4" s="2" t="s">
        <v>416</v>
      </c>
      <c r="GB4" s="2" t="s">
        <v>416</v>
      </c>
      <c r="GC4" s="2" t="s">
        <v>422</v>
      </c>
      <c r="GD4" s="2" t="s">
        <v>422</v>
      </c>
      <c r="GE4" s="2" t="s">
        <v>422</v>
      </c>
      <c r="GF4" s="2" t="s">
        <v>422</v>
      </c>
      <c r="GG4" s="2" t="s">
        <v>422</v>
      </c>
      <c r="GH4" s="2" t="s">
        <v>422</v>
      </c>
      <c r="GI4" s="2" t="s">
        <v>422</v>
      </c>
      <c r="GJ4" s="2" t="s">
        <v>422</v>
      </c>
      <c r="GK4" s="2" t="s">
        <v>422</v>
      </c>
      <c r="GL4" s="2" t="s">
        <v>422</v>
      </c>
      <c r="GM4" s="2" t="s">
        <v>422</v>
      </c>
      <c r="GN4" s="2" t="s">
        <v>426</v>
      </c>
      <c r="GO4" s="2" t="s">
        <v>426</v>
      </c>
      <c r="GP4" s="2" t="s">
        <v>426</v>
      </c>
      <c r="GQ4" s="2" t="s">
        <v>426</v>
      </c>
      <c r="GR4" s="2" t="s">
        <v>426</v>
      </c>
      <c r="GS4" s="2" t="s">
        <v>426</v>
      </c>
      <c r="GT4" s="2" t="s">
        <v>426</v>
      </c>
      <c r="GU4" s="2" t="s">
        <v>426</v>
      </c>
      <c r="GV4" s="2" t="s">
        <v>426</v>
      </c>
      <c r="GW4" s="2" t="s">
        <v>426</v>
      </c>
      <c r="GX4" s="2" t="s">
        <v>430</v>
      </c>
      <c r="GY4" s="2" t="s">
        <v>430</v>
      </c>
      <c r="GZ4" s="2" t="s">
        <v>430</v>
      </c>
      <c r="HA4" s="2" t="s">
        <v>430</v>
      </c>
      <c r="HB4" s="2" t="s">
        <v>430</v>
      </c>
      <c r="HC4" s="2" t="s">
        <v>430</v>
      </c>
      <c r="HD4" s="2" t="s">
        <v>430</v>
      </c>
      <c r="HE4" s="2" t="s">
        <v>430</v>
      </c>
      <c r="HF4" s="2" t="s">
        <v>430</v>
      </c>
      <c r="HG4" s="14" t="s">
        <v>430</v>
      </c>
      <c r="HH4" s="14" t="s">
        <v>430</v>
      </c>
      <c r="HI4" s="14" t="s">
        <v>430</v>
      </c>
      <c r="HJ4" s="14" t="s">
        <v>433</v>
      </c>
      <c r="HK4" s="14" t="s">
        <v>433</v>
      </c>
      <c r="HL4" s="14" t="s">
        <v>433</v>
      </c>
      <c r="HM4" s="14" t="s">
        <v>433</v>
      </c>
      <c r="HN4" s="14" t="s">
        <v>433</v>
      </c>
      <c r="HO4" s="14" t="s">
        <v>433</v>
      </c>
      <c r="HP4" s="14" t="s">
        <v>433</v>
      </c>
      <c r="HQ4" s="14" t="s">
        <v>433</v>
      </c>
      <c r="HR4" s="14" t="s">
        <v>550</v>
      </c>
      <c r="HS4" s="14" t="s">
        <v>550</v>
      </c>
      <c r="HT4" s="14" t="s">
        <v>550</v>
      </c>
      <c r="HU4" s="2" t="s">
        <v>550</v>
      </c>
      <c r="HV4" s="2" t="s">
        <v>550</v>
      </c>
      <c r="HW4" s="2"/>
      <c r="HX4" s="2"/>
      <c r="HY4" s="2"/>
      <c r="HZ4" s="2"/>
      <c r="IA4" s="2"/>
      <c r="IB4" s="2"/>
      <c r="IC4" s="2"/>
      <c r="ID4" s="2"/>
      <c r="IE4" s="2"/>
      <c r="IF4" s="2"/>
      <c r="IG4" s="2"/>
      <c r="IH4" s="2"/>
      <c r="II4" s="2"/>
      <c r="IJ4" s="2"/>
      <c r="IK4" s="2"/>
      <c r="IL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O4" s="2"/>
      <c r="WP4" s="2"/>
      <c r="WQ4" s="2"/>
      <c r="WR4" s="2"/>
      <c r="WS4" s="2"/>
      <c r="WT4" s="2"/>
      <c r="WU4" s="2"/>
      <c r="WV4" s="2"/>
      <c r="WW4" s="2"/>
      <c r="WX4" s="2"/>
      <c r="WY4" s="2"/>
      <c r="WZ4" s="2"/>
      <c r="XK4" s="2"/>
      <c r="XL4" s="2"/>
      <c r="XM4" s="2"/>
      <c r="XN4" s="2"/>
      <c r="XO4" s="2"/>
      <c r="XP4" s="2"/>
      <c r="XQ4" s="2"/>
      <c r="XR4" s="2"/>
      <c r="XS4" s="2"/>
      <c r="XT4" s="2"/>
      <c r="XY4" s="2"/>
      <c r="XZ4" s="2"/>
      <c r="YA4" s="2"/>
      <c r="YB4" s="2"/>
      <c r="YC4" s="2"/>
      <c r="YS4" s="2"/>
      <c r="YT4" s="2"/>
      <c r="YU4" s="2"/>
      <c r="YV4" s="2"/>
      <c r="YW4" s="2"/>
      <c r="YX4" s="2"/>
      <c r="YY4" s="2"/>
      <c r="YZ4" s="2"/>
      <c r="ZA4" s="2"/>
      <c r="ZB4" s="2"/>
      <c r="ZC4" s="2"/>
      <c r="ZD4" s="2"/>
      <c r="ZE4" s="2"/>
      <c r="ZF4" s="2"/>
      <c r="ZG4" s="2"/>
      <c r="ZH4" s="2"/>
      <c r="ZI4" s="2"/>
      <c r="ZJ4" s="2"/>
      <c r="ZK4" s="2"/>
      <c r="ZL4" s="2"/>
      <c r="ZM4" s="36"/>
      <c r="ZO4" s="36"/>
      <c r="ZP4" s="36"/>
      <c r="ZT4" s="36"/>
      <c r="ZV4" s="36"/>
      <c r="ZW4" s="36"/>
      <c r="ZX4" s="2"/>
      <c r="ZY4" s="2"/>
      <c r="ZZ4" s="2"/>
      <c r="AAA4" s="2"/>
      <c r="AAB4" s="2"/>
      <c r="AAC4" s="2"/>
      <c r="AAD4" s="2"/>
      <c r="AAE4" s="2"/>
      <c r="AAF4" s="2"/>
      <c r="AAG4" s="2"/>
      <c r="AAH4" s="2"/>
      <c r="AAI4" s="2"/>
      <c r="AAJ4" s="2"/>
      <c r="AAK4" s="2"/>
      <c r="AAL4" s="2"/>
      <c r="AAM4" s="2"/>
      <c r="AAN4" s="2"/>
      <c r="AAO4" s="2"/>
      <c r="AAP4" s="2"/>
      <c r="AAQ4" s="2"/>
      <c r="AAR4" s="2"/>
      <c r="AAS4" s="2"/>
      <c r="AAT4" s="2"/>
      <c r="AAU4" s="2"/>
      <c r="AAV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74"/>
    </row>
    <row r="5" spans="1:855" s="62" customFormat="1" ht="13.15" x14ac:dyDescent="0.4">
      <c r="A5" s="61" t="s">
        <v>6</v>
      </c>
      <c r="B5" s="62">
        <v>63</v>
      </c>
      <c r="C5" s="62">
        <v>219</v>
      </c>
      <c r="D5" s="62">
        <v>4</v>
      </c>
      <c r="E5" s="62">
        <v>81</v>
      </c>
      <c r="F5" s="63">
        <v>166</v>
      </c>
      <c r="G5" s="62">
        <v>279</v>
      </c>
      <c r="H5" s="63">
        <v>2</v>
      </c>
      <c r="I5" s="63">
        <v>89</v>
      </c>
      <c r="J5" s="63">
        <v>272</v>
      </c>
      <c r="K5" s="63">
        <v>393</v>
      </c>
      <c r="L5" s="59" t="s">
        <v>104</v>
      </c>
      <c r="M5" s="62">
        <v>256</v>
      </c>
      <c r="N5" s="62">
        <v>270</v>
      </c>
      <c r="O5" s="62">
        <v>281</v>
      </c>
      <c r="P5" s="63">
        <v>322</v>
      </c>
      <c r="Q5" s="62">
        <v>371</v>
      </c>
      <c r="R5" s="62" t="s">
        <v>110</v>
      </c>
      <c r="S5" s="60">
        <v>3</v>
      </c>
      <c r="T5" s="62" t="s">
        <v>114</v>
      </c>
      <c r="U5" s="63" t="s">
        <v>115</v>
      </c>
      <c r="V5" s="63" t="s">
        <v>118</v>
      </c>
      <c r="W5" s="63" t="s">
        <v>120</v>
      </c>
      <c r="X5" s="63" t="s">
        <v>122</v>
      </c>
      <c r="Y5" s="63" t="s">
        <v>124</v>
      </c>
      <c r="Z5" s="63" t="s">
        <v>126</v>
      </c>
      <c r="AA5" s="63" t="s">
        <v>128</v>
      </c>
      <c r="AB5" s="63" t="s">
        <v>130</v>
      </c>
      <c r="AC5" s="2">
        <v>113</v>
      </c>
      <c r="AD5" s="63" t="s">
        <v>136</v>
      </c>
      <c r="AE5" s="63" t="s">
        <v>138</v>
      </c>
      <c r="AF5" s="63" t="s">
        <v>140</v>
      </c>
      <c r="AG5" s="63" t="s">
        <v>142</v>
      </c>
      <c r="AH5" s="63" t="s">
        <v>144</v>
      </c>
      <c r="AI5" s="63" t="s">
        <v>146</v>
      </c>
      <c r="AJ5" s="63" t="s">
        <v>151</v>
      </c>
      <c r="AK5" s="63" t="s">
        <v>153</v>
      </c>
      <c r="AL5" s="62" t="s">
        <v>155</v>
      </c>
      <c r="AM5" s="62" t="s">
        <v>157</v>
      </c>
      <c r="AN5" s="62" t="s">
        <v>159</v>
      </c>
      <c r="AO5" s="63" t="s">
        <v>161</v>
      </c>
      <c r="AP5" s="63" t="s">
        <v>163</v>
      </c>
      <c r="AQ5" s="63" t="s">
        <v>165</v>
      </c>
      <c r="AR5" s="63" t="s">
        <v>167</v>
      </c>
      <c r="AS5" s="63" t="s">
        <v>169</v>
      </c>
      <c r="AT5" s="63" t="s">
        <v>171</v>
      </c>
      <c r="AU5" s="63" t="s">
        <v>174</v>
      </c>
      <c r="AV5" s="62" t="s">
        <v>176</v>
      </c>
      <c r="AW5" s="62" t="s">
        <v>178</v>
      </c>
      <c r="AX5" s="62" t="s">
        <v>180</v>
      </c>
      <c r="AY5" s="62" t="s">
        <v>191</v>
      </c>
      <c r="AZ5" s="62" t="s">
        <v>193</v>
      </c>
      <c r="BA5" s="62" t="s">
        <v>120</v>
      </c>
      <c r="BB5" s="62" t="s">
        <v>190</v>
      </c>
      <c r="BC5" s="62" t="s">
        <v>194</v>
      </c>
      <c r="BD5" s="62" t="s">
        <v>195</v>
      </c>
      <c r="BE5" s="63" t="s">
        <v>197</v>
      </c>
      <c r="BF5" s="63" t="s">
        <v>199</v>
      </c>
      <c r="BG5" s="63" t="s">
        <v>200</v>
      </c>
      <c r="BH5" s="63" t="s">
        <v>201</v>
      </c>
      <c r="BI5" s="63" t="s">
        <v>202</v>
      </c>
      <c r="BJ5" s="63" t="s">
        <v>208</v>
      </c>
      <c r="BK5" s="63" t="s">
        <v>210</v>
      </c>
      <c r="BL5" s="63" t="s">
        <v>211</v>
      </c>
      <c r="BM5" s="63" t="s">
        <v>216</v>
      </c>
      <c r="BN5" s="63" t="s">
        <v>218</v>
      </c>
      <c r="BO5" s="63" t="s">
        <v>219</v>
      </c>
      <c r="BP5" s="63" t="s">
        <v>220</v>
      </c>
      <c r="BQ5" s="63" t="s">
        <v>221</v>
      </c>
      <c r="BR5" s="63" t="s">
        <v>222</v>
      </c>
      <c r="BS5" s="63" t="s">
        <v>115</v>
      </c>
      <c r="BT5" s="63" t="s">
        <v>192</v>
      </c>
      <c r="BU5" s="63" t="s">
        <v>192</v>
      </c>
      <c r="BV5" s="63" t="s">
        <v>192</v>
      </c>
      <c r="BW5" s="63" t="s">
        <v>192</v>
      </c>
      <c r="BX5" s="63" t="s">
        <v>192</v>
      </c>
      <c r="BY5" s="63" t="s">
        <v>192</v>
      </c>
      <c r="BZ5" s="63" t="s">
        <v>219</v>
      </c>
      <c r="CA5" s="63" t="s">
        <v>219</v>
      </c>
      <c r="CB5" s="63" t="s">
        <v>219</v>
      </c>
      <c r="CC5" s="63" t="s">
        <v>219</v>
      </c>
      <c r="CD5" s="63" t="s">
        <v>219</v>
      </c>
      <c r="CE5" s="63" t="s">
        <v>219</v>
      </c>
      <c r="CF5" s="63" t="s">
        <v>219</v>
      </c>
      <c r="CG5" s="63" t="s">
        <v>245</v>
      </c>
      <c r="CH5" s="63" t="s">
        <v>247</v>
      </c>
      <c r="CI5" s="63" t="s">
        <v>248</v>
      </c>
      <c r="CJ5" s="63" t="s">
        <v>249</v>
      </c>
      <c r="CK5" s="63" t="s">
        <v>250</v>
      </c>
      <c r="CL5" s="63" t="s">
        <v>251</v>
      </c>
      <c r="CM5" s="63" t="s">
        <v>252</v>
      </c>
      <c r="CN5" s="63" t="s">
        <v>253</v>
      </c>
      <c r="CO5" s="63" t="s">
        <v>254</v>
      </c>
      <c r="CP5" s="63" t="s">
        <v>255</v>
      </c>
      <c r="CQ5" s="63" t="s">
        <v>256</v>
      </c>
      <c r="CR5" s="63" t="s">
        <v>267</v>
      </c>
      <c r="CS5" s="63" t="s">
        <v>270</v>
      </c>
      <c r="CT5" s="63" t="s">
        <v>272</v>
      </c>
      <c r="CU5" s="63" t="s">
        <v>180</v>
      </c>
      <c r="CV5" s="63" t="s">
        <v>210</v>
      </c>
      <c r="CW5" s="63" t="s">
        <v>273</v>
      </c>
      <c r="CX5" s="63" t="s">
        <v>274</v>
      </c>
      <c r="CY5" s="63" t="s">
        <v>194</v>
      </c>
      <c r="CZ5" s="63" t="s">
        <v>254</v>
      </c>
      <c r="DA5" s="63" t="s">
        <v>275</v>
      </c>
      <c r="DB5" s="63" t="s">
        <v>144</v>
      </c>
      <c r="DC5" s="63" t="s">
        <v>277</v>
      </c>
      <c r="DD5" s="63" t="s">
        <v>278</v>
      </c>
      <c r="DE5" s="63" t="s">
        <v>279</v>
      </c>
      <c r="DF5" s="63" t="s">
        <v>280</v>
      </c>
      <c r="DG5" s="63" t="s">
        <v>281</v>
      </c>
      <c r="DH5" s="63" t="s">
        <v>282</v>
      </c>
      <c r="DI5" s="63" t="s">
        <v>301</v>
      </c>
      <c r="DJ5" s="63" t="s">
        <v>302</v>
      </c>
      <c r="DK5" s="63" t="s">
        <v>303</v>
      </c>
      <c r="DL5" s="63" t="s">
        <v>304</v>
      </c>
      <c r="DM5" s="63" t="s">
        <v>256</v>
      </c>
      <c r="DN5" s="63" t="s">
        <v>305</v>
      </c>
      <c r="DO5" s="63" t="s">
        <v>306</v>
      </c>
      <c r="DP5" s="63" t="s">
        <v>307</v>
      </c>
      <c r="DQ5" s="63" t="s">
        <v>308</v>
      </c>
      <c r="DR5" s="63" t="s">
        <v>319</v>
      </c>
      <c r="DS5" s="63" t="s">
        <v>322</v>
      </c>
      <c r="DT5" s="63" t="s">
        <v>115</v>
      </c>
      <c r="DU5" s="63" t="s">
        <v>250</v>
      </c>
      <c r="DV5" s="63" t="s">
        <v>324</v>
      </c>
      <c r="DW5" s="63" t="s">
        <v>275</v>
      </c>
      <c r="DX5" s="63" t="s">
        <v>325</v>
      </c>
      <c r="DY5" s="63" t="s">
        <v>326</v>
      </c>
      <c r="DZ5" s="63" t="s">
        <v>308</v>
      </c>
      <c r="EA5" s="63" t="s">
        <v>199</v>
      </c>
      <c r="EB5" s="63" t="s">
        <v>336</v>
      </c>
      <c r="EC5" s="63" t="s">
        <v>340</v>
      </c>
      <c r="ED5" s="63" t="s">
        <v>342</v>
      </c>
      <c r="EE5" s="63" t="s">
        <v>256</v>
      </c>
      <c r="EF5" s="63" t="s">
        <v>343</v>
      </c>
      <c r="EG5" s="63" t="s">
        <v>146</v>
      </c>
      <c r="EH5" s="63" t="s">
        <v>279</v>
      </c>
      <c r="EI5" s="63" t="s">
        <v>344</v>
      </c>
      <c r="EJ5" s="63" t="s">
        <v>219</v>
      </c>
      <c r="EK5" s="63" t="s">
        <v>353</v>
      </c>
      <c r="EL5" s="63" t="s">
        <v>354</v>
      </c>
      <c r="EM5" s="63" t="s">
        <v>130</v>
      </c>
      <c r="EN5" s="63" t="s">
        <v>363</v>
      </c>
      <c r="EO5" s="63" t="s">
        <v>140</v>
      </c>
      <c r="EP5" s="63" t="s">
        <v>364</v>
      </c>
      <c r="EQ5" s="63" t="s">
        <v>365</v>
      </c>
      <c r="ER5" s="63" t="s">
        <v>366</v>
      </c>
      <c r="ES5" s="63" t="s">
        <v>367</v>
      </c>
      <c r="ET5" s="63" t="s">
        <v>368</v>
      </c>
      <c r="EU5" s="63" t="s">
        <v>369</v>
      </c>
      <c r="EV5" s="63" t="s">
        <v>370</v>
      </c>
      <c r="EW5" s="63" t="s">
        <v>380</v>
      </c>
      <c r="EX5" s="63" t="s">
        <v>382</v>
      </c>
      <c r="EY5" s="63" t="s">
        <v>384</v>
      </c>
      <c r="EZ5" s="63" t="s">
        <v>167</v>
      </c>
      <c r="FA5" s="63" t="s">
        <v>387</v>
      </c>
      <c r="FB5" s="63" t="s">
        <v>126</v>
      </c>
      <c r="FC5" s="63" t="s">
        <v>390</v>
      </c>
      <c r="FD5" s="63" t="s">
        <v>392</v>
      </c>
      <c r="FE5" s="63" t="s">
        <v>393</v>
      </c>
      <c r="FF5" s="63" t="s">
        <v>218</v>
      </c>
      <c r="FG5" s="63" t="s">
        <v>397</v>
      </c>
      <c r="FH5" s="63" t="s">
        <v>400</v>
      </c>
      <c r="FI5" s="63" t="s">
        <v>402</v>
      </c>
      <c r="FJ5" s="63" t="s">
        <v>274</v>
      </c>
      <c r="FK5" s="63" t="s">
        <v>194</v>
      </c>
      <c r="FL5" s="63" t="s">
        <v>403</v>
      </c>
      <c r="FM5" s="63" t="s">
        <v>363</v>
      </c>
      <c r="FN5" s="63" t="s">
        <v>411</v>
      </c>
      <c r="FO5" s="63" t="s">
        <v>413</v>
      </c>
      <c r="FP5" s="63" t="s">
        <v>140</v>
      </c>
      <c r="FQ5" s="63" t="s">
        <v>417</v>
      </c>
      <c r="FR5" s="63" t="s">
        <v>483</v>
      </c>
      <c r="FS5" s="63" t="s">
        <v>195</v>
      </c>
      <c r="FT5" s="63" t="s">
        <v>485</v>
      </c>
      <c r="FU5" s="63" t="s">
        <v>487</v>
      </c>
      <c r="FV5" s="63" t="s">
        <v>390</v>
      </c>
      <c r="FW5" s="63" t="s">
        <v>490</v>
      </c>
      <c r="FX5" s="63" t="s">
        <v>492</v>
      </c>
      <c r="FY5" s="63" t="s">
        <v>445</v>
      </c>
      <c r="FZ5" s="63" t="s">
        <v>267</v>
      </c>
      <c r="GA5" s="63" t="s">
        <v>495</v>
      </c>
      <c r="GB5" s="63" t="s">
        <v>497</v>
      </c>
      <c r="GC5" s="63" t="s">
        <v>476</v>
      </c>
      <c r="GD5" s="63" t="s">
        <v>120</v>
      </c>
      <c r="GE5" s="63" t="s">
        <v>338</v>
      </c>
      <c r="GF5" s="63" t="s">
        <v>303</v>
      </c>
      <c r="GG5" s="63" t="s">
        <v>502</v>
      </c>
      <c r="GH5" s="63" t="s">
        <v>126</v>
      </c>
      <c r="GI5" s="63" t="s">
        <v>505</v>
      </c>
      <c r="GJ5" s="63" t="s">
        <v>304</v>
      </c>
      <c r="GK5" s="63" t="s">
        <v>445</v>
      </c>
      <c r="GL5" s="63" t="s">
        <v>142</v>
      </c>
      <c r="GM5" s="63" t="s">
        <v>308</v>
      </c>
      <c r="GN5" s="63" t="s">
        <v>510</v>
      </c>
      <c r="GO5" s="63" t="s">
        <v>474</v>
      </c>
      <c r="GP5" s="63" t="s">
        <v>513</v>
      </c>
      <c r="GQ5" s="63" t="s">
        <v>157</v>
      </c>
      <c r="GR5" s="63" t="s">
        <v>516</v>
      </c>
      <c r="GS5" s="63" t="s">
        <v>517</v>
      </c>
      <c r="GT5" s="63" t="s">
        <v>519</v>
      </c>
      <c r="GU5" s="63" t="s">
        <v>521</v>
      </c>
      <c r="GV5" s="63" t="s">
        <v>451</v>
      </c>
      <c r="GW5" s="63" t="s">
        <v>524</v>
      </c>
      <c r="GX5" s="63" t="s">
        <v>475</v>
      </c>
      <c r="GY5" s="63" t="s">
        <v>526</v>
      </c>
      <c r="GZ5" s="63" t="s">
        <v>528</v>
      </c>
      <c r="HA5" s="63" t="s">
        <v>114</v>
      </c>
      <c r="HB5" s="63" t="s">
        <v>531</v>
      </c>
      <c r="HC5" s="63" t="s">
        <v>126</v>
      </c>
      <c r="HD5" s="63" t="s">
        <v>390</v>
      </c>
      <c r="HE5" s="63" t="s">
        <v>505</v>
      </c>
      <c r="HF5" s="63" t="s">
        <v>535</v>
      </c>
      <c r="HG5" s="62" t="s">
        <v>276</v>
      </c>
      <c r="HH5" s="62" t="s">
        <v>364</v>
      </c>
      <c r="HI5" s="62" t="s">
        <v>539</v>
      </c>
      <c r="HJ5" s="62" t="s">
        <v>216</v>
      </c>
      <c r="HK5" s="62" t="s">
        <v>114</v>
      </c>
      <c r="HL5" s="62" t="s">
        <v>542</v>
      </c>
      <c r="HM5" s="62" t="s">
        <v>390</v>
      </c>
      <c r="HN5" s="62" t="s">
        <v>411</v>
      </c>
      <c r="HO5" s="62" t="s">
        <v>545</v>
      </c>
      <c r="HP5" s="62" t="s">
        <v>326</v>
      </c>
      <c r="HQ5" s="62" t="s">
        <v>548</v>
      </c>
      <c r="HR5" s="62" t="s">
        <v>463</v>
      </c>
      <c r="HS5" s="62" t="s">
        <v>178</v>
      </c>
      <c r="HT5" s="62" t="s">
        <v>114</v>
      </c>
      <c r="HU5" s="63" t="s">
        <v>542</v>
      </c>
      <c r="HV5" s="63" t="s">
        <v>245</v>
      </c>
      <c r="HW5" s="63"/>
      <c r="HX5" s="63"/>
      <c r="HY5" s="63"/>
      <c r="HZ5" s="63"/>
      <c r="IA5" s="63"/>
      <c r="IB5" s="63"/>
      <c r="IC5" s="63"/>
      <c r="ID5" s="63"/>
      <c r="IE5" s="63"/>
      <c r="IF5" s="63"/>
      <c r="IG5" s="63"/>
      <c r="IH5" s="63"/>
      <c r="II5" s="63"/>
      <c r="IJ5" s="63"/>
      <c r="IK5" s="63"/>
      <c r="IL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S5" s="63"/>
      <c r="KT5" s="63"/>
      <c r="KU5" s="63"/>
      <c r="KV5" s="63"/>
      <c r="KX5" s="63"/>
      <c r="KY5" s="63"/>
      <c r="KZ5" s="63"/>
      <c r="LA5" s="63"/>
      <c r="LB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O5" s="63"/>
      <c r="WP5" s="63"/>
      <c r="WQ5" s="63"/>
      <c r="WR5" s="63"/>
      <c r="WS5" s="63"/>
      <c r="WT5" s="63"/>
      <c r="WU5" s="63"/>
      <c r="WV5" s="63"/>
      <c r="WW5" s="63"/>
      <c r="WX5" s="63"/>
      <c r="WY5" s="63"/>
      <c r="WZ5" s="63"/>
      <c r="XK5" s="63"/>
      <c r="XL5" s="63"/>
      <c r="XM5" s="63"/>
      <c r="XN5" s="63"/>
      <c r="XO5" s="63"/>
      <c r="XQ5" s="63"/>
      <c r="XR5" s="63"/>
      <c r="XS5" s="63"/>
      <c r="XT5" s="63"/>
      <c r="XY5" s="63"/>
      <c r="XZ5" s="63"/>
      <c r="YA5" s="63"/>
      <c r="YB5" s="63"/>
      <c r="YC5" s="63"/>
      <c r="YS5" s="63"/>
      <c r="YT5" s="63"/>
      <c r="ZC5" s="64"/>
      <c r="ZD5" s="64"/>
      <c r="ZE5" s="63"/>
      <c r="ZF5" s="63"/>
      <c r="ZG5" s="63"/>
      <c r="ZH5" s="63"/>
      <c r="ZI5" s="63"/>
      <c r="ZJ5" s="63"/>
      <c r="ZK5" s="63"/>
      <c r="ZL5" s="63"/>
      <c r="ZW5" s="64"/>
      <c r="ZX5" s="63"/>
      <c r="ZY5" s="63"/>
      <c r="ZZ5" s="63"/>
      <c r="AAA5" s="63"/>
      <c r="AAB5" s="66"/>
      <c r="AAC5" s="63"/>
      <c r="AAD5" s="63"/>
      <c r="AAE5" s="63"/>
      <c r="AAF5" s="63"/>
      <c r="AAG5" s="63"/>
      <c r="AAH5" s="63"/>
      <c r="AAI5" s="63"/>
      <c r="AAJ5" s="63"/>
      <c r="AAR5" s="63"/>
      <c r="AAS5" s="63"/>
      <c r="AAT5" s="63"/>
      <c r="AAU5" s="63"/>
      <c r="AAV5" s="63"/>
      <c r="AAW5" s="64"/>
      <c r="ABH5" s="63"/>
      <c r="ABI5" s="63"/>
      <c r="ABJ5" s="63"/>
      <c r="ABK5" s="63"/>
      <c r="ABL5" s="63"/>
      <c r="ABM5" s="63"/>
      <c r="ABN5" s="63"/>
      <c r="ABO5" s="63"/>
      <c r="ABQ5" s="63"/>
      <c r="ABR5" s="63"/>
      <c r="ABS5" s="63"/>
      <c r="ABT5" s="63"/>
      <c r="ABU5" s="63"/>
      <c r="ABV5" s="63"/>
      <c r="ABW5" s="63"/>
      <c r="ABX5" s="63"/>
      <c r="ABY5" s="63"/>
      <c r="ACJ5" s="63"/>
      <c r="ACK5" s="63"/>
      <c r="ACL5" s="63"/>
      <c r="ACM5" s="63"/>
      <c r="ADB5" s="63"/>
      <c r="ADC5" s="63"/>
      <c r="ADD5" s="63"/>
      <c r="ADE5" s="63"/>
      <c r="ADF5" s="63"/>
      <c r="ADG5" s="63"/>
      <c r="ADH5" s="63"/>
      <c r="ADI5" s="63"/>
      <c r="ADJ5" s="63"/>
      <c r="ADK5" s="63"/>
      <c r="ADL5" s="63"/>
      <c r="ADM5" s="63"/>
      <c r="ADU5" s="63"/>
      <c r="ADV5" s="63"/>
      <c r="ADW5" s="65"/>
    </row>
    <row r="6" spans="1:855" s="23" customFormat="1" ht="13.15" x14ac:dyDescent="0.4">
      <c r="A6" s="67" t="s">
        <v>3</v>
      </c>
      <c r="B6" s="23">
        <v>11048</v>
      </c>
      <c r="C6" s="23">
        <v>11231</v>
      </c>
      <c r="D6" s="23">
        <v>11323</v>
      </c>
      <c r="E6" s="23">
        <v>11413</v>
      </c>
      <c r="F6" s="23">
        <v>11504</v>
      </c>
      <c r="G6" s="23">
        <v>11596</v>
      </c>
      <c r="H6" s="23">
        <v>11688</v>
      </c>
      <c r="I6" s="23">
        <v>11779</v>
      </c>
      <c r="J6" s="23">
        <v>11870</v>
      </c>
      <c r="K6" s="23">
        <v>11962</v>
      </c>
      <c r="L6" s="23">
        <v>12054</v>
      </c>
      <c r="M6" s="23">
        <v>12113</v>
      </c>
      <c r="N6" s="23">
        <v>12144</v>
      </c>
      <c r="O6" s="23">
        <v>12174</v>
      </c>
      <c r="P6" s="23">
        <v>12205</v>
      </c>
      <c r="Q6" s="23">
        <v>12235</v>
      </c>
      <c r="R6" s="23">
        <v>12266</v>
      </c>
      <c r="S6" s="23">
        <v>14976</v>
      </c>
      <c r="T6" s="23">
        <v>15066</v>
      </c>
      <c r="U6" s="23">
        <v>15096</v>
      </c>
      <c r="V6" s="23">
        <v>15127</v>
      </c>
      <c r="W6" s="23">
        <v>15157</v>
      </c>
      <c r="X6" s="23">
        <v>15188</v>
      </c>
      <c r="Y6" s="23">
        <v>15219</v>
      </c>
      <c r="Z6" s="23">
        <v>15249</v>
      </c>
      <c r="AA6" s="23">
        <v>15280</v>
      </c>
      <c r="AB6" s="23">
        <v>15310</v>
      </c>
      <c r="AC6" s="23">
        <v>15461</v>
      </c>
      <c r="AD6" s="23">
        <v>15522</v>
      </c>
      <c r="AE6" s="23">
        <v>15553</v>
      </c>
      <c r="AF6" s="23">
        <v>15584</v>
      </c>
      <c r="AG6" s="23">
        <v>15614</v>
      </c>
      <c r="AH6" s="23">
        <v>15645</v>
      </c>
      <c r="AI6" s="23">
        <v>15675</v>
      </c>
      <c r="AJ6" s="23">
        <v>15737</v>
      </c>
      <c r="AK6" s="23">
        <v>15765</v>
      </c>
      <c r="AL6" s="23">
        <v>15796</v>
      </c>
      <c r="AM6" s="23">
        <v>15826</v>
      </c>
      <c r="AN6" s="23">
        <v>15857</v>
      </c>
      <c r="AO6" s="23">
        <v>15887</v>
      </c>
      <c r="AP6" s="23">
        <v>15918</v>
      </c>
      <c r="AQ6" s="23">
        <v>15949</v>
      </c>
      <c r="AR6" s="23">
        <v>15979</v>
      </c>
      <c r="AS6" s="23">
        <v>16010</v>
      </c>
      <c r="AT6" s="23">
        <v>16071</v>
      </c>
      <c r="AU6" s="23">
        <v>16102</v>
      </c>
      <c r="AV6" s="23">
        <v>16130</v>
      </c>
      <c r="AW6" s="23">
        <v>16162</v>
      </c>
      <c r="AX6" s="23">
        <v>16192</v>
      </c>
      <c r="AY6" s="23">
        <v>16223</v>
      </c>
      <c r="AZ6" s="23">
        <v>16284</v>
      </c>
      <c r="BA6" s="23">
        <v>16315</v>
      </c>
      <c r="BB6" s="23">
        <v>16345</v>
      </c>
      <c r="BC6" s="23">
        <v>16376</v>
      </c>
      <c r="BD6" s="23">
        <v>16406</v>
      </c>
      <c r="BE6" s="23">
        <v>16468</v>
      </c>
      <c r="BF6" s="23">
        <v>16496</v>
      </c>
      <c r="BG6" s="23">
        <v>16527</v>
      </c>
      <c r="BH6" s="23">
        <v>16557</v>
      </c>
      <c r="BI6" s="23">
        <v>16588</v>
      </c>
      <c r="BJ6" s="23">
        <v>16649</v>
      </c>
      <c r="BK6" s="23">
        <v>16710</v>
      </c>
      <c r="BL6" s="23">
        <v>16771</v>
      </c>
      <c r="BM6" s="23">
        <v>16833</v>
      </c>
      <c r="BN6" s="23">
        <v>16892</v>
      </c>
      <c r="BO6" s="23">
        <v>16922</v>
      </c>
      <c r="BP6" s="23">
        <v>16953</v>
      </c>
      <c r="BQ6" s="23">
        <v>16983</v>
      </c>
      <c r="BR6" s="23">
        <v>17045</v>
      </c>
      <c r="BS6" s="23">
        <v>17075</v>
      </c>
      <c r="BT6" s="23">
        <v>17257</v>
      </c>
      <c r="BU6" s="23">
        <v>17287</v>
      </c>
      <c r="BV6" s="23">
        <v>17318</v>
      </c>
      <c r="BW6" s="23">
        <v>17348</v>
      </c>
      <c r="BX6" s="23">
        <v>17471</v>
      </c>
      <c r="BY6" s="23">
        <v>17501</v>
      </c>
      <c r="BZ6" s="23">
        <v>17563</v>
      </c>
      <c r="CA6" s="23">
        <v>17591</v>
      </c>
      <c r="CB6" s="23">
        <v>17623</v>
      </c>
      <c r="CC6" s="23">
        <v>17653</v>
      </c>
      <c r="CD6" s="23">
        <v>17684</v>
      </c>
      <c r="CE6" s="23">
        <v>17745</v>
      </c>
      <c r="CF6" s="23">
        <v>17776</v>
      </c>
      <c r="CG6" s="23">
        <v>18687</v>
      </c>
      <c r="CH6" s="23">
        <v>18718</v>
      </c>
      <c r="CI6" s="23">
        <v>18748</v>
      </c>
      <c r="CJ6" s="23">
        <v>18779</v>
      </c>
      <c r="CK6" s="23">
        <v>18809</v>
      </c>
      <c r="CL6" s="23">
        <v>18840</v>
      </c>
      <c r="CM6" s="23">
        <v>18871</v>
      </c>
      <c r="CN6" s="23">
        <v>18901</v>
      </c>
      <c r="CO6" s="23">
        <v>18932</v>
      </c>
      <c r="CP6" s="23">
        <v>18962</v>
      </c>
      <c r="CQ6" s="23">
        <v>18993</v>
      </c>
      <c r="CR6" s="23">
        <v>19024</v>
      </c>
      <c r="CS6" s="23">
        <v>19052</v>
      </c>
      <c r="CT6" s="23">
        <v>19084</v>
      </c>
      <c r="CU6" s="23">
        <v>19145</v>
      </c>
      <c r="CV6" s="23">
        <v>19175</v>
      </c>
      <c r="CW6" s="23">
        <v>19206</v>
      </c>
      <c r="CX6" s="23">
        <v>19237</v>
      </c>
      <c r="CY6" s="23">
        <v>19267</v>
      </c>
      <c r="CZ6" s="23">
        <v>19298</v>
      </c>
      <c r="DA6" s="23">
        <v>19328</v>
      </c>
      <c r="DB6" s="23">
        <v>19390</v>
      </c>
      <c r="DC6" s="23">
        <v>19418</v>
      </c>
      <c r="DD6" s="23">
        <v>19449</v>
      </c>
      <c r="DE6" s="23">
        <v>19479</v>
      </c>
      <c r="DF6" s="23">
        <v>19510</v>
      </c>
      <c r="DG6" s="23">
        <v>19540</v>
      </c>
      <c r="DH6" s="23">
        <v>19571</v>
      </c>
      <c r="DI6" s="23">
        <v>19755</v>
      </c>
      <c r="DJ6" s="23">
        <v>19783</v>
      </c>
      <c r="DK6" s="23">
        <v>19814</v>
      </c>
      <c r="DL6" s="23">
        <v>19844</v>
      </c>
      <c r="DM6" s="23">
        <v>19875</v>
      </c>
      <c r="DN6" s="23">
        <v>19905</v>
      </c>
      <c r="DO6" s="23">
        <v>19936</v>
      </c>
      <c r="DP6" s="23">
        <v>19997</v>
      </c>
      <c r="DQ6" s="23">
        <v>20028</v>
      </c>
      <c r="DR6" s="23">
        <v>20058</v>
      </c>
      <c r="DS6" s="23">
        <v>20120</v>
      </c>
      <c r="DT6" s="23">
        <v>20148</v>
      </c>
      <c r="DU6" s="23">
        <v>20179</v>
      </c>
      <c r="DV6" s="23">
        <v>20209</v>
      </c>
      <c r="DW6" s="23">
        <v>20240</v>
      </c>
      <c r="DX6" s="23">
        <v>20270</v>
      </c>
      <c r="DY6" s="23">
        <v>20301</v>
      </c>
      <c r="DZ6" s="23">
        <v>20332</v>
      </c>
      <c r="EA6" s="23">
        <v>20393</v>
      </c>
      <c r="EB6" s="23">
        <v>20423</v>
      </c>
      <c r="EC6" s="23">
        <v>20485</v>
      </c>
      <c r="ED6" s="23">
        <v>20513</v>
      </c>
      <c r="EE6" s="23">
        <v>20545</v>
      </c>
      <c r="EF6" s="23">
        <v>20575</v>
      </c>
      <c r="EG6" s="23">
        <v>20606</v>
      </c>
      <c r="EH6" s="23">
        <v>20667</v>
      </c>
      <c r="EI6" s="23">
        <v>20698</v>
      </c>
      <c r="EJ6" s="23">
        <v>20728</v>
      </c>
      <c r="EK6" s="23">
        <v>20759</v>
      </c>
      <c r="EL6" s="23">
        <v>20789</v>
      </c>
      <c r="EM6" s="23">
        <v>20851</v>
      </c>
      <c r="EN6" s="23">
        <v>20879</v>
      </c>
      <c r="EO6" s="23">
        <v>20910</v>
      </c>
      <c r="EP6" s="23">
        <v>20940</v>
      </c>
      <c r="EQ6" s="23">
        <v>20971</v>
      </c>
      <c r="ER6" s="23">
        <v>21001</v>
      </c>
      <c r="ES6" s="23">
        <v>21032</v>
      </c>
      <c r="ET6" s="23">
        <v>21063</v>
      </c>
      <c r="EU6" s="23">
        <v>21093</v>
      </c>
      <c r="EV6" s="23">
        <v>21124</v>
      </c>
      <c r="EW6" s="23">
        <v>21216</v>
      </c>
      <c r="EX6" s="23">
        <v>21244</v>
      </c>
      <c r="EY6" s="23">
        <v>21275</v>
      </c>
      <c r="EZ6" s="23">
        <v>21305</v>
      </c>
      <c r="FA6" s="23">
        <v>21336</v>
      </c>
      <c r="FB6" s="23">
        <v>21366</v>
      </c>
      <c r="FC6" s="23">
        <v>21397</v>
      </c>
      <c r="FD6" s="23">
        <v>21428</v>
      </c>
      <c r="FE6" s="23">
        <v>21458</v>
      </c>
      <c r="FF6" s="23">
        <v>21489</v>
      </c>
      <c r="FG6" s="23">
        <v>21519</v>
      </c>
      <c r="FH6" s="23">
        <v>21581</v>
      </c>
      <c r="FI6" s="23">
        <v>21609</v>
      </c>
      <c r="FJ6" s="23">
        <v>21640</v>
      </c>
      <c r="FK6" s="23">
        <v>21670</v>
      </c>
      <c r="FL6" s="23">
        <v>21701</v>
      </c>
      <c r="FM6" s="23">
        <v>21762</v>
      </c>
      <c r="FN6" s="23">
        <v>21793</v>
      </c>
      <c r="FO6" s="23">
        <v>21823</v>
      </c>
      <c r="FP6" s="23">
        <v>21854</v>
      </c>
      <c r="FQ6" s="23">
        <v>21884</v>
      </c>
      <c r="FR6" s="23">
        <v>21915</v>
      </c>
      <c r="FS6" s="23">
        <v>21946</v>
      </c>
      <c r="FT6" s="23">
        <v>21975</v>
      </c>
      <c r="FU6" s="23">
        <v>22006</v>
      </c>
      <c r="FV6" s="23">
        <v>22036</v>
      </c>
      <c r="FW6" s="23">
        <v>22067</v>
      </c>
      <c r="FX6" s="23">
        <v>22097</v>
      </c>
      <c r="FY6" s="23">
        <v>22128</v>
      </c>
      <c r="FZ6" s="23">
        <v>22159</v>
      </c>
      <c r="GA6" s="23">
        <v>22189</v>
      </c>
      <c r="GB6" s="23">
        <v>22220</v>
      </c>
      <c r="GC6" s="23">
        <v>22250</v>
      </c>
      <c r="GD6" s="23">
        <v>22281</v>
      </c>
      <c r="GE6" s="23">
        <v>22312</v>
      </c>
      <c r="GF6" s="23">
        <v>22340</v>
      </c>
      <c r="GG6" s="23">
        <v>22371</v>
      </c>
      <c r="GH6" s="23">
        <v>22401</v>
      </c>
      <c r="GI6" s="23">
        <v>22432</v>
      </c>
      <c r="GJ6" s="23">
        <v>22462</v>
      </c>
      <c r="GK6" s="23">
        <v>22493</v>
      </c>
      <c r="GL6" s="23">
        <v>22524</v>
      </c>
      <c r="GM6" s="23">
        <v>22554</v>
      </c>
      <c r="GN6" s="23">
        <v>22889</v>
      </c>
      <c r="GO6" s="23">
        <v>22919</v>
      </c>
      <c r="GP6" s="23">
        <v>22950</v>
      </c>
      <c r="GQ6" s="23">
        <v>22980</v>
      </c>
      <c r="GR6" s="23">
        <v>23011</v>
      </c>
      <c r="GS6" s="23">
        <v>23042</v>
      </c>
      <c r="GT6" s="23">
        <v>23070</v>
      </c>
      <c r="GU6" s="23">
        <v>23101</v>
      </c>
      <c r="GV6" s="23">
        <v>23162</v>
      </c>
      <c r="GW6" s="23">
        <v>23192</v>
      </c>
      <c r="GX6" s="23">
        <v>23223</v>
      </c>
      <c r="GY6" s="23">
        <v>23254</v>
      </c>
      <c r="GZ6" s="23">
        <v>23284</v>
      </c>
      <c r="HA6" s="23">
        <v>23315</v>
      </c>
      <c r="HB6" s="23">
        <v>23345</v>
      </c>
      <c r="HC6" s="23">
        <v>23376</v>
      </c>
      <c r="HD6" s="23">
        <v>23407</v>
      </c>
      <c r="HE6" s="23">
        <v>23436</v>
      </c>
      <c r="HF6" s="23">
        <v>23467</v>
      </c>
      <c r="HG6" s="23">
        <v>23497</v>
      </c>
      <c r="HH6" s="23">
        <v>23528</v>
      </c>
      <c r="HI6" s="23">
        <v>23558</v>
      </c>
      <c r="HJ6" s="23">
        <v>23589</v>
      </c>
      <c r="HK6" s="23">
        <v>23681</v>
      </c>
      <c r="HL6" s="23">
        <v>23711</v>
      </c>
      <c r="HM6" s="23">
        <v>23742</v>
      </c>
      <c r="HN6" s="23">
        <v>23801</v>
      </c>
      <c r="HO6" s="23">
        <v>23832</v>
      </c>
      <c r="HP6" s="23">
        <v>23852</v>
      </c>
      <c r="HQ6" s="23">
        <v>23893</v>
      </c>
      <c r="HR6" s="23">
        <v>23954</v>
      </c>
      <c r="HS6" s="23">
        <v>23985</v>
      </c>
      <c r="HT6" s="23">
        <v>24015</v>
      </c>
      <c r="HU6" s="23">
        <v>24046</v>
      </c>
      <c r="HV6" s="23">
        <v>24076</v>
      </c>
      <c r="ZC6" s="68"/>
      <c r="ZD6" s="68"/>
      <c r="ADW6" s="69"/>
    </row>
    <row r="7" spans="1:855" s="14" customFormat="1" ht="13.15" x14ac:dyDescent="0.4">
      <c r="A7" s="1" t="s">
        <v>1</v>
      </c>
      <c r="B7" s="14" t="s">
        <v>96</v>
      </c>
      <c r="C7" s="14" t="s">
        <v>95</v>
      </c>
      <c r="D7" s="14" t="s">
        <v>73</v>
      </c>
      <c r="E7" s="14" t="s">
        <v>97</v>
      </c>
      <c r="F7" s="4" t="s">
        <v>93</v>
      </c>
      <c r="G7" s="14" t="s">
        <v>98</v>
      </c>
      <c r="H7" s="14" t="s">
        <v>75</v>
      </c>
      <c r="I7" s="14" t="s">
        <v>100</v>
      </c>
      <c r="J7" s="14" t="s">
        <v>101</v>
      </c>
      <c r="K7" s="14" t="s">
        <v>102</v>
      </c>
      <c r="L7" s="14" t="s">
        <v>76</v>
      </c>
      <c r="M7" s="14" t="s">
        <v>105</v>
      </c>
      <c r="N7" s="14" t="s">
        <v>106</v>
      </c>
      <c r="O7" s="14" t="s">
        <v>107</v>
      </c>
      <c r="P7" s="14" t="s">
        <v>108</v>
      </c>
      <c r="Q7" s="14" t="s">
        <v>109</v>
      </c>
      <c r="R7" s="14" t="s">
        <v>111</v>
      </c>
      <c r="S7" s="14" t="s">
        <v>113</v>
      </c>
      <c r="T7" s="14" t="s">
        <v>117</v>
      </c>
      <c r="U7" s="14" t="s">
        <v>116</v>
      </c>
      <c r="V7" s="14" t="s">
        <v>119</v>
      </c>
      <c r="W7" s="14" t="s">
        <v>121</v>
      </c>
      <c r="X7" s="22" t="s">
        <v>123</v>
      </c>
      <c r="Y7" s="14" t="s">
        <v>125</v>
      </c>
      <c r="Z7" s="14" t="s">
        <v>127</v>
      </c>
      <c r="AA7" s="14" t="s">
        <v>129</v>
      </c>
      <c r="AB7" s="14" t="s">
        <v>131</v>
      </c>
      <c r="AC7" s="14" t="s">
        <v>135</v>
      </c>
      <c r="AD7" s="14" t="s">
        <v>137</v>
      </c>
      <c r="AE7" s="14" t="s">
        <v>139</v>
      </c>
      <c r="AF7" s="14" t="s">
        <v>141</v>
      </c>
      <c r="AG7" s="14" t="s">
        <v>143</v>
      </c>
      <c r="AH7" s="14" t="s">
        <v>145</v>
      </c>
      <c r="AI7" s="14" t="s">
        <v>148</v>
      </c>
      <c r="AJ7" s="14" t="s">
        <v>152</v>
      </c>
      <c r="AK7" s="14" t="s">
        <v>154</v>
      </c>
      <c r="AL7" s="14" t="s">
        <v>156</v>
      </c>
      <c r="AM7" s="14" t="s">
        <v>158</v>
      </c>
      <c r="AN7" s="14" t="s">
        <v>160</v>
      </c>
      <c r="AO7" s="14" t="s">
        <v>162</v>
      </c>
      <c r="AP7" s="14" t="s">
        <v>164</v>
      </c>
      <c r="AQ7" s="14" t="s">
        <v>166</v>
      </c>
      <c r="AR7" s="14" t="s">
        <v>168</v>
      </c>
      <c r="AS7" s="14" t="s">
        <v>170</v>
      </c>
      <c r="AT7" s="14" t="s">
        <v>172</v>
      </c>
      <c r="AU7" s="14" t="s">
        <v>175</v>
      </c>
      <c r="AV7" s="22" t="s">
        <v>177</v>
      </c>
      <c r="AW7" s="14" t="s">
        <v>179</v>
      </c>
      <c r="AX7" s="14" t="s">
        <v>181</v>
      </c>
      <c r="AY7" s="14" t="s">
        <v>182</v>
      </c>
      <c r="AZ7" s="14" t="s">
        <v>184</v>
      </c>
      <c r="BA7" s="14" t="s">
        <v>185</v>
      </c>
      <c r="BB7" s="14" t="s">
        <v>186</v>
      </c>
      <c r="BC7" s="14" t="s">
        <v>187</v>
      </c>
      <c r="BD7" s="14" t="s">
        <v>188</v>
      </c>
      <c r="BE7" s="14" t="s">
        <v>198</v>
      </c>
      <c r="BF7" s="14" t="s">
        <v>203</v>
      </c>
      <c r="BG7" s="14" t="s">
        <v>204</v>
      </c>
      <c r="BH7" s="14" t="s">
        <v>205</v>
      </c>
      <c r="BI7" s="14" t="s">
        <v>206</v>
      </c>
      <c r="BJ7" s="14" t="s">
        <v>209</v>
      </c>
      <c r="BK7" s="14" t="s">
        <v>212</v>
      </c>
      <c r="BL7" s="14" t="s">
        <v>213</v>
      </c>
      <c r="BM7" s="14" t="s">
        <v>217</v>
      </c>
      <c r="BN7" s="14" t="s">
        <v>223</v>
      </c>
      <c r="BO7" s="14" t="s">
        <v>224</v>
      </c>
      <c r="BP7" s="14" t="s">
        <v>225</v>
      </c>
      <c r="BQ7" s="14" t="s">
        <v>226</v>
      </c>
      <c r="BR7" s="14" t="s">
        <v>227</v>
      </c>
      <c r="BS7" s="14" t="s">
        <v>228</v>
      </c>
      <c r="BT7" s="14" t="s">
        <v>30</v>
      </c>
      <c r="BU7" s="14" t="s">
        <v>230</v>
      </c>
      <c r="BV7" s="14" t="s">
        <v>231</v>
      </c>
      <c r="BW7" s="14" t="s">
        <v>232</v>
      </c>
      <c r="BX7" s="14" t="s">
        <v>233</v>
      </c>
      <c r="BY7" s="14" t="s">
        <v>234</v>
      </c>
      <c r="BZ7" s="14" t="s">
        <v>237</v>
      </c>
      <c r="CA7" s="14" t="s">
        <v>238</v>
      </c>
      <c r="CB7" s="14" t="s">
        <v>239</v>
      </c>
      <c r="CC7" s="14" t="s">
        <v>240</v>
      </c>
      <c r="CD7" s="14" t="s">
        <v>241</v>
      </c>
      <c r="CE7" s="14" t="s">
        <v>242</v>
      </c>
      <c r="CF7" s="14" t="s">
        <v>243</v>
      </c>
      <c r="CG7" s="14" t="s">
        <v>246</v>
      </c>
      <c r="CH7" s="14" t="s">
        <v>257</v>
      </c>
      <c r="CI7" s="14" t="s">
        <v>259</v>
      </c>
      <c r="CJ7" s="14" t="s">
        <v>258</v>
      </c>
      <c r="CK7" s="14" t="s">
        <v>260</v>
      </c>
      <c r="CL7" s="14" t="s">
        <v>261</v>
      </c>
      <c r="CM7" s="14" t="s">
        <v>262</v>
      </c>
      <c r="CN7" s="14" t="s">
        <v>263</v>
      </c>
      <c r="CO7" s="14" t="s">
        <v>264</v>
      </c>
      <c r="CP7" s="14" t="s">
        <v>265</v>
      </c>
      <c r="CQ7" s="14" t="s">
        <v>266</v>
      </c>
      <c r="CR7" s="14" t="s">
        <v>268</v>
      </c>
      <c r="CS7" s="23" t="s">
        <v>271</v>
      </c>
      <c r="CT7" s="23" t="s">
        <v>283</v>
      </c>
      <c r="CU7" s="23" t="s">
        <v>284</v>
      </c>
      <c r="CV7" s="23" t="s">
        <v>285</v>
      </c>
      <c r="CW7" s="23" t="s">
        <v>286</v>
      </c>
      <c r="CX7" s="23" t="s">
        <v>287</v>
      </c>
      <c r="CY7" s="23" t="s">
        <v>288</v>
      </c>
      <c r="CZ7" s="23" t="s">
        <v>289</v>
      </c>
      <c r="DA7" s="23" t="s">
        <v>290</v>
      </c>
      <c r="DB7" s="23" t="s">
        <v>292</v>
      </c>
      <c r="DC7" s="23" t="s">
        <v>293</v>
      </c>
      <c r="DD7" s="23" t="s">
        <v>294</v>
      </c>
      <c r="DE7" s="23" t="s">
        <v>295</v>
      </c>
      <c r="DF7" s="23" t="s">
        <v>296</v>
      </c>
      <c r="DG7" s="23" t="s">
        <v>297</v>
      </c>
      <c r="DH7" s="23" t="s">
        <v>298</v>
      </c>
      <c r="DI7" s="23" t="s">
        <v>309</v>
      </c>
      <c r="DJ7" s="23" t="s">
        <v>310</v>
      </c>
      <c r="DK7" s="23" t="s">
        <v>311</v>
      </c>
      <c r="DL7" s="23" t="s">
        <v>312</v>
      </c>
      <c r="DM7" s="23" t="s">
        <v>313</v>
      </c>
      <c r="DN7" s="23" t="s">
        <v>314</v>
      </c>
      <c r="DO7" s="23" t="s">
        <v>315</v>
      </c>
      <c r="DP7" s="23" t="s">
        <v>316</v>
      </c>
      <c r="DQ7" s="23" t="s">
        <v>317</v>
      </c>
      <c r="DR7" s="23" t="s">
        <v>320</v>
      </c>
      <c r="DS7" s="23" t="s">
        <v>323</v>
      </c>
      <c r="DT7" s="23" t="s">
        <v>327</v>
      </c>
      <c r="DU7" s="23" t="s">
        <v>328</v>
      </c>
      <c r="DV7" s="23" t="s">
        <v>329</v>
      </c>
      <c r="DW7" s="23" t="s">
        <v>330</v>
      </c>
      <c r="DX7" s="23" t="s">
        <v>331</v>
      </c>
      <c r="DY7" s="23" t="s">
        <v>332</v>
      </c>
      <c r="DZ7" s="23" t="s">
        <v>333</v>
      </c>
      <c r="EA7" s="23" t="s">
        <v>334</v>
      </c>
      <c r="EB7" s="23" t="s">
        <v>337</v>
      </c>
      <c r="EC7" s="23" t="s">
        <v>341</v>
      </c>
      <c r="ED7" s="23" t="s">
        <v>345</v>
      </c>
      <c r="EE7" s="23" t="s">
        <v>346</v>
      </c>
      <c r="EF7" s="23" t="s">
        <v>347</v>
      </c>
      <c r="EG7" s="23" t="s">
        <v>348</v>
      </c>
      <c r="EH7" s="23" t="s">
        <v>350</v>
      </c>
      <c r="EI7" s="23" t="s">
        <v>351</v>
      </c>
      <c r="EJ7" s="23" t="s">
        <v>355</v>
      </c>
      <c r="EK7" s="23" t="s">
        <v>356</v>
      </c>
      <c r="EL7" s="23" t="s">
        <v>357</v>
      </c>
      <c r="EM7" s="23" t="s">
        <v>362</v>
      </c>
      <c r="EN7" s="23" t="s">
        <v>371</v>
      </c>
      <c r="EO7" s="23" t="s">
        <v>372</v>
      </c>
      <c r="EP7" s="23" t="s">
        <v>373</v>
      </c>
      <c r="EQ7" s="23" t="s">
        <v>374</v>
      </c>
      <c r="ER7" s="23" t="s">
        <v>375</v>
      </c>
      <c r="ES7" s="23" t="s">
        <v>376</v>
      </c>
      <c r="ET7" s="23" t="s">
        <v>377</v>
      </c>
      <c r="EU7" s="23" t="s">
        <v>378</v>
      </c>
      <c r="EV7" s="23" t="s">
        <v>379</v>
      </c>
      <c r="EW7" s="23" t="s">
        <v>381</v>
      </c>
      <c r="EX7" s="23" t="s">
        <v>383</v>
      </c>
      <c r="EY7" s="23" t="s">
        <v>385</v>
      </c>
      <c r="EZ7" s="23" t="s">
        <v>386</v>
      </c>
      <c r="FA7" s="23" t="s">
        <v>388</v>
      </c>
      <c r="FB7" s="23" t="s">
        <v>361</v>
      </c>
      <c r="FC7" s="23" t="s">
        <v>389</v>
      </c>
      <c r="FD7" s="23" t="s">
        <v>391</v>
      </c>
      <c r="FE7" s="23" t="s">
        <v>394</v>
      </c>
      <c r="FF7" s="23" t="s">
        <v>396</v>
      </c>
      <c r="FG7" s="23" t="s">
        <v>398</v>
      </c>
      <c r="FH7" s="23" t="s">
        <v>401</v>
      </c>
      <c r="FI7" s="23" t="s">
        <v>404</v>
      </c>
      <c r="FJ7" s="23" t="s">
        <v>405</v>
      </c>
      <c r="FK7" s="23" t="s">
        <v>406</v>
      </c>
      <c r="FL7" s="23" t="s">
        <v>407</v>
      </c>
      <c r="FM7" s="23" t="s">
        <v>410</v>
      </c>
      <c r="FN7" s="23" t="s">
        <v>412</v>
      </c>
      <c r="FO7" s="23" t="s">
        <v>414</v>
      </c>
      <c r="FP7" s="23" t="s">
        <v>415</v>
      </c>
      <c r="FQ7" s="23" t="s">
        <v>418</v>
      </c>
      <c r="FR7" s="23" t="s">
        <v>420</v>
      </c>
      <c r="FS7" s="23" t="s">
        <v>484</v>
      </c>
      <c r="FT7" s="23" t="s">
        <v>486</v>
      </c>
      <c r="FU7" s="23" t="s">
        <v>488</v>
      </c>
      <c r="FV7" s="23" t="s">
        <v>489</v>
      </c>
      <c r="FW7" s="23" t="s">
        <v>491</v>
      </c>
      <c r="FX7" s="23" t="s">
        <v>421</v>
      </c>
      <c r="FY7" s="23" t="s">
        <v>493</v>
      </c>
      <c r="FZ7" s="23" t="s">
        <v>494</v>
      </c>
      <c r="GA7" s="23" t="s">
        <v>496</v>
      </c>
      <c r="GB7" s="23" t="s">
        <v>498</v>
      </c>
      <c r="GC7" s="23" t="s">
        <v>499</v>
      </c>
      <c r="GD7" s="23" t="s">
        <v>423</v>
      </c>
      <c r="GE7" s="23" t="s">
        <v>500</v>
      </c>
      <c r="GF7" s="23" t="s">
        <v>501</v>
      </c>
      <c r="GG7" s="23" t="s">
        <v>503</v>
      </c>
      <c r="GH7" s="23" t="s">
        <v>504</v>
      </c>
      <c r="GI7" s="23" t="s">
        <v>506</v>
      </c>
      <c r="GJ7" s="23" t="s">
        <v>425</v>
      </c>
      <c r="GK7" s="23" t="s">
        <v>507</v>
      </c>
      <c r="GL7" s="23" t="s">
        <v>508</v>
      </c>
      <c r="GM7" s="23" t="s">
        <v>509</v>
      </c>
      <c r="GN7" s="23" t="s">
        <v>511</v>
      </c>
      <c r="GO7" s="23" t="s">
        <v>512</v>
      </c>
      <c r="GP7" s="23" t="s">
        <v>514</v>
      </c>
      <c r="GQ7" s="23" t="s">
        <v>515</v>
      </c>
      <c r="GR7" s="23" t="s">
        <v>427</v>
      </c>
      <c r="GS7" s="23" t="s">
        <v>518</v>
      </c>
      <c r="GT7" s="23" t="s">
        <v>520</v>
      </c>
      <c r="GU7" s="23" t="s">
        <v>522</v>
      </c>
      <c r="GV7" s="23" t="s">
        <v>523</v>
      </c>
      <c r="GW7" s="23" t="s">
        <v>429</v>
      </c>
      <c r="GX7" s="23" t="s">
        <v>525</v>
      </c>
      <c r="GY7" s="23" t="s">
        <v>527</v>
      </c>
      <c r="GZ7" s="23" t="s">
        <v>529</v>
      </c>
      <c r="HA7" s="23" t="s">
        <v>530</v>
      </c>
      <c r="HB7" s="23" t="s">
        <v>532</v>
      </c>
      <c r="HC7" s="23" t="s">
        <v>431</v>
      </c>
      <c r="HD7" s="23" t="s">
        <v>533</v>
      </c>
      <c r="HE7" s="23" t="s">
        <v>534</v>
      </c>
      <c r="HF7" s="23" t="s">
        <v>536</v>
      </c>
      <c r="HG7" s="23" t="s">
        <v>537</v>
      </c>
      <c r="HH7" s="23" t="s">
        <v>538</v>
      </c>
      <c r="HI7" s="23" t="s">
        <v>432</v>
      </c>
      <c r="HJ7" s="23" t="s">
        <v>540</v>
      </c>
      <c r="HK7" s="23" t="s">
        <v>541</v>
      </c>
      <c r="HL7" s="23" t="s">
        <v>543</v>
      </c>
      <c r="HM7" s="23" t="s">
        <v>435</v>
      </c>
      <c r="HN7" s="23" t="s">
        <v>544</v>
      </c>
      <c r="HO7" s="23" t="s">
        <v>546</v>
      </c>
      <c r="HP7" s="23" t="s">
        <v>547</v>
      </c>
      <c r="HQ7" s="23" t="s">
        <v>549</v>
      </c>
      <c r="HR7" s="23" t="s">
        <v>551</v>
      </c>
      <c r="HS7" s="23" t="s">
        <v>552</v>
      </c>
      <c r="HT7" s="23" t="s">
        <v>553</v>
      </c>
      <c r="HU7" s="23" t="s">
        <v>554</v>
      </c>
      <c r="HV7" s="23" t="s">
        <v>555</v>
      </c>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5"/>
    </row>
    <row r="8" spans="1:855" s="14" customFormat="1" ht="13.15" x14ac:dyDescent="0.4">
      <c r="A8" s="1" t="s">
        <v>31</v>
      </c>
      <c r="F8" s="4"/>
      <c r="I8" s="55"/>
      <c r="X8" s="22"/>
      <c r="AV8" s="22"/>
      <c r="BC8" s="2"/>
      <c r="BD8" s="2"/>
      <c r="CO8" s="23"/>
      <c r="CP8" s="23"/>
      <c r="CQ8" s="23"/>
      <c r="CR8" s="23"/>
      <c r="CS8" s="23"/>
      <c r="CT8" s="23"/>
      <c r="CU8" s="23"/>
      <c r="CV8" s="23"/>
      <c r="CW8" s="23"/>
      <c r="CX8" s="23"/>
      <c r="CY8" s="23"/>
      <c r="CZ8" s="23"/>
      <c r="DA8" s="23"/>
      <c r="DB8" s="23"/>
      <c r="DC8" s="23"/>
      <c r="DD8" s="23"/>
      <c r="DE8" s="23"/>
      <c r="DF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I8" s="23"/>
      <c r="EJ8" s="23"/>
      <c r="EK8" s="23"/>
      <c r="EL8" s="23"/>
      <c r="EM8" s="23"/>
      <c r="EN8" s="23"/>
      <c r="EO8" s="23"/>
      <c r="EP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5"/>
    </row>
    <row r="9" spans="1:855" s="27" customFormat="1" ht="13.15" x14ac:dyDescent="0.4">
      <c r="A9" s="41" t="s">
        <v>28</v>
      </c>
      <c r="F9" s="40"/>
      <c r="H9" s="40"/>
      <c r="J9" s="40"/>
      <c r="K9" s="40"/>
      <c r="L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c r="MK9" s="40"/>
      <c r="ML9" s="40"/>
      <c r="MM9" s="40"/>
      <c r="MN9" s="40"/>
      <c r="MO9" s="40"/>
      <c r="MP9" s="40"/>
      <c r="MQ9" s="40"/>
      <c r="MR9" s="40"/>
      <c r="MS9" s="40"/>
      <c r="MT9" s="40"/>
      <c r="MU9" s="40"/>
      <c r="MV9" s="40"/>
      <c r="MW9" s="40"/>
      <c r="MX9" s="40"/>
      <c r="MY9" s="40"/>
      <c r="MZ9" s="40"/>
      <c r="NA9" s="40"/>
      <c r="NB9" s="40"/>
      <c r="NC9" s="40"/>
      <c r="ND9" s="40"/>
      <c r="NE9" s="40"/>
      <c r="NF9" s="40"/>
      <c r="NG9" s="40"/>
      <c r="NH9" s="40"/>
      <c r="NI9" s="40"/>
      <c r="NJ9" s="40"/>
      <c r="NK9" s="40"/>
      <c r="NL9" s="40"/>
      <c r="NM9" s="40"/>
      <c r="NN9" s="40"/>
      <c r="NO9" s="40"/>
      <c r="NP9" s="40"/>
      <c r="NQ9" s="40"/>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c r="SX9" s="40"/>
      <c r="SY9" s="40"/>
      <c r="SZ9" s="40"/>
      <c r="TA9" s="40"/>
      <c r="TB9" s="40"/>
      <c r="TC9" s="40"/>
      <c r="TD9" s="40"/>
      <c r="TE9" s="40"/>
      <c r="TF9" s="40"/>
      <c r="TG9" s="40"/>
      <c r="TH9" s="40"/>
      <c r="TI9" s="40"/>
      <c r="TJ9" s="40"/>
      <c r="TK9" s="40"/>
      <c r="TL9" s="40"/>
      <c r="TM9" s="40"/>
      <c r="TN9" s="40"/>
      <c r="TO9" s="40"/>
      <c r="TP9" s="40"/>
      <c r="TQ9" s="40"/>
      <c r="TR9" s="40"/>
      <c r="TS9" s="40"/>
      <c r="TT9" s="40"/>
      <c r="TU9" s="40"/>
      <c r="TV9" s="40"/>
      <c r="TW9" s="40"/>
      <c r="TX9" s="40"/>
      <c r="TY9" s="40"/>
      <c r="TZ9" s="40"/>
      <c r="UA9" s="40"/>
      <c r="UB9" s="40"/>
      <c r="UC9" s="40"/>
      <c r="UD9" s="40"/>
      <c r="UE9" s="40"/>
      <c r="UF9" s="40"/>
      <c r="UG9" s="40"/>
      <c r="UH9" s="40"/>
      <c r="UI9" s="40"/>
      <c r="UJ9" s="40"/>
      <c r="UK9" s="40"/>
      <c r="UL9" s="40"/>
      <c r="UM9" s="40"/>
      <c r="UN9" s="40"/>
      <c r="UO9" s="40"/>
      <c r="UP9" s="40"/>
      <c r="UQ9" s="40"/>
      <c r="UR9" s="40"/>
      <c r="US9" s="40"/>
      <c r="UT9" s="40"/>
      <c r="UU9" s="40"/>
      <c r="UV9" s="40"/>
      <c r="UW9" s="40"/>
      <c r="UX9" s="40"/>
      <c r="UY9" s="40"/>
      <c r="UZ9" s="40"/>
      <c r="VA9" s="40"/>
      <c r="VB9" s="40"/>
      <c r="VC9" s="40"/>
      <c r="VD9" s="40"/>
      <c r="VE9" s="40"/>
      <c r="VF9" s="40"/>
      <c r="VG9" s="40"/>
      <c r="VH9" s="40"/>
      <c r="VI9" s="40"/>
      <c r="VJ9" s="40"/>
      <c r="VK9" s="40"/>
      <c r="VL9" s="40"/>
      <c r="VM9" s="40"/>
      <c r="VN9" s="40"/>
      <c r="VO9" s="40"/>
      <c r="VP9" s="40"/>
      <c r="VQ9" s="40"/>
      <c r="VR9" s="40"/>
      <c r="VS9" s="40"/>
      <c r="VT9" s="40"/>
      <c r="VU9" s="40"/>
      <c r="VV9" s="40"/>
      <c r="VW9" s="40"/>
      <c r="VX9" s="40"/>
      <c r="VY9" s="40"/>
      <c r="VZ9" s="40"/>
      <c r="WA9" s="40"/>
      <c r="WB9" s="40"/>
      <c r="WC9" s="40"/>
      <c r="WD9" s="40"/>
      <c r="WE9" s="40"/>
      <c r="WF9" s="40"/>
      <c r="WG9" s="40"/>
      <c r="WH9" s="40"/>
      <c r="WI9" s="40"/>
      <c r="WJ9" s="40"/>
      <c r="WK9" s="40"/>
      <c r="WL9" s="40"/>
      <c r="WM9" s="40"/>
      <c r="WN9" s="40"/>
      <c r="WO9" s="40"/>
      <c r="WP9" s="40"/>
      <c r="WQ9" s="40"/>
      <c r="WR9" s="40"/>
      <c r="WS9" s="40"/>
      <c r="WT9" s="40"/>
      <c r="WU9" s="40"/>
      <c r="WV9" s="40"/>
      <c r="WW9" s="40"/>
      <c r="WX9" s="40"/>
      <c r="WY9" s="40"/>
      <c r="WZ9" s="40"/>
      <c r="XA9" s="40"/>
      <c r="XB9" s="40"/>
      <c r="XC9" s="40"/>
      <c r="XD9" s="40"/>
      <c r="XE9" s="40"/>
      <c r="XF9" s="40"/>
      <c r="XG9" s="40"/>
      <c r="XH9" s="40"/>
      <c r="XI9" s="40"/>
      <c r="XJ9" s="40"/>
      <c r="XK9" s="40"/>
      <c r="XL9" s="40"/>
      <c r="XM9" s="40"/>
      <c r="XN9" s="40"/>
      <c r="XO9" s="40"/>
      <c r="XP9" s="40"/>
      <c r="XQ9" s="40"/>
      <c r="XR9" s="40"/>
      <c r="XS9" s="40"/>
      <c r="XT9" s="40"/>
      <c r="XU9" s="40"/>
      <c r="XV9" s="40"/>
      <c r="XW9" s="40"/>
      <c r="XX9" s="40"/>
      <c r="XY9" s="40"/>
      <c r="XZ9" s="40"/>
      <c r="YA9" s="40"/>
      <c r="YB9" s="40"/>
      <c r="YC9" s="40"/>
      <c r="YD9" s="40"/>
      <c r="YE9" s="40"/>
      <c r="YF9" s="40"/>
      <c r="YG9" s="40"/>
      <c r="YH9" s="40"/>
      <c r="YI9" s="40"/>
      <c r="YJ9" s="40"/>
      <c r="YK9" s="40"/>
      <c r="YL9" s="40"/>
      <c r="YM9" s="40"/>
      <c r="YN9" s="40"/>
      <c r="YO9" s="40"/>
      <c r="YP9" s="40"/>
      <c r="YQ9" s="40"/>
      <c r="YR9" s="40"/>
      <c r="YS9" s="40"/>
      <c r="YT9" s="40"/>
      <c r="YU9" s="40"/>
      <c r="YV9" s="40"/>
      <c r="YW9" s="40"/>
      <c r="YX9" s="40"/>
      <c r="YY9" s="40"/>
      <c r="YZ9" s="40"/>
      <c r="ZA9" s="40"/>
      <c r="ZB9" s="40"/>
      <c r="ZC9" s="40"/>
      <c r="ZD9" s="40"/>
      <c r="ZE9" s="40"/>
      <c r="ZF9" s="40"/>
      <c r="ZG9" s="40"/>
      <c r="ZH9" s="40"/>
      <c r="ZI9" s="40"/>
      <c r="ZJ9" s="40"/>
      <c r="ZK9" s="40"/>
      <c r="ZL9" s="40"/>
      <c r="ZM9" s="40"/>
      <c r="ZN9" s="40"/>
      <c r="ZO9" s="40"/>
      <c r="ZP9" s="40"/>
      <c r="ZQ9" s="40"/>
      <c r="ZR9" s="40"/>
      <c r="ZS9" s="40"/>
      <c r="ZT9" s="40"/>
      <c r="ZU9" s="40"/>
      <c r="ZV9" s="40"/>
      <c r="ZW9" s="40"/>
      <c r="ZX9" s="40"/>
      <c r="ZY9" s="40"/>
      <c r="ZZ9" s="40"/>
      <c r="AAA9" s="40"/>
      <c r="AAB9" s="40"/>
      <c r="AAC9" s="40"/>
      <c r="AAD9" s="40"/>
      <c r="AAE9" s="40"/>
      <c r="AAF9" s="40"/>
      <c r="AAG9" s="40"/>
      <c r="AAH9" s="40"/>
      <c r="AAI9" s="40"/>
      <c r="AAJ9" s="40"/>
      <c r="AAK9" s="40"/>
      <c r="AAL9" s="40"/>
      <c r="AAM9" s="40"/>
      <c r="AAN9" s="40"/>
      <c r="AAO9" s="40"/>
      <c r="AAP9" s="40"/>
      <c r="AAQ9" s="40"/>
      <c r="AAR9" s="40"/>
      <c r="AAS9" s="40"/>
      <c r="AAT9" s="40"/>
      <c r="AAU9" s="40"/>
      <c r="AAV9" s="40"/>
      <c r="ABH9" s="40"/>
      <c r="ABI9" s="40"/>
      <c r="ABJ9" s="40"/>
      <c r="ABK9" s="40"/>
      <c r="ABL9" s="40"/>
      <c r="ABM9" s="40"/>
      <c r="ABN9" s="40"/>
      <c r="ABO9" s="40"/>
      <c r="ABP9" s="40"/>
      <c r="ABQ9" s="40"/>
      <c r="ABR9" s="40"/>
      <c r="ABS9" s="40"/>
      <c r="ABT9" s="40"/>
      <c r="ABU9" s="40"/>
      <c r="ABV9" s="40"/>
      <c r="ABW9" s="40"/>
      <c r="ABX9" s="40"/>
      <c r="ABY9" s="40"/>
      <c r="ABZ9" s="40"/>
      <c r="ACA9" s="40"/>
      <c r="ACB9" s="40"/>
      <c r="ACC9" s="40"/>
      <c r="ACD9" s="40"/>
      <c r="ACE9" s="40"/>
      <c r="ACF9" s="40"/>
      <c r="ACG9" s="40"/>
      <c r="ACH9" s="40"/>
      <c r="ACI9" s="40"/>
      <c r="ACJ9" s="40"/>
      <c r="ACK9" s="40"/>
      <c r="ACL9" s="40"/>
      <c r="ACM9" s="40"/>
      <c r="ACN9" s="40"/>
      <c r="ACO9" s="40"/>
      <c r="ACP9" s="40"/>
      <c r="ACQ9" s="40"/>
      <c r="ACR9" s="40"/>
      <c r="ACS9" s="40"/>
      <c r="ACT9" s="40"/>
      <c r="ACU9" s="40"/>
      <c r="ACV9" s="40"/>
      <c r="ACW9" s="40"/>
      <c r="ACX9" s="40"/>
      <c r="ACY9" s="40"/>
      <c r="ACZ9" s="40"/>
      <c r="ADA9" s="40"/>
      <c r="ADB9" s="40"/>
      <c r="ADC9" s="40"/>
      <c r="ADD9" s="40"/>
      <c r="ADE9" s="40"/>
      <c r="ADF9" s="40"/>
      <c r="ADG9" s="40"/>
      <c r="ADH9" s="40"/>
      <c r="ADI9" s="40"/>
      <c r="ADJ9" s="40"/>
      <c r="ADK9" s="40"/>
      <c r="ADL9" s="40"/>
      <c r="ADM9" s="40"/>
      <c r="ADN9" s="40"/>
      <c r="ADO9" s="40"/>
      <c r="ADP9" s="40"/>
      <c r="ADQ9" s="40"/>
      <c r="ADR9" s="40"/>
      <c r="ADS9" s="40"/>
      <c r="ADT9" s="40"/>
      <c r="ADU9" s="40"/>
      <c r="ADV9" s="40"/>
      <c r="ADW9" s="28"/>
    </row>
    <row r="10" spans="1:855" s="16" customFormat="1" ht="13.15" x14ac:dyDescent="0.4">
      <c r="A10" s="42" t="s">
        <v>13</v>
      </c>
      <c r="F10" s="6"/>
      <c r="H10" s="6"/>
      <c r="I10" s="31"/>
      <c r="J10" s="6"/>
      <c r="K10" s="6"/>
      <c r="L10" s="6"/>
      <c r="P10" s="6"/>
      <c r="Q10" s="6"/>
      <c r="R10" s="6"/>
      <c r="S10" s="6"/>
      <c r="T10" s="7"/>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31"/>
      <c r="AW10" s="6"/>
      <c r="AX10" s="6"/>
      <c r="AY10" s="6"/>
      <c r="AZ10" s="6"/>
      <c r="BA10" s="6"/>
      <c r="BB10" s="6"/>
      <c r="BC10" s="3"/>
      <c r="BD10" s="3"/>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S10" s="6"/>
      <c r="ET10" s="7"/>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5"/>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O10" s="6"/>
      <c r="UP10" s="6"/>
      <c r="UQ10" s="6"/>
      <c r="UR10" s="6"/>
      <c r="US10" s="6"/>
      <c r="UT10" s="6"/>
      <c r="UU10" s="6"/>
      <c r="UV10" s="6"/>
      <c r="UW10" s="6"/>
      <c r="UX10" s="6"/>
      <c r="UY10" s="6"/>
      <c r="UZ10" s="6"/>
      <c r="VA10" s="6"/>
      <c r="VB10" s="6"/>
      <c r="VC10" s="6"/>
      <c r="VD10" s="6"/>
      <c r="VE10" s="6"/>
      <c r="VF10" s="6"/>
      <c r="VG10" s="31"/>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7"/>
      <c r="WJ10" s="6"/>
      <c r="WK10" s="6"/>
      <c r="WL10" s="7"/>
      <c r="WM10" s="7"/>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BH10" s="6"/>
      <c r="ABI10" s="6"/>
      <c r="ABJ10" s="6"/>
      <c r="ABK10" s="6"/>
      <c r="ABL10" s="6"/>
      <c r="ABM10" s="6"/>
      <c r="ABN10" s="6"/>
      <c r="ABO10" s="6"/>
      <c r="ABP10" s="7"/>
      <c r="ABQ10" s="6"/>
      <c r="ABR10" s="6"/>
      <c r="ABS10" s="6"/>
      <c r="ABT10" s="6"/>
      <c r="ABU10" s="6"/>
      <c r="ABV10" s="6"/>
      <c r="ABW10" s="6"/>
      <c r="ABX10" s="6"/>
      <c r="ABY10" s="6"/>
      <c r="ABZ10" s="7"/>
      <c r="ACA10" s="7"/>
      <c r="ACB10" s="7"/>
      <c r="ACC10" s="7"/>
      <c r="ACD10" s="7"/>
      <c r="ACE10" s="7"/>
      <c r="ACF10" s="7"/>
      <c r="ACG10" s="7"/>
      <c r="ACH10" s="7"/>
      <c r="ACI10" s="7"/>
      <c r="ACJ10" s="6"/>
      <c r="ACK10" s="6"/>
      <c r="ACL10" s="6"/>
      <c r="ACM10" s="6"/>
      <c r="ACN10" s="7"/>
      <c r="ACO10" s="6"/>
      <c r="ACP10" s="6"/>
      <c r="ACQ10" s="6"/>
      <c r="ACR10" s="6"/>
      <c r="ACS10" s="7"/>
      <c r="ACT10" s="7"/>
      <c r="ACU10" s="7"/>
      <c r="ACV10" s="7"/>
      <c r="ACW10" s="7"/>
      <c r="ACX10" s="7"/>
      <c r="ACY10" s="7"/>
      <c r="ACZ10" s="7"/>
      <c r="ADA10" s="7"/>
      <c r="ADB10" s="6"/>
      <c r="ADC10" s="6"/>
      <c r="ADD10" s="6"/>
      <c r="ADE10" s="6"/>
      <c r="ADF10" s="6"/>
      <c r="ADG10" s="6"/>
      <c r="ADH10" s="6"/>
      <c r="ADI10" s="6"/>
      <c r="ADJ10" s="6"/>
      <c r="ADK10" s="6"/>
      <c r="ADL10" s="6"/>
      <c r="ADM10" s="6"/>
      <c r="ADN10" s="7"/>
      <c r="ADO10" s="6"/>
      <c r="ADP10" s="6"/>
      <c r="ADQ10" s="7"/>
      <c r="ADR10" s="6"/>
      <c r="ADS10" s="7"/>
      <c r="ADT10" s="6"/>
      <c r="ADU10" s="6"/>
      <c r="ADV10" s="6"/>
      <c r="ADW10" s="28"/>
    </row>
    <row r="11" spans="1:855" s="28" customFormat="1" x14ac:dyDescent="0.35">
      <c r="A11" s="44" t="s">
        <v>9</v>
      </c>
      <c r="B11" s="28">
        <v>195867</v>
      </c>
      <c r="C11" s="28">
        <v>165867</v>
      </c>
      <c r="D11" s="28">
        <v>165867</v>
      </c>
      <c r="E11" s="28">
        <v>167367</v>
      </c>
      <c r="F11" s="39">
        <v>197367</v>
      </c>
      <c r="G11" s="28">
        <v>227367</v>
      </c>
      <c r="H11" s="39">
        <v>232567</v>
      </c>
      <c r="I11" s="39">
        <v>217677.5</v>
      </c>
      <c r="J11" s="39">
        <v>227653</v>
      </c>
      <c r="K11" s="39">
        <v>250067</v>
      </c>
      <c r="L11" s="39">
        <v>250067</v>
      </c>
      <c r="P11" s="39"/>
      <c r="Q11" s="39"/>
      <c r="R11" s="39"/>
      <c r="S11" s="39">
        <v>340065.65</v>
      </c>
      <c r="T11" s="39">
        <v>442346.11</v>
      </c>
      <c r="U11" s="39">
        <v>434968.7</v>
      </c>
      <c r="V11" s="39">
        <v>410388.16</v>
      </c>
      <c r="W11" s="39">
        <v>504403.27</v>
      </c>
      <c r="X11" s="39">
        <v>480488.56</v>
      </c>
      <c r="Y11" s="39">
        <v>502757.77</v>
      </c>
      <c r="Z11" s="39">
        <v>443592.08</v>
      </c>
      <c r="AA11" s="39">
        <v>429533.67</v>
      </c>
      <c r="AB11" s="39">
        <v>546163.51</v>
      </c>
      <c r="AC11" s="39">
        <v>441259.71</v>
      </c>
      <c r="AD11" s="39">
        <v>586071.66</v>
      </c>
      <c r="AE11" s="39">
        <v>687122.79</v>
      </c>
      <c r="AF11" s="39">
        <v>664652.56000000006</v>
      </c>
      <c r="AG11" s="39">
        <v>928398.58</v>
      </c>
      <c r="AH11" s="39">
        <v>943062.65</v>
      </c>
      <c r="AI11" s="39">
        <v>749631.77</v>
      </c>
      <c r="AJ11" s="39">
        <v>919765.83</v>
      </c>
      <c r="AK11" s="39">
        <v>912938.04</v>
      </c>
      <c r="AL11" s="39">
        <v>979261.04</v>
      </c>
      <c r="AM11" s="39">
        <v>1010931.15</v>
      </c>
      <c r="AN11" s="39">
        <v>1031919.56</v>
      </c>
      <c r="AO11" s="39">
        <v>1060801.25</v>
      </c>
      <c r="AP11" s="39">
        <v>999197.83</v>
      </c>
      <c r="AQ11" s="39">
        <v>936011.41</v>
      </c>
      <c r="AR11" s="39">
        <v>955293.54</v>
      </c>
      <c r="AS11" s="39">
        <v>998836.56</v>
      </c>
      <c r="AT11" s="39">
        <v>1083382.94</v>
      </c>
      <c r="AU11" s="39">
        <v>1189323.49</v>
      </c>
      <c r="AV11" s="39">
        <v>1136328.18</v>
      </c>
      <c r="AW11" s="39">
        <v>1204384.99</v>
      </c>
      <c r="AX11" s="39">
        <v>1256941.6299999999</v>
      </c>
      <c r="AY11" s="39">
        <v>1415509.5</v>
      </c>
      <c r="AZ11" s="39">
        <v>1385124.75</v>
      </c>
      <c r="BA11" s="39">
        <v>1356669.88</v>
      </c>
      <c r="BB11" s="39">
        <v>1453679.34</v>
      </c>
      <c r="BC11" s="70">
        <v>1397746.85</v>
      </c>
      <c r="BD11" s="70">
        <v>1462323.12</v>
      </c>
      <c r="BE11" s="39">
        <v>1568681.26</v>
      </c>
      <c r="BF11" s="39">
        <v>1579103.42</v>
      </c>
      <c r="BG11" s="39">
        <v>1645901.17</v>
      </c>
      <c r="BH11" s="39">
        <v>1543436.79</v>
      </c>
      <c r="BI11" s="39">
        <v>1535897.67</v>
      </c>
      <c r="BJ11" s="39">
        <v>1533525.44</v>
      </c>
      <c r="BK11" s="39">
        <v>1496120.07</v>
      </c>
      <c r="BL11" s="39">
        <v>1854186.55</v>
      </c>
      <c r="BM11" s="39">
        <v>1847878.95</v>
      </c>
      <c r="BN11" s="39">
        <v>2133156.19</v>
      </c>
      <c r="BO11" s="39">
        <v>2479571.98</v>
      </c>
      <c r="BP11" s="39">
        <v>2415461.39</v>
      </c>
      <c r="BQ11" s="39">
        <v>2447816.7000000002</v>
      </c>
      <c r="BR11" s="39">
        <v>2380120.5299999998</v>
      </c>
      <c r="BS11" s="39">
        <v>2303359.77</v>
      </c>
      <c r="BT11" s="39">
        <v>2628448.88</v>
      </c>
      <c r="BU11" s="39">
        <v>2672823.33</v>
      </c>
      <c r="BV11" s="39">
        <v>2454123.14</v>
      </c>
      <c r="BW11" s="39">
        <v>2328050.62</v>
      </c>
      <c r="BX11" s="39">
        <v>2239432.5499999998</v>
      </c>
      <c r="BY11" s="39">
        <v>2118070.02</v>
      </c>
      <c r="BZ11" s="39">
        <v>1776280.07</v>
      </c>
      <c r="CA11" s="39">
        <v>1660897.68</v>
      </c>
      <c r="CB11" s="39">
        <v>2238698.12</v>
      </c>
      <c r="CC11" s="39">
        <v>2128515.0699999998</v>
      </c>
      <c r="CD11" s="39">
        <v>2219823.64</v>
      </c>
      <c r="CE11" s="39">
        <v>2152525.85</v>
      </c>
      <c r="CF11" s="39">
        <v>1967816.77</v>
      </c>
      <c r="CG11" s="39">
        <v>1971779.7</v>
      </c>
      <c r="CH11" s="39">
        <v>2246995.6</v>
      </c>
      <c r="CI11" s="39">
        <v>2082700.51</v>
      </c>
      <c r="CJ11" s="39">
        <v>1548580.52</v>
      </c>
      <c r="CK11" s="39">
        <v>1697685.34</v>
      </c>
      <c r="CL11" s="39">
        <v>1320455.83</v>
      </c>
      <c r="CM11" s="39">
        <v>2231615.21</v>
      </c>
      <c r="CN11" s="39">
        <v>2200886.27</v>
      </c>
      <c r="CO11" s="39">
        <v>1900733.25</v>
      </c>
      <c r="CP11" s="39">
        <v>1967875.92</v>
      </c>
      <c r="CQ11" s="39">
        <v>1667714.12</v>
      </c>
      <c r="CR11" s="39">
        <v>2273341.37</v>
      </c>
      <c r="CS11" s="39">
        <v>2106576.52</v>
      </c>
      <c r="CT11" s="39">
        <v>2036075.13</v>
      </c>
      <c r="CU11" s="39">
        <v>2353227.83</v>
      </c>
      <c r="CV11" s="39">
        <v>2160367.3199999998</v>
      </c>
      <c r="CW11" s="39">
        <v>2361729.06</v>
      </c>
      <c r="CX11" s="39">
        <v>1839399.02</v>
      </c>
      <c r="CY11" s="39">
        <v>2548981.16</v>
      </c>
      <c r="CZ11" s="39">
        <v>2138579.9700000002</v>
      </c>
      <c r="DA11" s="39">
        <v>2288577.52</v>
      </c>
      <c r="DB11" s="39">
        <v>2008642.25</v>
      </c>
      <c r="DC11" s="39">
        <v>2598764.94</v>
      </c>
      <c r="DD11" s="39">
        <v>2822392.33</v>
      </c>
      <c r="DE11" s="39">
        <v>2809782.04</v>
      </c>
      <c r="DF11" s="39">
        <v>2885556.31</v>
      </c>
      <c r="DG11" s="39">
        <v>3048899.03</v>
      </c>
      <c r="DH11" s="39">
        <v>2963761.35</v>
      </c>
      <c r="DI11" s="39">
        <v>3271660.65</v>
      </c>
      <c r="DJ11" s="39">
        <v>2693585.59</v>
      </c>
      <c r="DK11" s="39">
        <v>2694624.47</v>
      </c>
      <c r="DL11" s="39">
        <v>2683730.2599999998</v>
      </c>
      <c r="DM11" s="39">
        <v>2699324.47</v>
      </c>
      <c r="DN11" s="39">
        <v>2692598.18</v>
      </c>
      <c r="DO11" s="39">
        <v>2693984.68</v>
      </c>
      <c r="DP11" s="39">
        <v>2763500.74</v>
      </c>
      <c r="DQ11" s="39">
        <v>2764309.74</v>
      </c>
      <c r="DR11" s="39">
        <v>2767436.06</v>
      </c>
      <c r="DS11" s="39">
        <v>2841240.99</v>
      </c>
      <c r="DT11" s="39">
        <v>2851664.99</v>
      </c>
      <c r="DU11" s="39">
        <v>2834553.82</v>
      </c>
      <c r="DV11" s="39">
        <v>2846152.45</v>
      </c>
      <c r="DW11" s="39">
        <v>2841277.45</v>
      </c>
      <c r="DX11" s="39">
        <v>2859952.45</v>
      </c>
      <c r="DY11" s="39">
        <v>2809449.12</v>
      </c>
      <c r="DZ11" s="39">
        <v>2821508.89</v>
      </c>
      <c r="EA11" s="39">
        <v>2813553.73</v>
      </c>
      <c r="EB11" s="39">
        <v>2808800.73</v>
      </c>
      <c r="EC11" s="39">
        <v>2675052.31</v>
      </c>
      <c r="ED11" s="39">
        <v>2686075.41</v>
      </c>
      <c r="EE11" s="39">
        <v>2666787.29</v>
      </c>
      <c r="EF11" s="39">
        <v>2656032.52</v>
      </c>
      <c r="EG11" s="39">
        <v>2669285.85</v>
      </c>
      <c r="EH11" s="39">
        <v>2534745.86</v>
      </c>
      <c r="EI11" s="39">
        <v>2533537.23</v>
      </c>
      <c r="EJ11" s="39">
        <v>2526654.12</v>
      </c>
      <c r="EK11" s="39">
        <v>2525154.12</v>
      </c>
      <c r="EL11" s="39">
        <v>2525154.12</v>
      </c>
      <c r="EM11" s="39"/>
      <c r="EN11" s="39"/>
      <c r="EO11" s="39"/>
      <c r="EP11" s="39"/>
      <c r="ES11" s="39"/>
      <c r="ET11" s="39"/>
      <c r="EU11" s="39"/>
      <c r="EV11" s="39">
        <v>9635.56</v>
      </c>
      <c r="EW11" s="39"/>
      <c r="EX11" s="39"/>
      <c r="EY11" s="39"/>
      <c r="EZ11" s="39"/>
      <c r="FA11" s="39"/>
      <c r="FB11" s="39"/>
      <c r="FC11" s="39"/>
      <c r="FD11" s="39">
        <v>199935</v>
      </c>
      <c r="FE11" s="39">
        <v>199935</v>
      </c>
      <c r="FF11" s="39"/>
      <c r="FG11" s="39"/>
      <c r="FH11" s="39"/>
      <c r="FI11" s="39"/>
      <c r="FJ11" s="39"/>
      <c r="FK11" s="39"/>
      <c r="FL11" s="39"/>
      <c r="FM11" s="39"/>
      <c r="FN11" s="39"/>
      <c r="FO11" s="39"/>
      <c r="FP11" s="39"/>
      <c r="FQ11" s="39">
        <v>757.36</v>
      </c>
      <c r="FR11" s="39"/>
      <c r="FS11" s="39"/>
      <c r="FT11" s="39"/>
      <c r="FU11" s="39"/>
      <c r="FV11" s="39"/>
      <c r="FW11" s="39"/>
      <c r="FY11" s="39"/>
      <c r="FZ11" s="39"/>
      <c r="GA11" s="39"/>
      <c r="GB11" s="39"/>
      <c r="GC11" s="39">
        <v>500</v>
      </c>
      <c r="GD11" s="39"/>
      <c r="GE11" s="39"/>
      <c r="GF11" s="39"/>
      <c r="GG11" s="39"/>
      <c r="GH11" s="39"/>
      <c r="GI11" s="39"/>
      <c r="GJ11" s="39"/>
      <c r="GK11" s="39">
        <v>81144.800000000003</v>
      </c>
      <c r="GL11" s="39">
        <v>795006.89</v>
      </c>
      <c r="GM11" s="39">
        <v>795006.89</v>
      </c>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v>172273.78</v>
      </c>
      <c r="HO11" s="39">
        <v>172773.78</v>
      </c>
      <c r="HP11" s="39">
        <v>173273.78</v>
      </c>
      <c r="HQ11" s="28">
        <v>173773.78</v>
      </c>
      <c r="HR11" s="28">
        <v>176388.51</v>
      </c>
      <c r="HS11" s="28">
        <v>176388.51</v>
      </c>
      <c r="HT11" s="28">
        <v>176888.51</v>
      </c>
      <c r="HU11" s="39">
        <v>177388.51</v>
      </c>
      <c r="HV11" s="39">
        <v>156230.76</v>
      </c>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71"/>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row>
    <row r="12" spans="1:855" s="16" customFormat="1" x14ac:dyDescent="0.35">
      <c r="A12" s="44"/>
      <c r="F12" s="6"/>
      <c r="H12" s="6"/>
      <c r="I12" s="31"/>
      <c r="J12" s="6"/>
      <c r="K12" s="6"/>
      <c r="L12" s="6"/>
      <c r="P12" s="6"/>
      <c r="Q12" s="6"/>
      <c r="R12" s="6"/>
      <c r="S12" s="6"/>
      <c r="T12" s="7"/>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7"/>
      <c r="AW12" s="6"/>
      <c r="AX12" s="6"/>
      <c r="AY12" s="6"/>
      <c r="AZ12" s="6"/>
      <c r="BA12" s="6"/>
      <c r="BB12" s="6"/>
      <c r="BC12" s="3"/>
      <c r="BD12" s="3"/>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5"/>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O12" s="6"/>
      <c r="UP12" s="6"/>
      <c r="UQ12" s="6"/>
      <c r="UR12" s="6"/>
      <c r="US12" s="6"/>
      <c r="UT12" s="6"/>
      <c r="UU12" s="6"/>
      <c r="UV12" s="6"/>
      <c r="UW12" s="6"/>
      <c r="UX12" s="6"/>
      <c r="UY12" s="6"/>
      <c r="UZ12" s="6"/>
      <c r="VA12" s="6"/>
      <c r="VB12" s="6"/>
      <c r="VC12" s="6"/>
      <c r="VD12" s="6"/>
      <c r="VE12" s="6"/>
      <c r="VF12" s="6"/>
      <c r="VG12" s="7"/>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28"/>
    </row>
    <row r="13" spans="1:855" s="28" customFormat="1" ht="13.15" x14ac:dyDescent="0.4">
      <c r="A13" s="45" t="s">
        <v>7</v>
      </c>
      <c r="F13" s="39"/>
      <c r="H13" s="39"/>
      <c r="I13" s="39"/>
      <c r="J13" s="39"/>
      <c r="K13" s="39"/>
      <c r="L13" s="39"/>
      <c r="P13" s="39"/>
      <c r="Q13" s="39"/>
      <c r="R13" s="39"/>
      <c r="S13" s="39"/>
      <c r="T13" s="39"/>
      <c r="U13" s="39"/>
      <c r="V13" s="39"/>
      <c r="W13" s="39"/>
      <c r="X13" s="39"/>
      <c r="Y13" s="39"/>
      <c r="Z13" s="39"/>
      <c r="AA13" s="39"/>
      <c r="AB13" s="39"/>
      <c r="AC13" s="6"/>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row>
    <row r="14" spans="1:855" s="28" customFormat="1" x14ac:dyDescent="0.35">
      <c r="A14" s="44" t="s">
        <v>14</v>
      </c>
      <c r="B14" s="28">
        <v>195867</v>
      </c>
      <c r="C14" s="28">
        <v>165867</v>
      </c>
      <c r="D14" s="16">
        <v>165867</v>
      </c>
      <c r="E14" s="16">
        <v>167367</v>
      </c>
      <c r="F14" s="39">
        <v>197367</v>
      </c>
      <c r="G14" s="16">
        <v>227367</v>
      </c>
      <c r="H14" s="31">
        <v>232591.5</v>
      </c>
      <c r="I14" s="39">
        <v>217677.5</v>
      </c>
      <c r="J14" s="39">
        <v>227677.5</v>
      </c>
      <c r="K14" s="39">
        <v>250091.5</v>
      </c>
      <c r="L14" s="6">
        <v>207587.37</v>
      </c>
      <c r="M14" s="6">
        <v>207587.37</v>
      </c>
      <c r="N14" s="28">
        <v>208244.47</v>
      </c>
      <c r="O14" s="28">
        <v>208244.47</v>
      </c>
      <c r="P14" s="28">
        <v>208244.47</v>
      </c>
      <c r="Q14" s="39">
        <v>211233.93</v>
      </c>
      <c r="R14" s="39">
        <v>211233.93</v>
      </c>
      <c r="S14" s="39">
        <v>595599.93999999994</v>
      </c>
      <c r="T14" s="39">
        <v>628536.52</v>
      </c>
      <c r="U14" s="39">
        <v>638536.52</v>
      </c>
      <c r="V14" s="39">
        <v>638536.52</v>
      </c>
      <c r="W14" s="39">
        <v>620385.92000000004</v>
      </c>
      <c r="X14" s="39">
        <v>630385.92000000004</v>
      </c>
      <c r="Y14" s="39">
        <v>630385.92000000004</v>
      </c>
      <c r="Z14" s="39">
        <v>678232.82</v>
      </c>
      <c r="AA14" s="39">
        <v>678232.82</v>
      </c>
      <c r="AB14" s="39">
        <v>678232.82</v>
      </c>
      <c r="AC14" s="6">
        <v>638996.54</v>
      </c>
      <c r="AD14" s="39">
        <v>728572.78</v>
      </c>
      <c r="AE14" s="39">
        <v>728572.78</v>
      </c>
      <c r="AF14" s="39">
        <v>728572.73</v>
      </c>
      <c r="AG14" s="39">
        <v>881546.02</v>
      </c>
      <c r="AH14" s="39">
        <v>881546.02</v>
      </c>
      <c r="AI14" s="39">
        <v>881546.02</v>
      </c>
      <c r="AJ14" s="39">
        <v>973877.42</v>
      </c>
      <c r="AK14" s="39">
        <v>973877.42</v>
      </c>
      <c r="AL14" s="39">
        <v>1079321.1499999999</v>
      </c>
      <c r="AM14" s="39">
        <v>1079321.1499999999</v>
      </c>
      <c r="AN14" s="39">
        <v>1079321.1499999999</v>
      </c>
      <c r="AO14" s="39">
        <v>110879.37</v>
      </c>
      <c r="AP14" s="39">
        <v>110879.37</v>
      </c>
      <c r="AQ14" s="39">
        <v>110879.37</v>
      </c>
      <c r="AR14" s="39">
        <v>115290.53</v>
      </c>
      <c r="AS14" s="39">
        <v>115290.53</v>
      </c>
      <c r="AT14" s="39">
        <v>1161107.1100000001</v>
      </c>
      <c r="AU14" s="39">
        <v>1161107.1100000001</v>
      </c>
      <c r="AV14" s="39">
        <v>1161107.1100000001</v>
      </c>
      <c r="AW14" s="39">
        <v>1237741.6000000001</v>
      </c>
      <c r="AX14" s="39">
        <v>1237741.6000000001</v>
      </c>
      <c r="AY14" s="39">
        <v>1237741.6000000001</v>
      </c>
      <c r="AZ14" s="39">
        <v>1239085.0900000001</v>
      </c>
      <c r="BA14" s="39">
        <v>1239085.0900000001</v>
      </c>
      <c r="BB14" s="39">
        <v>1276717.43</v>
      </c>
      <c r="BC14" s="39">
        <v>1276717.43</v>
      </c>
      <c r="BD14" s="39">
        <v>1276717.43</v>
      </c>
      <c r="BE14" s="39">
        <v>1592953.06</v>
      </c>
      <c r="BF14" s="39">
        <v>1592953.06</v>
      </c>
      <c r="BG14" s="39">
        <v>1633293.03</v>
      </c>
      <c r="BH14" s="39">
        <v>1633293.03</v>
      </c>
      <c r="BI14" s="39">
        <v>1633293.03</v>
      </c>
      <c r="BJ14" s="39">
        <v>1642042.57</v>
      </c>
      <c r="BK14" s="39">
        <v>1714466.9</v>
      </c>
      <c r="BL14" s="39">
        <v>1714466.9</v>
      </c>
      <c r="BM14" s="39">
        <v>2111395.0099999998</v>
      </c>
      <c r="BN14" s="39">
        <v>2205758.06</v>
      </c>
      <c r="BO14" s="39">
        <v>2205758.06</v>
      </c>
      <c r="BP14" s="39">
        <v>2205758.06</v>
      </c>
      <c r="BQ14" s="39">
        <v>2248924.9</v>
      </c>
      <c r="BR14" s="39">
        <v>2248924.9</v>
      </c>
      <c r="BS14" s="39">
        <v>2248924.9</v>
      </c>
      <c r="BT14" s="39">
        <v>2496868.67</v>
      </c>
      <c r="BU14" s="39">
        <v>2496868.67</v>
      </c>
      <c r="BV14" s="39">
        <v>2496868.67</v>
      </c>
      <c r="BW14" s="39">
        <v>2497710.0099999998</v>
      </c>
      <c r="BX14" s="39">
        <v>2494676.84</v>
      </c>
      <c r="BY14" s="39">
        <v>2494676.84</v>
      </c>
      <c r="BZ14" s="39">
        <v>2443531.27</v>
      </c>
      <c r="CA14" s="39">
        <v>2443531.27</v>
      </c>
      <c r="CB14" s="39">
        <v>2443531.27</v>
      </c>
      <c r="CC14" s="39">
        <v>2443531.27</v>
      </c>
      <c r="CD14" s="39">
        <v>2443531.27</v>
      </c>
      <c r="CE14" s="39">
        <v>2445072.6</v>
      </c>
      <c r="CF14" s="39">
        <v>2445072.6</v>
      </c>
      <c r="CG14" s="39">
        <v>2397556.85</v>
      </c>
      <c r="CH14" s="39">
        <v>2397556.85</v>
      </c>
      <c r="CI14" s="39">
        <v>2397556.85</v>
      </c>
      <c r="CJ14" s="39">
        <v>2397556.85</v>
      </c>
      <c r="CK14" s="39">
        <v>2397556.85</v>
      </c>
      <c r="CL14" s="39">
        <v>2397556.85</v>
      </c>
      <c r="CM14" s="39">
        <v>2397556.85</v>
      </c>
      <c r="CN14" s="39">
        <v>2397556.85</v>
      </c>
      <c r="CO14" s="39">
        <v>2597556.85</v>
      </c>
      <c r="CP14" s="39">
        <v>2597556.85</v>
      </c>
      <c r="CQ14" s="39">
        <v>2430058.5299999998</v>
      </c>
      <c r="CR14" s="39">
        <v>2430058.5299999998</v>
      </c>
      <c r="CS14" s="39">
        <v>2430058.5299999998</v>
      </c>
      <c r="CT14" s="39">
        <v>2430058.5299999998</v>
      </c>
      <c r="CU14" s="39">
        <v>2430058.5299999998</v>
      </c>
      <c r="CV14" s="39">
        <v>2430058.5299999998</v>
      </c>
      <c r="CW14" s="39">
        <v>2430058.5299999998</v>
      </c>
      <c r="CX14" s="39">
        <v>2430058.5299999998</v>
      </c>
      <c r="CY14" s="39">
        <v>2430058.5299999998</v>
      </c>
      <c r="CZ14" s="39">
        <v>2430058.5299999998</v>
      </c>
      <c r="DA14" s="39">
        <v>2430058.5299999998</v>
      </c>
      <c r="DB14" s="39">
        <v>2420506.14</v>
      </c>
      <c r="DC14" s="39">
        <v>2420506.14</v>
      </c>
      <c r="DD14" s="39">
        <v>2420506.14</v>
      </c>
      <c r="DE14" s="39">
        <v>2420506.14</v>
      </c>
      <c r="DF14" s="39">
        <v>2420506.14</v>
      </c>
      <c r="DG14" s="39">
        <v>2420506.14</v>
      </c>
      <c r="DH14" s="39">
        <v>2420506.14</v>
      </c>
      <c r="DI14" s="31">
        <v>2500983.7599999998</v>
      </c>
      <c r="DJ14" s="31">
        <v>2500983.7599999998</v>
      </c>
      <c r="DK14" s="31">
        <v>2500983.7599999998</v>
      </c>
      <c r="DL14" s="39">
        <v>2500456.9700000002</v>
      </c>
      <c r="DM14" s="39">
        <v>2500456.9700000002</v>
      </c>
      <c r="DN14" s="39">
        <v>2500456.9700000002</v>
      </c>
      <c r="DO14" s="39">
        <v>2500456.9700000002</v>
      </c>
      <c r="DP14" s="39">
        <v>2500235.25</v>
      </c>
      <c r="DQ14" s="39">
        <v>2500235.25</v>
      </c>
      <c r="DR14" s="39">
        <v>2500235.25</v>
      </c>
      <c r="DS14" s="31">
        <v>2820311.51</v>
      </c>
      <c r="DT14" s="39">
        <v>2820311.51</v>
      </c>
      <c r="DU14" s="39">
        <v>2820311.51</v>
      </c>
      <c r="DV14" s="39">
        <v>2820311.51</v>
      </c>
      <c r="DW14" s="39">
        <v>2820311.51</v>
      </c>
      <c r="DX14" s="39">
        <v>2820311.51</v>
      </c>
      <c r="DY14" s="39">
        <v>2819807.35</v>
      </c>
      <c r="DZ14" s="39">
        <v>2819807.35</v>
      </c>
      <c r="EA14" s="39">
        <v>2819807.35</v>
      </c>
      <c r="EB14" s="39">
        <v>2819807.35</v>
      </c>
      <c r="EC14" s="39">
        <v>2557129.5499999998</v>
      </c>
      <c r="ED14" s="39">
        <v>2557129.5499999998</v>
      </c>
      <c r="EE14" s="39">
        <v>2557129.5499999998</v>
      </c>
      <c r="EF14" s="39">
        <v>2557129.5499999998</v>
      </c>
      <c r="EG14" s="39">
        <v>2557129.5499999998</v>
      </c>
      <c r="EH14" s="39">
        <v>2557129.5499999998</v>
      </c>
      <c r="EI14" s="39">
        <v>2558478.8199999998</v>
      </c>
      <c r="EJ14" s="39">
        <v>2558478.8199999998</v>
      </c>
      <c r="EK14" s="39">
        <v>2558478.8199999998</v>
      </c>
      <c r="EL14" s="39">
        <v>2558478.8199999998</v>
      </c>
      <c r="EM14" s="39">
        <v>236257.99</v>
      </c>
      <c r="EN14" s="39">
        <v>36257.910000000003</v>
      </c>
      <c r="EO14" s="39">
        <v>36257.910000000003</v>
      </c>
      <c r="EP14" s="39">
        <v>36257.910000000003</v>
      </c>
      <c r="EQ14" s="39">
        <v>36257.910000000003</v>
      </c>
      <c r="ER14" s="39">
        <v>36257.910000000003</v>
      </c>
      <c r="ES14" s="39"/>
      <c r="ET14" s="39">
        <v>364.44</v>
      </c>
      <c r="EU14" s="39">
        <v>364.44</v>
      </c>
      <c r="EV14" s="39"/>
      <c r="EW14" s="39">
        <v>27840.86</v>
      </c>
      <c r="EX14" s="39">
        <v>27840.86</v>
      </c>
      <c r="EY14" s="39"/>
      <c r="EZ14" s="39"/>
      <c r="FA14" s="39"/>
      <c r="FB14" s="39"/>
      <c r="FC14" s="39"/>
      <c r="FD14" s="39"/>
      <c r="FE14" s="39"/>
      <c r="FF14" s="39">
        <v>145</v>
      </c>
      <c r="FG14" s="39">
        <v>145</v>
      </c>
      <c r="FH14" s="39">
        <v>59293.599999999999</v>
      </c>
      <c r="FI14" s="39">
        <v>59293.599999999999</v>
      </c>
      <c r="FJ14" s="39">
        <v>59358.6</v>
      </c>
      <c r="FK14" s="39">
        <v>65</v>
      </c>
      <c r="FL14" s="39">
        <v>65</v>
      </c>
      <c r="FM14" s="39">
        <v>65</v>
      </c>
      <c r="FN14" s="39">
        <v>542.64</v>
      </c>
      <c r="FO14" s="39">
        <v>542.64</v>
      </c>
      <c r="FP14" s="39">
        <v>542.64</v>
      </c>
      <c r="FQ14" s="39"/>
      <c r="FR14" s="39">
        <v>81367.360000000001</v>
      </c>
      <c r="FS14" s="39">
        <v>80367.360000000001</v>
      </c>
      <c r="FT14" s="39">
        <v>80367.360000000001</v>
      </c>
      <c r="FU14" s="39">
        <v>80367.360000000001</v>
      </c>
      <c r="FV14" s="39">
        <v>200.03</v>
      </c>
      <c r="FW14" s="39">
        <v>200.03</v>
      </c>
      <c r="FX14" s="39">
        <v>265.02999999999997</v>
      </c>
      <c r="FY14" s="39"/>
      <c r="FZ14" s="39"/>
      <c r="GA14" s="39"/>
      <c r="GB14" s="39"/>
      <c r="GC14" s="39"/>
      <c r="GD14" s="39">
        <v>74401.59</v>
      </c>
      <c r="GE14" s="39">
        <v>75711.59</v>
      </c>
      <c r="GF14" s="39">
        <v>74733.929999999993</v>
      </c>
      <c r="GG14" s="39">
        <v>74733.929999999993</v>
      </c>
      <c r="GH14" s="39">
        <v>63104.73</v>
      </c>
      <c r="GI14" s="39">
        <v>63134.13</v>
      </c>
      <c r="GJ14" s="39">
        <v>39595.300000000003</v>
      </c>
      <c r="GK14" s="39"/>
      <c r="GL14" s="39"/>
      <c r="GM14" s="39"/>
      <c r="GN14" s="39">
        <v>2919.96</v>
      </c>
      <c r="GO14" s="39">
        <v>2453.56</v>
      </c>
      <c r="GP14" s="39">
        <v>1953.56</v>
      </c>
      <c r="GQ14" s="39">
        <v>2018.56</v>
      </c>
      <c r="GR14" s="39">
        <v>148228.13</v>
      </c>
      <c r="GS14" s="39">
        <v>148228.13</v>
      </c>
      <c r="GT14" s="39">
        <v>148228.13</v>
      </c>
      <c r="GU14" s="39">
        <v>147728.13</v>
      </c>
      <c r="GV14" s="39">
        <v>147228.13</v>
      </c>
      <c r="GW14" s="39">
        <v>147228.13</v>
      </c>
      <c r="GX14" s="39">
        <v>147240.13</v>
      </c>
      <c r="GY14" s="39">
        <v>147240.13</v>
      </c>
      <c r="GZ14" s="39">
        <v>146740.13</v>
      </c>
      <c r="HA14" s="39">
        <v>146740.13</v>
      </c>
      <c r="HB14" s="39">
        <v>145240.13</v>
      </c>
      <c r="HC14" s="39">
        <v>283392.03000000003</v>
      </c>
      <c r="HD14" s="39">
        <v>134663.9</v>
      </c>
      <c r="HE14" s="39">
        <v>134663.9</v>
      </c>
      <c r="HF14" s="39">
        <v>134163.9</v>
      </c>
      <c r="HG14" s="39">
        <v>141963.9</v>
      </c>
      <c r="HH14" s="39">
        <v>125363.9</v>
      </c>
      <c r="HI14" s="39">
        <v>112390.54</v>
      </c>
      <c r="HJ14" s="39">
        <v>4320.54</v>
      </c>
      <c r="HK14" s="39">
        <v>4403.72</v>
      </c>
      <c r="HL14" s="39">
        <v>4403.72</v>
      </c>
      <c r="HM14" s="39">
        <v>27726.22</v>
      </c>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c r="KP14" s="39"/>
      <c r="KQ14" s="39"/>
      <c r="KR14" s="39"/>
      <c r="KS14" s="39"/>
      <c r="KT14" s="39"/>
      <c r="KU14" s="39"/>
      <c r="KV14" s="39"/>
      <c r="KW14" s="39"/>
      <c r="KX14" s="39"/>
      <c r="KY14" s="39"/>
      <c r="KZ14" s="39"/>
      <c r="LA14" s="39"/>
      <c r="LB14" s="39"/>
      <c r="LC14" s="39"/>
      <c r="LD14" s="39"/>
      <c r="LE14" s="39"/>
      <c r="LF14" s="39"/>
      <c r="LG14" s="39"/>
      <c r="LH14" s="39"/>
      <c r="LI14" s="39"/>
      <c r="LJ14" s="39"/>
      <c r="LK14" s="39"/>
      <c r="LL14" s="39"/>
      <c r="LM14" s="39"/>
      <c r="LN14" s="39"/>
      <c r="LO14" s="39"/>
      <c r="LP14" s="39"/>
      <c r="LQ14" s="39"/>
      <c r="LR14" s="39"/>
      <c r="LS14" s="39"/>
      <c r="LT14" s="39"/>
      <c r="LU14" s="39"/>
      <c r="LV14" s="39"/>
      <c r="LW14" s="39"/>
      <c r="LX14" s="39"/>
      <c r="LY14" s="39"/>
      <c r="LZ14" s="39"/>
      <c r="MA14" s="39"/>
      <c r="MB14" s="39"/>
      <c r="MC14" s="39"/>
      <c r="MD14" s="39"/>
      <c r="ME14" s="39"/>
      <c r="MF14" s="39"/>
      <c r="MG14" s="39"/>
      <c r="MH14" s="39"/>
      <c r="MI14" s="39"/>
      <c r="MJ14" s="39"/>
      <c r="MK14" s="39"/>
      <c r="ML14" s="39"/>
      <c r="MM14" s="39"/>
      <c r="MN14" s="39"/>
      <c r="MO14" s="39"/>
      <c r="MP14" s="39"/>
      <c r="MQ14" s="39"/>
      <c r="MR14" s="39"/>
      <c r="MS14" s="39"/>
      <c r="MT14" s="39"/>
      <c r="MU14" s="39"/>
      <c r="MV14" s="39"/>
      <c r="MW14" s="39"/>
      <c r="MX14" s="39"/>
      <c r="MY14" s="39"/>
      <c r="MZ14" s="39"/>
      <c r="NA14" s="39"/>
      <c r="NB14" s="39"/>
      <c r="NC14" s="39"/>
      <c r="ND14" s="39"/>
      <c r="NE14" s="39"/>
      <c r="NF14" s="39"/>
      <c r="NG14" s="39"/>
      <c r="NH14" s="39"/>
      <c r="NI14" s="39"/>
      <c r="NJ14" s="39"/>
      <c r="NK14" s="39"/>
      <c r="NL14" s="39"/>
      <c r="NM14" s="39"/>
      <c r="NN14" s="39"/>
      <c r="NO14" s="39"/>
      <c r="NP14" s="39"/>
      <c r="NQ14" s="39"/>
      <c r="NR14" s="39"/>
      <c r="NS14" s="39"/>
      <c r="NT14" s="39"/>
      <c r="NU14" s="39"/>
      <c r="NV14" s="39"/>
      <c r="NW14" s="39"/>
      <c r="NX14" s="39"/>
      <c r="NY14" s="39"/>
      <c r="NZ14" s="39"/>
      <c r="OA14" s="39"/>
      <c r="OB14" s="39"/>
      <c r="OC14" s="39"/>
      <c r="OD14" s="39"/>
      <c r="OE14" s="39"/>
      <c r="OF14" s="39"/>
      <c r="OG14" s="39"/>
      <c r="OH14" s="39"/>
      <c r="OI14" s="39"/>
      <c r="OJ14" s="39"/>
      <c r="OK14" s="39"/>
      <c r="OL14" s="39"/>
      <c r="OM14" s="39"/>
      <c r="ON14" s="39"/>
      <c r="OO14" s="39"/>
      <c r="OP14" s="39"/>
      <c r="OQ14" s="39"/>
      <c r="OR14" s="39"/>
      <c r="OS14" s="39"/>
      <c r="OT14" s="39"/>
      <c r="OU14" s="39"/>
      <c r="OV14" s="39"/>
      <c r="OW14" s="39"/>
      <c r="OX14" s="39"/>
      <c r="OY14" s="39"/>
      <c r="OZ14" s="39"/>
      <c r="PA14" s="39"/>
      <c r="PB14" s="39"/>
      <c r="PC14" s="39"/>
      <c r="PD14" s="39"/>
      <c r="PE14" s="39"/>
      <c r="PF14" s="39"/>
      <c r="PG14" s="39"/>
      <c r="PH14" s="39"/>
      <c r="PI14" s="39"/>
      <c r="PJ14" s="39"/>
      <c r="PK14" s="39"/>
      <c r="PL14" s="39"/>
      <c r="PM14" s="39"/>
      <c r="PN14" s="39"/>
      <c r="PO14" s="39"/>
      <c r="PP14" s="39"/>
      <c r="PQ14" s="39"/>
      <c r="PR14" s="39"/>
      <c r="PS14" s="39"/>
      <c r="PT14" s="39"/>
      <c r="PU14" s="39"/>
      <c r="PV14" s="39"/>
      <c r="PW14" s="39"/>
      <c r="PX14" s="39"/>
      <c r="PY14" s="39"/>
      <c r="PZ14" s="39"/>
      <c r="QA14" s="39"/>
      <c r="QB14" s="39"/>
      <c r="QC14" s="39"/>
      <c r="QD14" s="39"/>
      <c r="QE14" s="39"/>
      <c r="QF14" s="39"/>
      <c r="QG14" s="39"/>
      <c r="QH14" s="39"/>
      <c r="QI14" s="39"/>
      <c r="QJ14" s="39"/>
      <c r="QK14" s="39"/>
      <c r="QL14" s="39"/>
      <c r="QM14" s="39"/>
      <c r="QN14" s="39"/>
      <c r="QO14" s="39"/>
      <c r="QP14" s="39"/>
      <c r="QQ14" s="39"/>
      <c r="QR14" s="39"/>
      <c r="QS14" s="39"/>
      <c r="QT14" s="39"/>
      <c r="QU14" s="39"/>
      <c r="QV14" s="39"/>
      <c r="QW14" s="39"/>
      <c r="QX14" s="39"/>
      <c r="QY14" s="39"/>
      <c r="QZ14" s="39"/>
      <c r="RA14" s="39"/>
      <c r="RB14" s="39"/>
      <c r="RC14" s="39"/>
      <c r="RD14" s="39"/>
      <c r="RE14" s="39"/>
      <c r="RF14" s="39"/>
      <c r="RG14" s="39"/>
      <c r="RH14" s="39"/>
      <c r="RI14" s="39"/>
      <c r="RJ14" s="39"/>
      <c r="RK14" s="39"/>
      <c r="RL14" s="39"/>
      <c r="RM14" s="39"/>
      <c r="RN14" s="39"/>
      <c r="RO14" s="39"/>
      <c r="RP14" s="39"/>
      <c r="RQ14" s="39"/>
      <c r="RR14" s="39"/>
      <c r="RS14" s="39"/>
      <c r="RT14" s="39"/>
      <c r="RU14" s="39"/>
      <c r="RV14" s="39"/>
      <c r="RW14" s="39"/>
      <c r="RX14" s="39"/>
      <c r="RY14" s="39"/>
      <c r="RZ14" s="39"/>
      <c r="SA14" s="39"/>
      <c r="SB14" s="39"/>
      <c r="SC14" s="39"/>
      <c r="SD14" s="39"/>
      <c r="SE14" s="39"/>
      <c r="SF14" s="39"/>
      <c r="SG14" s="39"/>
      <c r="SH14" s="39"/>
      <c r="SI14" s="39"/>
      <c r="SJ14" s="39"/>
      <c r="SK14" s="39"/>
      <c r="SL14" s="39"/>
      <c r="SM14" s="39"/>
      <c r="SN14" s="39"/>
      <c r="SO14" s="39"/>
      <c r="SP14" s="39"/>
      <c r="SQ14" s="39"/>
      <c r="SR14" s="39"/>
      <c r="SS14" s="39"/>
      <c r="ST14" s="39"/>
      <c r="SU14" s="39"/>
      <c r="SV14" s="39"/>
      <c r="SW14" s="39"/>
      <c r="SX14" s="39"/>
      <c r="SY14" s="39"/>
      <c r="SZ14" s="39"/>
      <c r="TA14" s="39"/>
      <c r="TB14" s="39"/>
      <c r="TC14" s="39"/>
      <c r="TD14" s="39"/>
      <c r="TE14" s="39"/>
      <c r="TF14" s="39"/>
      <c r="TG14" s="39"/>
      <c r="TH14" s="39"/>
      <c r="TI14" s="39"/>
      <c r="TJ14" s="39"/>
      <c r="TK14" s="39"/>
      <c r="TL14" s="39"/>
      <c r="TM14" s="39"/>
      <c r="TN14" s="39"/>
      <c r="TO14" s="39"/>
      <c r="TP14" s="39"/>
      <c r="TQ14" s="39"/>
      <c r="TR14" s="39"/>
      <c r="TS14" s="39"/>
      <c r="TT14" s="39"/>
      <c r="TU14" s="39"/>
      <c r="TV14" s="39"/>
      <c r="TW14" s="39"/>
      <c r="TX14" s="39"/>
      <c r="TY14" s="39"/>
      <c r="TZ14" s="39"/>
      <c r="UA14" s="39"/>
      <c r="UB14" s="39"/>
      <c r="UC14" s="39"/>
      <c r="UD14" s="39"/>
      <c r="UE14" s="39"/>
      <c r="UF14" s="39"/>
      <c r="UG14" s="39"/>
      <c r="UH14" s="39"/>
      <c r="UI14" s="39"/>
      <c r="UJ14" s="39"/>
      <c r="UK14" s="39"/>
      <c r="UL14" s="39"/>
      <c r="UM14" s="39"/>
      <c r="UN14" s="39"/>
      <c r="UO14" s="39"/>
      <c r="UP14" s="39"/>
      <c r="UQ14" s="39"/>
      <c r="UR14" s="39"/>
      <c r="US14" s="39"/>
      <c r="UT14" s="39"/>
      <c r="UU14" s="39"/>
      <c r="UV14" s="39"/>
      <c r="UW14" s="39"/>
      <c r="UX14" s="39"/>
      <c r="UY14" s="39"/>
      <c r="UZ14" s="39"/>
      <c r="VA14" s="39"/>
      <c r="VB14" s="39"/>
      <c r="VC14" s="39"/>
      <c r="VD14" s="39"/>
      <c r="VE14" s="39"/>
      <c r="VF14" s="39"/>
      <c r="VG14" s="39"/>
      <c r="VH14" s="39"/>
      <c r="VI14" s="39"/>
      <c r="VJ14" s="39"/>
      <c r="VK14" s="39"/>
      <c r="VL14" s="39"/>
      <c r="VM14" s="39"/>
      <c r="VN14" s="39"/>
      <c r="VO14" s="39"/>
      <c r="VP14" s="39"/>
      <c r="VQ14" s="39"/>
      <c r="VR14" s="39"/>
      <c r="VS14" s="39"/>
      <c r="VT14" s="39"/>
      <c r="VU14" s="39"/>
      <c r="VV14" s="39"/>
      <c r="VW14" s="39"/>
      <c r="VX14" s="39"/>
      <c r="VY14" s="39"/>
      <c r="VZ14" s="39"/>
      <c r="WA14" s="39"/>
      <c r="WB14" s="39"/>
      <c r="WC14" s="39"/>
      <c r="WD14" s="39"/>
      <c r="WE14" s="39"/>
      <c r="WF14" s="39"/>
      <c r="WG14" s="39"/>
      <c r="WH14" s="39"/>
      <c r="WI14" s="39"/>
      <c r="WJ14" s="39"/>
      <c r="WK14" s="39"/>
      <c r="WL14" s="39"/>
      <c r="WM14" s="39"/>
      <c r="WN14" s="39"/>
      <c r="WO14" s="39"/>
      <c r="WP14" s="39"/>
      <c r="WQ14" s="39"/>
      <c r="WR14" s="39"/>
      <c r="WS14" s="39"/>
      <c r="WT14" s="39"/>
      <c r="WU14" s="39"/>
      <c r="WV14" s="39"/>
      <c r="WW14" s="39"/>
      <c r="WX14" s="39"/>
      <c r="WY14" s="39"/>
      <c r="WZ14" s="39"/>
      <c r="XA14" s="39"/>
      <c r="XB14" s="39"/>
      <c r="XC14" s="39"/>
      <c r="XD14" s="39"/>
      <c r="XE14" s="39"/>
      <c r="XF14" s="39"/>
      <c r="XG14" s="39"/>
      <c r="XH14" s="39"/>
      <c r="XI14" s="39"/>
      <c r="XJ14" s="39"/>
      <c r="XK14" s="39"/>
      <c r="XL14" s="39"/>
      <c r="XM14" s="39"/>
      <c r="XN14" s="39"/>
      <c r="XO14" s="39"/>
      <c r="XP14" s="39"/>
      <c r="XQ14" s="39"/>
      <c r="XR14" s="39"/>
      <c r="XS14" s="39"/>
      <c r="XT14" s="39"/>
      <c r="XU14" s="39"/>
      <c r="XV14" s="39"/>
      <c r="XW14" s="39"/>
      <c r="XX14" s="39"/>
      <c r="XY14" s="39"/>
      <c r="XZ14" s="39"/>
      <c r="YA14" s="39"/>
      <c r="YB14" s="39"/>
      <c r="YC14" s="39"/>
      <c r="YD14" s="39"/>
      <c r="YE14" s="39"/>
      <c r="YF14" s="39"/>
      <c r="YG14" s="39"/>
      <c r="YH14" s="39"/>
      <c r="YI14" s="39"/>
      <c r="YJ14" s="39"/>
      <c r="YK14" s="39"/>
      <c r="YL14" s="39"/>
      <c r="YM14" s="39"/>
      <c r="YN14" s="39"/>
      <c r="YO14" s="39"/>
      <c r="YP14" s="39"/>
      <c r="YQ14" s="39"/>
      <c r="YR14" s="39"/>
      <c r="YS14" s="39"/>
      <c r="YT14" s="39"/>
      <c r="YU14" s="39"/>
      <c r="YV14" s="39"/>
      <c r="YW14" s="39"/>
      <c r="YX14" s="39"/>
      <c r="YY14" s="39"/>
      <c r="YZ14" s="39"/>
      <c r="ZA14" s="39"/>
      <c r="ZB14" s="39"/>
      <c r="ZC14" s="39"/>
      <c r="ZD14" s="39"/>
      <c r="ZE14" s="39"/>
      <c r="ZF14" s="39"/>
      <c r="ZG14" s="39"/>
      <c r="ZH14" s="39"/>
      <c r="ZI14" s="39"/>
      <c r="ZJ14" s="39"/>
      <c r="ZK14" s="39"/>
      <c r="ZL14" s="39"/>
      <c r="ZM14" s="39"/>
      <c r="ZN14" s="39"/>
      <c r="ZO14" s="39"/>
      <c r="ZP14" s="39"/>
      <c r="ZQ14" s="39"/>
      <c r="ZR14" s="39"/>
      <c r="ZS14" s="39"/>
      <c r="ZT14" s="39"/>
      <c r="ZU14" s="39"/>
      <c r="ZV14" s="39"/>
      <c r="ZW14" s="39"/>
      <c r="ZX14" s="39"/>
      <c r="ZY14" s="39"/>
      <c r="ZZ14" s="39"/>
      <c r="AAA14" s="39"/>
      <c r="AAB14" s="39"/>
      <c r="AAC14" s="39"/>
      <c r="AAD14" s="39"/>
      <c r="AAE14" s="39"/>
      <c r="AAF14" s="39"/>
      <c r="AAG14" s="39"/>
      <c r="AAH14" s="39"/>
      <c r="AAI14" s="39"/>
      <c r="AAJ14" s="39"/>
      <c r="AAK14" s="39"/>
      <c r="AAL14" s="39"/>
      <c r="AAM14" s="39"/>
      <c r="AAN14" s="39"/>
      <c r="AAO14" s="39"/>
      <c r="AAP14" s="39"/>
      <c r="AAQ14" s="39"/>
      <c r="AAR14" s="39"/>
      <c r="AAS14" s="39"/>
      <c r="AAT14" s="39"/>
      <c r="AAU14" s="39"/>
      <c r="AAV14" s="39"/>
      <c r="ABH14" s="39"/>
      <c r="ABI14" s="39"/>
      <c r="ABJ14" s="39"/>
      <c r="ABK14" s="39"/>
      <c r="ABL14" s="39"/>
      <c r="ABM14" s="39"/>
      <c r="ABN14" s="39"/>
      <c r="ABO14" s="39"/>
      <c r="ABP14" s="39"/>
      <c r="ABQ14" s="39"/>
      <c r="ABR14" s="39"/>
      <c r="ABS14" s="39"/>
      <c r="ABT14" s="39"/>
      <c r="ABU14" s="39"/>
      <c r="ABV14" s="39"/>
      <c r="ABW14" s="39"/>
      <c r="ABX14" s="39"/>
      <c r="ABY14" s="39"/>
      <c r="ABZ14" s="39"/>
      <c r="ACA14" s="39"/>
      <c r="ACB14" s="39"/>
      <c r="ACC14" s="39"/>
      <c r="ACD14" s="39"/>
      <c r="ACE14" s="39"/>
      <c r="ACF14" s="39"/>
      <c r="ACG14" s="39"/>
      <c r="ACH14" s="39"/>
      <c r="ACI14" s="39"/>
      <c r="ACJ14" s="39"/>
      <c r="ACK14" s="39"/>
      <c r="ACL14" s="39"/>
      <c r="ACM14" s="39"/>
      <c r="ACN14" s="39"/>
      <c r="ACO14" s="39"/>
      <c r="ACP14" s="39"/>
      <c r="ACQ14" s="39"/>
      <c r="ACR14" s="39"/>
      <c r="ACS14" s="39"/>
      <c r="ACT14" s="39"/>
      <c r="ACU14" s="39"/>
      <c r="ACV14" s="39"/>
      <c r="ACW14" s="39"/>
      <c r="ACX14" s="39"/>
      <c r="ACY14" s="39"/>
      <c r="ACZ14" s="39"/>
      <c r="ADA14" s="39"/>
      <c r="ADB14" s="39"/>
      <c r="ADC14" s="39"/>
      <c r="ADD14" s="39"/>
      <c r="ADE14" s="39"/>
      <c r="ADF14" s="39"/>
      <c r="ADG14" s="39"/>
      <c r="ADH14" s="39"/>
      <c r="ADI14" s="39"/>
      <c r="ADJ14" s="39"/>
      <c r="ADK14" s="39"/>
      <c r="ADL14" s="39"/>
      <c r="ADM14" s="39"/>
      <c r="ADN14" s="39"/>
      <c r="ADO14" s="39"/>
      <c r="ADP14" s="39"/>
      <c r="ADQ14" s="39"/>
      <c r="ADR14" s="39"/>
      <c r="ADS14" s="39"/>
      <c r="ADT14" s="39"/>
      <c r="ADU14" s="39"/>
      <c r="ADV14" s="39"/>
    </row>
    <row r="15" spans="1:855" s="16" customFormat="1" x14ac:dyDescent="0.35">
      <c r="A15" s="46"/>
      <c r="I15" s="24"/>
      <c r="BP15" s="20"/>
      <c r="BQ15" s="20"/>
      <c r="BR15" s="20"/>
      <c r="BS15" s="20"/>
      <c r="BT15" s="20"/>
      <c r="BU15" s="20"/>
      <c r="BV15" s="20"/>
      <c r="BW15" s="20"/>
      <c r="BX15" s="20"/>
      <c r="BY15" s="20"/>
      <c r="BZ15" s="20"/>
      <c r="CB15" s="20"/>
      <c r="CC15" s="20"/>
      <c r="CD15" s="6"/>
      <c r="CE15" s="20"/>
      <c r="CF15" s="24"/>
      <c r="CG15" s="20"/>
      <c r="CH15" s="20"/>
      <c r="CI15" s="20"/>
      <c r="CJ15" s="20"/>
      <c r="CK15" s="20"/>
      <c r="CL15" s="20"/>
      <c r="CM15" s="20"/>
      <c r="CN15" s="20"/>
      <c r="CO15" s="20"/>
      <c r="CP15" s="20"/>
      <c r="CQ15" s="20"/>
      <c r="CR15" s="20"/>
      <c r="CS15" s="20"/>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S15" s="17"/>
      <c r="ET15" s="17"/>
      <c r="ADW15" s="28"/>
    </row>
    <row r="16" spans="1:855" s="16" customFormat="1" ht="13.15" x14ac:dyDescent="0.4">
      <c r="A16" s="42" t="s">
        <v>27</v>
      </c>
      <c r="F16" s="6"/>
      <c r="H16" s="6"/>
      <c r="J16" s="6"/>
      <c r="K16" s="6"/>
      <c r="L16" s="6"/>
      <c r="P16" s="6"/>
      <c r="Q16" s="6"/>
      <c r="R16" s="6"/>
      <c r="S16" s="6"/>
      <c r="T16" s="6"/>
      <c r="U16" s="6"/>
      <c r="V16" s="6"/>
      <c r="W16" s="6"/>
      <c r="X16" s="6"/>
      <c r="Y16" s="6"/>
      <c r="Z16" s="6"/>
      <c r="AA16" s="6"/>
      <c r="AB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S16" s="7"/>
      <c r="ET16" s="7"/>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28"/>
    </row>
    <row r="17" spans="1:804" s="16" customFormat="1" ht="13.15" x14ac:dyDescent="0.4">
      <c r="A17" s="42" t="s">
        <v>13</v>
      </c>
      <c r="F17" s="6"/>
      <c r="H17" s="6"/>
      <c r="I17" s="31"/>
      <c r="J17" s="6"/>
      <c r="K17" s="6"/>
      <c r="L17" s="6"/>
      <c r="P17" s="6"/>
      <c r="Q17" s="6"/>
      <c r="R17" s="6"/>
      <c r="S17" s="6"/>
      <c r="T17" s="6"/>
      <c r="U17" s="6"/>
      <c r="V17" s="6"/>
      <c r="W17" s="6"/>
      <c r="X17" s="6"/>
      <c r="Y17" s="6"/>
      <c r="Z17" s="6"/>
      <c r="AA17" s="6"/>
      <c r="AB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28"/>
    </row>
    <row r="18" spans="1:804" s="16" customFormat="1" x14ac:dyDescent="0.35">
      <c r="A18" s="43" t="s">
        <v>34</v>
      </c>
      <c r="F18" s="6"/>
      <c r="H18" s="6"/>
      <c r="I18" s="31"/>
      <c r="J18" s="6"/>
      <c r="K18" s="6"/>
      <c r="L18" s="6"/>
      <c r="P18" s="6"/>
      <c r="Q18" s="6"/>
      <c r="R18" s="6"/>
      <c r="S18" s="6">
        <v>89901.04</v>
      </c>
      <c r="T18" s="6">
        <v>89901.04</v>
      </c>
      <c r="U18" s="6">
        <v>89901.04</v>
      </c>
      <c r="V18" s="6">
        <v>89901.04</v>
      </c>
      <c r="W18" s="6">
        <v>89901.04</v>
      </c>
      <c r="X18" s="6">
        <v>89901.04</v>
      </c>
      <c r="Y18" s="6">
        <v>89901.04</v>
      </c>
      <c r="Z18" s="6">
        <v>89901.04</v>
      </c>
      <c r="AA18" s="6">
        <v>89901.04</v>
      </c>
      <c r="AB18" s="6">
        <v>89901.04</v>
      </c>
      <c r="AC18" s="6">
        <v>91610.66</v>
      </c>
      <c r="AD18" s="6">
        <v>91610.66</v>
      </c>
      <c r="AE18" s="6">
        <v>91610.66</v>
      </c>
      <c r="AF18" s="6">
        <v>91610.66</v>
      </c>
      <c r="AG18" s="6">
        <v>91610.66</v>
      </c>
      <c r="AH18" s="6">
        <v>91610.66</v>
      </c>
      <c r="AI18" s="6">
        <v>91610.66</v>
      </c>
      <c r="AJ18" s="6">
        <v>92120.27</v>
      </c>
      <c r="AK18" s="6">
        <v>92120.27</v>
      </c>
      <c r="AL18" s="6">
        <v>92120.27</v>
      </c>
      <c r="AM18" s="6">
        <v>92120.27</v>
      </c>
      <c r="AN18" s="6">
        <v>92120.27</v>
      </c>
      <c r="AO18" s="6">
        <v>92120.27</v>
      </c>
      <c r="AP18" s="6">
        <v>92120.27</v>
      </c>
      <c r="AQ18" s="6">
        <v>92120.27</v>
      </c>
      <c r="AR18" s="6">
        <v>92120.27</v>
      </c>
      <c r="AS18" s="6">
        <v>92120.27</v>
      </c>
      <c r="AT18" s="6">
        <v>98156.1</v>
      </c>
      <c r="AU18" s="6">
        <v>105756.1</v>
      </c>
      <c r="AV18" s="6">
        <v>105756.1</v>
      </c>
      <c r="AW18" s="6">
        <v>105756.1</v>
      </c>
      <c r="AX18" s="6">
        <v>105756.1</v>
      </c>
      <c r="AY18" s="6">
        <v>105756.1</v>
      </c>
      <c r="AZ18" s="6">
        <v>105756.1</v>
      </c>
      <c r="BA18" s="6">
        <v>105756.1</v>
      </c>
      <c r="BB18" s="6">
        <v>105756.1</v>
      </c>
      <c r="BC18" s="6">
        <v>118356.1</v>
      </c>
      <c r="BD18" s="6">
        <v>118356.1</v>
      </c>
      <c r="BE18" s="6">
        <v>118865.72</v>
      </c>
      <c r="BF18" s="6">
        <v>118865.72</v>
      </c>
      <c r="BG18" s="6">
        <v>118865.72</v>
      </c>
      <c r="BH18" s="6">
        <v>118865.72</v>
      </c>
      <c r="BI18" s="6">
        <v>118865.72</v>
      </c>
      <c r="BJ18" s="6">
        <v>118865.72</v>
      </c>
      <c r="BK18" s="6">
        <v>118865.72</v>
      </c>
      <c r="BL18" s="6">
        <v>118865.72</v>
      </c>
      <c r="BM18" s="6">
        <v>119365.71</v>
      </c>
      <c r="BN18" s="6">
        <v>119365.71</v>
      </c>
      <c r="BO18" s="6">
        <v>119365.71</v>
      </c>
      <c r="BP18" s="6">
        <v>119365.71</v>
      </c>
      <c r="BQ18" s="6">
        <v>119365.71</v>
      </c>
      <c r="BR18" s="6">
        <v>119365.71</v>
      </c>
      <c r="BS18" s="6">
        <v>119365.71</v>
      </c>
      <c r="BT18" s="6">
        <v>126638.8</v>
      </c>
      <c r="BU18" s="6">
        <v>126638.8</v>
      </c>
      <c r="BV18" s="6">
        <v>126638.8</v>
      </c>
      <c r="BW18" s="6">
        <v>126638.8</v>
      </c>
      <c r="BX18" s="6">
        <v>126638.8</v>
      </c>
      <c r="BY18" s="6">
        <v>126638.8</v>
      </c>
      <c r="BZ18" s="6">
        <v>120622.86</v>
      </c>
      <c r="CA18" s="6">
        <v>120622.86</v>
      </c>
      <c r="CB18" s="6">
        <v>120622.86</v>
      </c>
      <c r="CC18" s="6">
        <v>120622.86</v>
      </c>
      <c r="CD18" s="6">
        <v>120622.86</v>
      </c>
      <c r="CE18" s="6">
        <v>120622.86</v>
      </c>
      <c r="CF18" s="6">
        <v>120622.86</v>
      </c>
      <c r="CG18" s="6">
        <v>121610.78</v>
      </c>
      <c r="CH18" s="6">
        <v>121610.78</v>
      </c>
      <c r="CI18" s="6">
        <v>121610.78</v>
      </c>
      <c r="CJ18" s="6">
        <v>121610.78</v>
      </c>
      <c r="CK18" s="6">
        <v>121610.78</v>
      </c>
      <c r="CL18" s="6">
        <v>121610.78</v>
      </c>
      <c r="CM18" s="6">
        <v>121610.78</v>
      </c>
      <c r="CN18" s="6">
        <v>121610.78</v>
      </c>
      <c r="CO18" s="6">
        <v>121610.78</v>
      </c>
      <c r="CP18" s="6">
        <v>121610.78</v>
      </c>
      <c r="CQ18" s="6">
        <v>111790.32</v>
      </c>
      <c r="CR18" s="6">
        <v>120790.32</v>
      </c>
      <c r="CS18" s="6">
        <v>120790.32</v>
      </c>
      <c r="CT18" s="6">
        <v>120790.32</v>
      </c>
      <c r="CU18" s="6">
        <v>120790.32</v>
      </c>
      <c r="CV18" s="6">
        <v>120790.32</v>
      </c>
      <c r="CW18" s="6">
        <v>119835.66</v>
      </c>
      <c r="CX18" s="6">
        <v>119835.66</v>
      </c>
      <c r="CY18" s="6">
        <v>119835.66</v>
      </c>
      <c r="CZ18" s="6">
        <v>119835.66</v>
      </c>
      <c r="DA18" s="6">
        <v>119835.66</v>
      </c>
      <c r="DB18" s="6">
        <v>116441.31</v>
      </c>
      <c r="DC18" s="6">
        <v>116441.31</v>
      </c>
      <c r="DD18" s="6">
        <v>116441.31</v>
      </c>
      <c r="DE18" s="6">
        <v>116441.31</v>
      </c>
      <c r="DF18" s="6">
        <v>116441.31</v>
      </c>
      <c r="DG18" s="6">
        <v>116437.75999999999</v>
      </c>
      <c r="DH18" s="6">
        <v>116537.51</v>
      </c>
      <c r="DI18" s="6">
        <v>120797.58</v>
      </c>
      <c r="DJ18" s="6">
        <v>120797.58</v>
      </c>
      <c r="DK18" s="6">
        <v>120797.58</v>
      </c>
      <c r="DL18" s="6">
        <v>107621.57</v>
      </c>
      <c r="DM18" s="6">
        <v>105035.77</v>
      </c>
      <c r="DN18" s="6">
        <v>105035.77</v>
      </c>
      <c r="DO18" s="6">
        <v>104735.77</v>
      </c>
      <c r="DP18" s="6">
        <v>88516.02</v>
      </c>
      <c r="DQ18" s="6">
        <v>88113.02</v>
      </c>
      <c r="DR18" s="6">
        <v>139951.82</v>
      </c>
      <c r="DS18" s="6">
        <v>162130.54</v>
      </c>
      <c r="DT18" s="6">
        <v>172130.54</v>
      </c>
      <c r="DU18" s="6">
        <v>182130.54</v>
      </c>
      <c r="DV18" s="16">
        <v>192180.54</v>
      </c>
      <c r="DW18" s="6">
        <v>192072.87</v>
      </c>
      <c r="DX18" s="6">
        <v>192072.87</v>
      </c>
      <c r="DY18" s="6">
        <v>206072.87</v>
      </c>
      <c r="DZ18" s="6">
        <v>206072.87</v>
      </c>
      <c r="EA18" s="6">
        <v>212072.87</v>
      </c>
      <c r="EB18" s="6">
        <v>212072.87</v>
      </c>
      <c r="EC18" s="6">
        <v>198171.58</v>
      </c>
      <c r="ED18" s="6">
        <v>198171.58</v>
      </c>
      <c r="EE18" s="6">
        <v>198171.58</v>
      </c>
      <c r="EF18" s="6">
        <v>198171.58</v>
      </c>
      <c r="EG18" s="6">
        <v>198171.58</v>
      </c>
      <c r="EH18" s="6">
        <v>198171.58</v>
      </c>
      <c r="EI18" s="6">
        <v>198171.58</v>
      </c>
      <c r="EJ18" s="6">
        <v>198171.58</v>
      </c>
      <c r="EK18" s="6">
        <v>197428.95</v>
      </c>
      <c r="EL18" s="6">
        <v>183428.95</v>
      </c>
      <c r="EM18" s="6">
        <v>19781.03</v>
      </c>
      <c r="EN18" s="6">
        <v>18781.03</v>
      </c>
      <c r="EO18" s="6">
        <v>16675.400000000001</v>
      </c>
      <c r="EP18" s="6">
        <v>17277.28</v>
      </c>
      <c r="EQ18" s="6">
        <v>17277.28</v>
      </c>
      <c r="ES18" s="6"/>
      <c r="ET18" s="6"/>
      <c r="EU18" s="6">
        <v>9937.1299999999992</v>
      </c>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v>1467.74</v>
      </c>
      <c r="GD18" s="6"/>
      <c r="GE18" s="6"/>
      <c r="GF18" s="6"/>
      <c r="GG18" s="6"/>
      <c r="GH18" s="6"/>
      <c r="GI18" s="6"/>
      <c r="GJ18" s="6"/>
      <c r="GK18" s="6"/>
      <c r="GL18" s="6"/>
      <c r="GM18" s="6"/>
      <c r="GN18" s="6"/>
      <c r="GO18" s="6"/>
      <c r="GP18" s="6"/>
      <c r="GQ18" s="6">
        <v>2389.98</v>
      </c>
      <c r="GR18" s="6"/>
      <c r="GS18" s="6"/>
      <c r="GT18" s="6"/>
      <c r="GU18" s="6"/>
      <c r="GV18" s="6">
        <v>8909.7199999999993</v>
      </c>
      <c r="GW18" s="6"/>
      <c r="GX18" s="6"/>
      <c r="GY18" s="6">
        <v>8909.7199999999993</v>
      </c>
      <c r="GZ18" s="6">
        <v>8909.7199999999993</v>
      </c>
      <c r="HA18" s="6">
        <v>8909.7199999999993</v>
      </c>
      <c r="HB18" s="6">
        <v>8909.7199999999993</v>
      </c>
      <c r="HC18" s="6"/>
      <c r="HD18" s="6"/>
      <c r="HE18" s="6"/>
      <c r="HF18" s="6"/>
      <c r="HG18" s="6"/>
      <c r="HH18" s="6"/>
      <c r="HI18" s="6"/>
      <c r="HJ18" s="6"/>
      <c r="HK18" s="6"/>
      <c r="HL18" s="6">
        <v>113139.56</v>
      </c>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28"/>
    </row>
    <row r="19" spans="1:804" s="16" customFormat="1" x14ac:dyDescent="0.35">
      <c r="A19" s="43"/>
      <c r="F19" s="6"/>
      <c r="H19" s="6"/>
      <c r="I19" s="31"/>
      <c r="J19" s="6"/>
      <c r="K19" s="6"/>
      <c r="L19" s="6"/>
      <c r="P19" s="6"/>
      <c r="Q19" s="6"/>
      <c r="R19" s="6"/>
      <c r="S19" s="6"/>
      <c r="T19" s="6"/>
      <c r="U19" s="6"/>
      <c r="V19" s="6"/>
      <c r="W19" s="6"/>
      <c r="X19" s="6"/>
      <c r="Y19" s="6"/>
      <c r="Z19" s="6"/>
      <c r="AA19" s="6"/>
      <c r="AB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7"/>
      <c r="HQ19" s="7"/>
      <c r="HR19" s="7"/>
      <c r="HS19" s="7"/>
      <c r="HT19" s="7"/>
      <c r="HU19" s="6"/>
      <c r="HV19" s="6"/>
      <c r="HW19" s="6"/>
      <c r="HX19" s="6"/>
      <c r="HY19" s="6"/>
      <c r="HZ19" s="6"/>
      <c r="IA19" s="6"/>
      <c r="IB19" s="6"/>
      <c r="IC19" s="6"/>
      <c r="ID19" s="6"/>
      <c r="IE19" s="6"/>
      <c r="IF19" s="6"/>
      <c r="IG19" s="6"/>
      <c r="IH19" s="6"/>
      <c r="II19" s="6"/>
      <c r="IJ19" s="6"/>
      <c r="IK19" s="6"/>
      <c r="IL19" s="6"/>
      <c r="IM19" s="7"/>
      <c r="IN19" s="6"/>
      <c r="IO19" s="7"/>
      <c r="IP19" s="6"/>
      <c r="IQ19" s="7"/>
      <c r="IR19" s="6"/>
      <c r="IS19" s="6"/>
      <c r="IT19" s="6"/>
      <c r="IU19" s="7"/>
      <c r="IV19" s="6"/>
      <c r="IW19" s="6"/>
      <c r="IX19" s="7"/>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31"/>
      <c r="KS19" s="6"/>
      <c r="KT19" s="6"/>
      <c r="KU19" s="6"/>
      <c r="KV19" s="6"/>
      <c r="KW19" s="31"/>
      <c r="KX19" s="6"/>
      <c r="KY19" s="6"/>
      <c r="KZ19" s="6"/>
      <c r="LA19" s="6"/>
      <c r="LB19" s="6"/>
      <c r="LC19" s="7"/>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7"/>
      <c r="ML19" s="6"/>
      <c r="MM19" s="6"/>
      <c r="MN19" s="6"/>
      <c r="MO19" s="6"/>
      <c r="MP19" s="6"/>
      <c r="MQ19" s="6"/>
      <c r="MR19" s="7"/>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7"/>
      <c r="OD19" s="6"/>
      <c r="OE19" s="6"/>
      <c r="OF19" s="6"/>
      <c r="OG19" s="6"/>
      <c r="OH19" s="6"/>
      <c r="OI19" s="6"/>
      <c r="OJ19" s="6"/>
      <c r="OK19" s="6"/>
      <c r="OL19" s="6"/>
      <c r="OM19" s="6"/>
      <c r="ON19" s="6"/>
      <c r="OO19" s="6"/>
      <c r="OP19" s="7"/>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28"/>
    </row>
    <row r="20" spans="1:804" s="16" customFormat="1" ht="13.15" x14ac:dyDescent="0.4">
      <c r="A20" s="45" t="s">
        <v>7</v>
      </c>
      <c r="F20" s="6"/>
      <c r="H20" s="6"/>
      <c r="I20" s="31"/>
      <c r="J20" s="6"/>
      <c r="K20" s="6"/>
      <c r="L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28"/>
    </row>
    <row r="21" spans="1:804" s="16" customFormat="1" x14ac:dyDescent="0.35">
      <c r="A21" s="44" t="s">
        <v>23</v>
      </c>
      <c r="F21" s="6"/>
      <c r="H21" s="6"/>
      <c r="I21" s="6"/>
      <c r="J21" s="6"/>
      <c r="K21" s="6"/>
      <c r="L21" s="6"/>
      <c r="P21" s="6"/>
      <c r="Q21" s="6"/>
      <c r="R21" s="6"/>
      <c r="S21" s="6">
        <v>88236.160000000003</v>
      </c>
      <c r="T21" s="6">
        <v>88236.160000000003</v>
      </c>
      <c r="U21" s="6">
        <v>88236.160000000003</v>
      </c>
      <c r="V21" s="6">
        <v>88236.160000000003</v>
      </c>
      <c r="W21" s="6">
        <v>88236.160000000003</v>
      </c>
      <c r="X21" s="6">
        <v>88236.160000000003</v>
      </c>
      <c r="Y21" s="6">
        <v>88236.160000000003</v>
      </c>
      <c r="Z21" s="6">
        <v>88236.160000000003</v>
      </c>
      <c r="AA21" s="6">
        <v>88236.160000000003</v>
      </c>
      <c r="AB21" s="6">
        <v>88236.160000000003</v>
      </c>
      <c r="AC21" s="6">
        <v>89945.78</v>
      </c>
      <c r="AD21" s="6">
        <v>89945.78</v>
      </c>
      <c r="AE21" s="6">
        <v>89945.78</v>
      </c>
      <c r="AF21" s="6">
        <v>89945.78</v>
      </c>
      <c r="AG21" s="6">
        <v>89945.78</v>
      </c>
      <c r="AH21" s="6">
        <v>89945.78</v>
      </c>
      <c r="AI21" s="6">
        <v>89945.78</v>
      </c>
      <c r="AJ21" s="6">
        <v>90455.39</v>
      </c>
      <c r="AK21" s="6">
        <v>90455.39</v>
      </c>
      <c r="AL21" s="6">
        <v>90455.39</v>
      </c>
      <c r="AM21" s="6">
        <v>90455.39</v>
      </c>
      <c r="AN21" s="6">
        <v>90455.39</v>
      </c>
      <c r="AO21" s="6">
        <v>90455.39</v>
      </c>
      <c r="AP21" s="6">
        <v>90455.39</v>
      </c>
      <c r="AQ21" s="6">
        <v>90455.39</v>
      </c>
      <c r="AR21" s="6">
        <v>90455.39</v>
      </c>
      <c r="AS21" s="6">
        <v>90455.39</v>
      </c>
      <c r="AT21" s="6">
        <v>91491.22</v>
      </c>
      <c r="AU21" s="6">
        <v>91491.22</v>
      </c>
      <c r="AV21" s="6">
        <v>91491.22</v>
      </c>
      <c r="AW21" s="6">
        <v>91491.22</v>
      </c>
      <c r="AX21" s="6">
        <v>91491.22</v>
      </c>
      <c r="AY21" s="6">
        <v>91491.22</v>
      </c>
      <c r="AZ21" s="6">
        <v>91491.22</v>
      </c>
      <c r="BA21" s="6">
        <v>91491.22</v>
      </c>
      <c r="BB21" s="6">
        <v>91491.22</v>
      </c>
      <c r="BC21" s="6">
        <v>91491.22</v>
      </c>
      <c r="BD21" s="6">
        <v>91491.22</v>
      </c>
      <c r="BE21" s="6">
        <v>115334.17</v>
      </c>
      <c r="BF21" s="6">
        <v>115334.17</v>
      </c>
      <c r="BG21" s="6">
        <v>115334.17</v>
      </c>
      <c r="BH21" s="6">
        <v>115334.17</v>
      </c>
      <c r="BI21" s="6">
        <v>115334.17</v>
      </c>
      <c r="BJ21" s="6">
        <v>115334.17</v>
      </c>
      <c r="BK21" s="6">
        <v>115334.17</v>
      </c>
      <c r="BL21" s="6">
        <v>115334.17</v>
      </c>
      <c r="BM21" s="6">
        <v>115834.16</v>
      </c>
      <c r="BN21" s="6">
        <v>115834.16</v>
      </c>
      <c r="BO21" s="6">
        <v>115834.16</v>
      </c>
      <c r="BP21" s="6">
        <v>115834.16</v>
      </c>
      <c r="BQ21" s="6">
        <v>115834.16</v>
      </c>
      <c r="BR21" s="6">
        <v>115834.16</v>
      </c>
      <c r="BS21" s="6">
        <v>115834.16</v>
      </c>
      <c r="BT21" s="6">
        <v>123107.25</v>
      </c>
      <c r="BU21" s="6">
        <v>123107.25</v>
      </c>
      <c r="BV21" s="6">
        <v>123107.25</v>
      </c>
      <c r="BW21" s="6">
        <v>123107.25</v>
      </c>
      <c r="BX21" s="6">
        <v>123107.25</v>
      </c>
      <c r="BY21" s="6">
        <v>123107.25</v>
      </c>
      <c r="BZ21" s="6">
        <v>115564.38</v>
      </c>
      <c r="CA21" s="6">
        <v>115564.38</v>
      </c>
      <c r="CB21" s="6">
        <v>115564.38</v>
      </c>
      <c r="CC21" s="6">
        <v>115564.38</v>
      </c>
      <c r="CD21" s="6">
        <v>115564.38</v>
      </c>
      <c r="CE21" s="6">
        <v>116201.65</v>
      </c>
      <c r="CF21" s="6">
        <v>116201.65</v>
      </c>
      <c r="CG21" s="6">
        <v>114118.28</v>
      </c>
      <c r="CH21" s="6">
        <v>114271.16</v>
      </c>
      <c r="CI21" s="6">
        <v>114271.16</v>
      </c>
      <c r="CJ21" s="6">
        <v>114271.16</v>
      </c>
      <c r="CK21" s="6">
        <v>114271.16</v>
      </c>
      <c r="CL21" s="6">
        <v>114271.16</v>
      </c>
      <c r="CM21" s="6">
        <v>114271.16</v>
      </c>
      <c r="CN21" s="6">
        <v>114271.16</v>
      </c>
      <c r="CO21" s="6">
        <v>114271.16</v>
      </c>
      <c r="CP21" s="6">
        <v>114271.16</v>
      </c>
      <c r="CQ21" s="6">
        <v>104450.7</v>
      </c>
      <c r="CR21" s="6">
        <v>104450.7</v>
      </c>
      <c r="CS21" s="6">
        <v>104450.7</v>
      </c>
      <c r="CT21" s="6">
        <v>104450.7</v>
      </c>
      <c r="CU21" s="6">
        <v>104450.7</v>
      </c>
      <c r="CV21" s="6">
        <v>104450.7</v>
      </c>
      <c r="CW21" s="6">
        <v>104450.7</v>
      </c>
      <c r="CX21" s="6">
        <v>104450.7</v>
      </c>
      <c r="CY21" s="6">
        <v>104450.7</v>
      </c>
      <c r="CZ21" s="6">
        <v>104450.7</v>
      </c>
      <c r="DA21" s="6">
        <v>104450.7</v>
      </c>
      <c r="DB21" s="6">
        <v>101056.35</v>
      </c>
      <c r="DC21" s="6">
        <v>101056.35</v>
      </c>
      <c r="DD21" s="6">
        <v>101056.35</v>
      </c>
      <c r="DE21" s="6">
        <v>101056.35</v>
      </c>
      <c r="DF21" s="6">
        <v>101056.35</v>
      </c>
      <c r="DG21" s="6">
        <v>101056.35</v>
      </c>
      <c r="DH21" s="6">
        <v>101056.35</v>
      </c>
      <c r="DI21" s="6">
        <v>105316.42</v>
      </c>
      <c r="DJ21" s="6">
        <v>105316.42</v>
      </c>
      <c r="DK21" s="6">
        <v>105316.42</v>
      </c>
      <c r="DL21" s="6">
        <v>105316.42</v>
      </c>
      <c r="DM21" s="6">
        <v>105316.42</v>
      </c>
      <c r="DN21" s="6">
        <v>105316.42</v>
      </c>
      <c r="DO21" s="6">
        <v>105316.42</v>
      </c>
      <c r="DP21" s="6">
        <v>105316.42</v>
      </c>
      <c r="DQ21" s="6">
        <v>105316.42</v>
      </c>
      <c r="DR21" s="6">
        <v>105316.42</v>
      </c>
      <c r="DS21" s="6">
        <v>109564.88</v>
      </c>
      <c r="DT21" s="6">
        <v>149564.07999999999</v>
      </c>
      <c r="DU21" s="6">
        <v>189564.08</v>
      </c>
      <c r="DV21" s="6">
        <v>189564.08</v>
      </c>
      <c r="DW21" s="6">
        <v>189564.08</v>
      </c>
      <c r="DX21" s="6">
        <v>189564.08</v>
      </c>
      <c r="DY21" s="6">
        <v>189564.08</v>
      </c>
      <c r="DZ21" s="6">
        <v>189564.08</v>
      </c>
      <c r="EA21" s="6">
        <v>189564.08</v>
      </c>
      <c r="EB21" s="6">
        <v>189564.08</v>
      </c>
      <c r="EC21" s="6">
        <v>169948.03</v>
      </c>
      <c r="ED21" s="6">
        <v>169948.03</v>
      </c>
      <c r="EE21" s="6">
        <v>169948.03</v>
      </c>
      <c r="EF21" s="6">
        <v>169948.03</v>
      </c>
      <c r="EG21" s="6">
        <v>169948.03</v>
      </c>
      <c r="EH21" s="6">
        <v>169948.03</v>
      </c>
      <c r="EI21" s="6">
        <v>169948.03</v>
      </c>
      <c r="EJ21" s="6">
        <v>169948.03</v>
      </c>
      <c r="EK21" s="6">
        <v>169948.03</v>
      </c>
      <c r="EL21" s="6">
        <v>169948.03</v>
      </c>
      <c r="EM21" s="6"/>
      <c r="EN21" s="6"/>
      <c r="EO21" s="6"/>
      <c r="EP21" s="6"/>
      <c r="ER21" s="16">
        <v>5954.41</v>
      </c>
      <c r="ES21" s="6">
        <v>9246.16</v>
      </c>
      <c r="ET21" s="6">
        <v>9269.49</v>
      </c>
      <c r="EU21" s="6"/>
      <c r="EV21" s="6">
        <v>62.87</v>
      </c>
      <c r="EW21" s="6">
        <v>100</v>
      </c>
      <c r="EX21" s="6">
        <v>100</v>
      </c>
      <c r="EY21" s="6">
        <v>100</v>
      </c>
      <c r="EZ21" s="6">
        <v>100</v>
      </c>
      <c r="FA21" s="6">
        <v>100</v>
      </c>
      <c r="FB21" s="6">
        <v>100</v>
      </c>
      <c r="FC21" s="6">
        <v>53.7</v>
      </c>
      <c r="FD21" s="6">
        <v>53.7</v>
      </c>
      <c r="FE21" s="6"/>
      <c r="FF21" s="6"/>
      <c r="FG21" s="6"/>
      <c r="FH21" s="6">
        <v>2017.34</v>
      </c>
      <c r="FI21" s="6">
        <v>2017.34</v>
      </c>
      <c r="FJ21" s="6">
        <v>2017.34</v>
      </c>
      <c r="FK21" s="6">
        <v>255.65</v>
      </c>
      <c r="FL21" s="6">
        <v>257.26</v>
      </c>
      <c r="FM21" s="6">
        <v>257.16000000000003</v>
      </c>
      <c r="FN21" s="6">
        <v>278.58999999999997</v>
      </c>
      <c r="FO21" s="6">
        <v>278.58999999999997</v>
      </c>
      <c r="FP21" s="6">
        <v>1717.61</v>
      </c>
      <c r="FQ21" s="6">
        <v>2587.61</v>
      </c>
      <c r="FR21" s="6">
        <v>7875.12</v>
      </c>
      <c r="FS21" s="6">
        <v>7910.9</v>
      </c>
      <c r="FT21" s="6">
        <v>7910.9</v>
      </c>
      <c r="FU21" s="6">
        <v>17809.78</v>
      </c>
      <c r="FV21" s="6">
        <v>10524.34</v>
      </c>
      <c r="FW21" s="6">
        <v>11545.81</v>
      </c>
      <c r="FX21" s="6">
        <v>11545.14</v>
      </c>
      <c r="FY21" s="6"/>
      <c r="FZ21" s="6"/>
      <c r="GA21" s="6"/>
      <c r="GB21" s="6"/>
      <c r="GC21" s="6"/>
      <c r="GD21" s="6">
        <v>2588.09</v>
      </c>
      <c r="GE21" s="6">
        <v>2588.09</v>
      </c>
      <c r="GF21" s="6">
        <v>2583.09</v>
      </c>
      <c r="GG21" s="6">
        <v>2583.09</v>
      </c>
      <c r="GH21" s="6">
        <v>2583.09</v>
      </c>
      <c r="GI21" s="6">
        <v>2593.29</v>
      </c>
      <c r="GJ21" s="6">
        <v>2593.29</v>
      </c>
      <c r="GK21" s="6">
        <v>10.23</v>
      </c>
      <c r="GL21" s="6">
        <v>10.23</v>
      </c>
      <c r="GM21" s="6">
        <v>10.23</v>
      </c>
      <c r="GN21" s="6">
        <v>4710.0200000000004</v>
      </c>
      <c r="GO21" s="6">
        <v>4710.0200000000004</v>
      </c>
      <c r="GP21" s="6">
        <v>4710.0200000000004</v>
      </c>
      <c r="GQ21" s="6"/>
      <c r="GR21" s="6">
        <v>9951.68</v>
      </c>
      <c r="GS21" s="6">
        <v>9951.68</v>
      </c>
      <c r="GT21" s="6">
        <v>9951.68</v>
      </c>
      <c r="GU21" s="6">
        <v>9961.2800000000007</v>
      </c>
      <c r="GV21" s="6"/>
      <c r="GW21" s="6"/>
      <c r="GX21" s="6"/>
      <c r="GY21" s="6"/>
      <c r="GZ21" s="6"/>
      <c r="HA21" s="6"/>
      <c r="HB21" s="6"/>
      <c r="HC21" s="6">
        <v>14125.04</v>
      </c>
      <c r="HD21" s="6">
        <v>4173.3599999999997</v>
      </c>
      <c r="HE21" s="6">
        <v>4173.3599999999997</v>
      </c>
      <c r="HF21" s="6">
        <v>4173.3599999999997</v>
      </c>
      <c r="HG21" s="6"/>
      <c r="HH21" s="6">
        <v>12473.36</v>
      </c>
      <c r="HI21" s="6">
        <v>15486.86</v>
      </c>
      <c r="HJ21" s="6">
        <v>15562.11</v>
      </c>
      <c r="HK21" s="6">
        <v>17179.11</v>
      </c>
      <c r="HL21" s="6"/>
      <c r="HM21" s="6">
        <v>18821.47</v>
      </c>
      <c r="HN21" s="6">
        <v>18821.47</v>
      </c>
      <c r="HO21" s="6">
        <v>18821.47</v>
      </c>
      <c r="HP21" s="6">
        <v>18853.47</v>
      </c>
      <c r="HQ21" s="6">
        <v>18853.47</v>
      </c>
      <c r="HR21" s="6">
        <v>18853.47</v>
      </c>
      <c r="HS21" s="6">
        <v>18305.52</v>
      </c>
      <c r="HT21" s="6">
        <v>17456.189999999999</v>
      </c>
      <c r="HU21" s="6">
        <v>16634.23</v>
      </c>
      <c r="HV21" s="6">
        <v>15793.9</v>
      </c>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28"/>
    </row>
    <row r="22" spans="1:804" s="16" customFormat="1" x14ac:dyDescent="0.35">
      <c r="A22" s="43"/>
      <c r="F22" s="6"/>
      <c r="H22" s="6"/>
      <c r="I22" s="31"/>
      <c r="J22" s="6"/>
      <c r="K22" s="6"/>
      <c r="L22" s="6"/>
      <c r="P22" s="6"/>
      <c r="Q22" s="6"/>
      <c r="R22" s="6"/>
      <c r="S22" s="6"/>
      <c r="T22" s="6"/>
      <c r="U22" s="6"/>
      <c r="V22" s="6"/>
      <c r="W22" s="6"/>
      <c r="X22" s="6"/>
      <c r="Y22" s="6"/>
      <c r="Z22" s="6"/>
      <c r="AA22" s="6"/>
      <c r="AB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28"/>
    </row>
    <row r="23" spans="1:804" s="51" customFormat="1" x14ac:dyDescent="0.35">
      <c r="A23" s="50"/>
      <c r="I23" s="56"/>
      <c r="ADW23" s="52"/>
    </row>
    <row r="24" spans="1:804" s="16" customFormat="1" ht="13.15" x14ac:dyDescent="0.4">
      <c r="A24" s="42" t="s">
        <v>32</v>
      </c>
      <c r="F24" s="6"/>
      <c r="H24" s="6"/>
      <c r="I24" s="31"/>
      <c r="J24" s="6"/>
      <c r="K24" s="6"/>
      <c r="L24" s="6"/>
      <c r="P24" s="6"/>
      <c r="Q24" s="6"/>
      <c r="R24" s="6"/>
      <c r="S24" s="6"/>
      <c r="T24" s="6"/>
      <c r="U24" s="6"/>
      <c r="V24" s="6"/>
      <c r="W24" s="6"/>
      <c r="X24" s="6"/>
      <c r="Y24" s="6"/>
      <c r="Z24" s="6"/>
      <c r="AA24" s="6"/>
      <c r="AB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28"/>
    </row>
    <row r="25" spans="1:804" s="16" customFormat="1" x14ac:dyDescent="0.35">
      <c r="A25" s="43" t="s">
        <v>36</v>
      </c>
      <c r="F25" s="6"/>
      <c r="H25" s="6"/>
      <c r="I25" s="31"/>
      <c r="J25" s="6"/>
      <c r="K25" s="6"/>
      <c r="L25" s="6"/>
      <c r="P25" s="6"/>
      <c r="Q25" s="6"/>
      <c r="R25" s="6"/>
      <c r="S25" s="6"/>
      <c r="T25" s="6"/>
      <c r="U25" s="6"/>
      <c r="V25" s="6"/>
      <c r="W25" s="6"/>
      <c r="X25" s="6"/>
      <c r="Y25" s="6"/>
      <c r="Z25" s="6"/>
      <c r="AA25" s="6"/>
      <c r="AB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28"/>
    </row>
    <row r="26" spans="1:804" s="16" customFormat="1" x14ac:dyDescent="0.35">
      <c r="A26" s="43" t="s">
        <v>33</v>
      </c>
      <c r="F26" s="6"/>
      <c r="H26" s="6"/>
      <c r="I26" s="31"/>
      <c r="J26" s="6"/>
      <c r="K26" s="6"/>
      <c r="L26" s="6"/>
      <c r="P26" s="6"/>
      <c r="Q26" s="6"/>
      <c r="R26" s="6"/>
      <c r="S26" s="6"/>
      <c r="T26" s="6"/>
      <c r="U26" s="6"/>
      <c r="V26" s="6"/>
      <c r="W26" s="6"/>
      <c r="X26" s="6"/>
      <c r="Y26" s="6"/>
      <c r="Z26" s="6"/>
      <c r="AA26" s="6"/>
      <c r="AB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v>29155.88</v>
      </c>
      <c r="BK26" s="6">
        <v>37706.9</v>
      </c>
      <c r="BL26" s="6">
        <v>42621.3</v>
      </c>
      <c r="BM26" s="6"/>
      <c r="BN26" s="6"/>
      <c r="BO26" s="6">
        <v>14699.33</v>
      </c>
      <c r="BP26" s="6">
        <v>17592.2</v>
      </c>
      <c r="BQ26" s="6"/>
      <c r="BR26" s="6"/>
      <c r="BS26" s="6">
        <v>41311.14</v>
      </c>
      <c r="BT26" s="6">
        <v>23171.8</v>
      </c>
      <c r="BU26" s="6">
        <v>30255.759999999998</v>
      </c>
      <c r="BV26" s="6">
        <v>32884.78</v>
      </c>
      <c r="BW26" s="6">
        <v>36809.06</v>
      </c>
      <c r="BX26" s="6">
        <v>61451.6</v>
      </c>
      <c r="BY26" s="6">
        <v>63220.58</v>
      </c>
      <c r="BZ26" s="6">
        <v>7248.02</v>
      </c>
      <c r="CA26" s="6">
        <v>16818.63</v>
      </c>
      <c r="CB26" s="6">
        <v>21248.29</v>
      </c>
      <c r="CC26" s="6">
        <v>27453.97</v>
      </c>
      <c r="CD26" s="6">
        <v>29567.32</v>
      </c>
      <c r="CE26" s="6">
        <v>40974.83</v>
      </c>
      <c r="CF26" s="6">
        <v>50729.23</v>
      </c>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28"/>
    </row>
    <row r="27" spans="1:804" s="16" customFormat="1" x14ac:dyDescent="0.35">
      <c r="A27" s="11"/>
      <c r="F27" s="6"/>
      <c r="H27" s="6"/>
      <c r="I27" s="31"/>
      <c r="J27" s="6"/>
      <c r="K27" s="6"/>
      <c r="L27" s="7"/>
      <c r="P27" s="6"/>
      <c r="Q27" s="7"/>
      <c r="R27" s="7"/>
      <c r="S27" s="7"/>
      <c r="T27" s="7"/>
      <c r="U27" s="7"/>
      <c r="V27" s="7"/>
      <c r="W27" s="7"/>
      <c r="X27" s="7"/>
      <c r="Y27" s="7"/>
      <c r="Z27" s="7"/>
      <c r="AA27" s="7"/>
      <c r="AB27" s="7"/>
      <c r="AC27" s="6"/>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28"/>
    </row>
    <row r="28" spans="1:804" s="16" customFormat="1" ht="13.15" x14ac:dyDescent="0.4">
      <c r="A28" s="13"/>
      <c r="F28" s="6"/>
      <c r="H28" s="6"/>
      <c r="I28" s="31"/>
      <c r="J28" s="6"/>
      <c r="K28" s="6"/>
      <c r="L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28"/>
    </row>
    <row r="29" spans="1:804" s="16" customFormat="1" ht="13.15" x14ac:dyDescent="0.4">
      <c r="A29" s="13" t="s">
        <v>38</v>
      </c>
      <c r="F29" s="6"/>
      <c r="H29" s="6"/>
      <c r="I29" s="31"/>
      <c r="J29" s="6"/>
      <c r="K29" s="6"/>
      <c r="L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28"/>
    </row>
    <row r="30" spans="1:804" s="16" customFormat="1" x14ac:dyDescent="0.35">
      <c r="A30" s="12" t="s">
        <v>39</v>
      </c>
      <c r="F30" s="6"/>
      <c r="H30" s="6"/>
      <c r="I30" s="31"/>
      <c r="J30" s="6"/>
      <c r="K30" s="6"/>
      <c r="L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28"/>
    </row>
    <row r="31" spans="1:804" s="18" customFormat="1" x14ac:dyDescent="0.35">
      <c r="F31" s="3"/>
      <c r="H31" s="3"/>
      <c r="I31" s="57"/>
      <c r="J31" s="3"/>
      <c r="K31" s="3"/>
      <c r="L31" s="3"/>
      <c r="P31" s="3"/>
      <c r="Q31" s="3"/>
      <c r="R31" s="3"/>
      <c r="S31" s="3"/>
      <c r="T31" s="3"/>
      <c r="U31" s="3"/>
      <c r="V31" s="3"/>
      <c r="W31" s="3"/>
      <c r="X31" s="3"/>
      <c r="Y31" s="3"/>
      <c r="Z31" s="3"/>
      <c r="AA31" s="3"/>
      <c r="AB31" s="3"/>
      <c r="AC31" s="7"/>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29"/>
    </row>
    <row r="32" spans="1:804" s="18" customFormat="1" x14ac:dyDescent="0.35">
      <c r="F32" s="3"/>
      <c r="H32" s="3"/>
      <c r="I32" s="57"/>
      <c r="J32" s="3"/>
      <c r="K32" s="3"/>
      <c r="L32" s="3"/>
      <c r="P32" s="3"/>
      <c r="Q32" s="3"/>
      <c r="R32" s="3"/>
      <c r="S32" s="3"/>
      <c r="T32" s="3"/>
      <c r="U32" s="3"/>
      <c r="V32" s="3"/>
      <c r="W32" s="3"/>
      <c r="X32" s="3"/>
      <c r="Y32" s="3"/>
      <c r="Z32" s="3"/>
      <c r="AA32" s="3"/>
      <c r="AB32" s="3"/>
      <c r="AC32" s="7"/>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29"/>
    </row>
    <row r="33" spans="1:803" s="18" customFormat="1" x14ac:dyDescent="0.35">
      <c r="A33" s="21"/>
      <c r="F33" s="3"/>
      <c r="H33" s="3"/>
      <c r="I33" s="57"/>
      <c r="J33" s="3"/>
      <c r="K33" s="3"/>
      <c r="L33" s="3"/>
      <c r="P33" s="3"/>
      <c r="Q33" s="3"/>
      <c r="R33" s="3"/>
      <c r="S33" s="3"/>
      <c r="T33" s="3"/>
      <c r="U33" s="3"/>
      <c r="V33" s="3"/>
      <c r="W33" s="3"/>
      <c r="X33" s="3"/>
      <c r="Y33" s="3"/>
      <c r="Z33" s="3"/>
      <c r="AA33" s="3"/>
      <c r="AB33" s="3"/>
      <c r="AC33" s="7"/>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29"/>
    </row>
    <row r="34" spans="1:803" s="18" customFormat="1" x14ac:dyDescent="0.35">
      <c r="A34" s="12"/>
      <c r="F34" s="3"/>
      <c r="H34" s="3"/>
      <c r="I34" s="57"/>
      <c r="J34" s="3"/>
      <c r="K34" s="3"/>
      <c r="L34" s="3"/>
      <c r="P34" s="3"/>
      <c r="Q34" s="3"/>
      <c r="R34" s="3"/>
      <c r="S34" s="3"/>
      <c r="T34" s="3"/>
      <c r="U34" s="3"/>
      <c r="V34" s="3"/>
      <c r="W34" s="3"/>
      <c r="X34" s="3"/>
      <c r="Y34" s="3"/>
      <c r="Z34" s="3"/>
      <c r="AA34" s="3"/>
      <c r="AB34" s="3"/>
      <c r="AC34" s="7"/>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29"/>
    </row>
    <row r="35" spans="1:803" s="18" customFormat="1" x14ac:dyDescent="0.35">
      <c r="A35" s="12"/>
      <c r="F35" s="3"/>
      <c r="H35" s="3"/>
      <c r="I35" s="57"/>
      <c r="J35" s="3"/>
      <c r="K35" s="3"/>
      <c r="L35" s="3"/>
      <c r="P35" s="3"/>
      <c r="Q35" s="3"/>
      <c r="R35" s="3"/>
      <c r="S35" s="3"/>
      <c r="T35" s="3"/>
      <c r="U35" s="3"/>
      <c r="V35" s="3"/>
      <c r="W35" s="3"/>
      <c r="X35" s="3"/>
      <c r="Y35" s="3"/>
      <c r="Z35" s="3"/>
      <c r="AA35" s="3"/>
      <c r="AB35" s="3"/>
      <c r="AC35" s="6"/>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29"/>
    </row>
    <row r="36" spans="1:803" s="18" customFormat="1" x14ac:dyDescent="0.35">
      <c r="A36" s="12"/>
      <c r="F36" s="3"/>
      <c r="H36" s="3"/>
      <c r="I36" s="57"/>
      <c r="J36" s="3"/>
      <c r="K36" s="3"/>
      <c r="L36" s="3"/>
      <c r="P36" s="3"/>
      <c r="Q36" s="3"/>
      <c r="R36" s="3"/>
      <c r="S36" s="3"/>
      <c r="T36" s="3"/>
      <c r="U36" s="3"/>
      <c r="V36" s="3"/>
      <c r="W36" s="3"/>
      <c r="X36" s="3"/>
      <c r="Y36" s="3"/>
      <c r="Z36" s="3"/>
      <c r="AA36" s="3"/>
      <c r="AB36" s="3"/>
      <c r="AC36" s="6"/>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29"/>
    </row>
    <row r="37" spans="1:803" s="18" customFormat="1" x14ac:dyDescent="0.35">
      <c r="A37" s="12"/>
      <c r="F37" s="3"/>
      <c r="H37" s="3"/>
      <c r="I37" s="57"/>
      <c r="J37" s="3"/>
      <c r="K37" s="3"/>
      <c r="L37" s="3"/>
      <c r="P37" s="3"/>
      <c r="Q37" s="3"/>
      <c r="R37" s="3"/>
      <c r="S37" s="3"/>
      <c r="T37" s="3"/>
      <c r="U37" s="3"/>
      <c r="V37" s="3"/>
      <c r="W37" s="3"/>
      <c r="X37" s="3"/>
      <c r="Y37" s="3"/>
      <c r="Z37" s="3"/>
      <c r="AA37" s="3"/>
      <c r="AB37" s="3"/>
      <c r="AC37" s="6"/>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29"/>
    </row>
    <row r="38" spans="1:803" s="18" customFormat="1" x14ac:dyDescent="0.35">
      <c r="A38" s="12"/>
      <c r="F38" s="3"/>
      <c r="H38" s="3"/>
      <c r="I38" s="57"/>
      <c r="J38" s="3"/>
      <c r="K38" s="3"/>
      <c r="L38" s="3"/>
      <c r="P38" s="3"/>
      <c r="Q38" s="3"/>
      <c r="R38" s="3"/>
      <c r="S38" s="3"/>
      <c r="T38" s="3"/>
      <c r="U38" s="3"/>
      <c r="V38" s="3"/>
      <c r="W38" s="3"/>
      <c r="X38" s="3"/>
      <c r="Y38" s="3"/>
      <c r="Z38" s="3"/>
      <c r="AA38" s="3"/>
      <c r="AB38" s="3"/>
      <c r="AC38" s="6"/>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29"/>
    </row>
    <row r="39" spans="1:803" s="18" customFormat="1" x14ac:dyDescent="0.35">
      <c r="A39" s="12"/>
      <c r="F39" s="3"/>
      <c r="H39" s="3"/>
      <c r="I39" s="57"/>
      <c r="J39" s="3"/>
      <c r="K39" s="3"/>
      <c r="L39" s="3"/>
      <c r="P39" s="3"/>
      <c r="Q39" s="3"/>
      <c r="R39" s="3"/>
      <c r="S39" s="3"/>
      <c r="T39" s="3"/>
      <c r="U39" s="3"/>
      <c r="V39" s="3"/>
      <c r="W39" s="3"/>
      <c r="X39" s="3"/>
      <c r="Y39" s="3"/>
      <c r="Z39" s="3"/>
      <c r="AA39" s="3"/>
      <c r="AB39" s="3"/>
      <c r="AC39" s="6"/>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29"/>
    </row>
    <row r="40" spans="1:803" s="18" customFormat="1" x14ac:dyDescent="0.35">
      <c r="A40" s="12"/>
      <c r="F40" s="3"/>
      <c r="H40" s="3"/>
      <c r="I40" s="57"/>
      <c r="J40" s="3"/>
      <c r="K40" s="3"/>
      <c r="L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29"/>
    </row>
    <row r="41" spans="1:803" s="18" customFormat="1" x14ac:dyDescent="0.35">
      <c r="A41" s="12"/>
      <c r="F41" s="3"/>
      <c r="H41" s="3"/>
      <c r="I41" s="57"/>
      <c r="J41" s="3"/>
      <c r="K41" s="3"/>
      <c r="L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29"/>
    </row>
    <row r="42" spans="1:803" s="18" customFormat="1" x14ac:dyDescent="0.35">
      <c r="A42" s="12"/>
      <c r="F42" s="3"/>
      <c r="H42" s="3"/>
      <c r="I42" s="57"/>
      <c r="J42" s="3"/>
      <c r="K42" s="3"/>
      <c r="L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29"/>
    </row>
    <row r="43" spans="1:803" s="18" customFormat="1" x14ac:dyDescent="0.35">
      <c r="A43" s="12"/>
      <c r="F43" s="3"/>
      <c r="H43" s="3"/>
      <c r="I43" s="57"/>
      <c r="J43" s="3"/>
      <c r="K43" s="3"/>
      <c r="L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29"/>
    </row>
    <row r="44" spans="1:803" s="18" customFormat="1" x14ac:dyDescent="0.35">
      <c r="A44" s="12"/>
      <c r="F44" s="3"/>
      <c r="H44" s="3"/>
      <c r="I44" s="57"/>
      <c r="J44" s="3"/>
      <c r="K44" s="3"/>
      <c r="L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29"/>
    </row>
    <row r="45" spans="1:803" s="18" customFormat="1" x14ac:dyDescent="0.35">
      <c r="A45" s="12"/>
      <c r="F45" s="3"/>
      <c r="H45" s="3"/>
      <c r="I45" s="57"/>
      <c r="J45" s="3"/>
      <c r="K45" s="3"/>
      <c r="L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29"/>
    </row>
    <row r="46" spans="1:803" s="18" customFormat="1" x14ac:dyDescent="0.35">
      <c r="A46" s="12"/>
      <c r="F46" s="3"/>
      <c r="H46" s="3"/>
      <c r="I46" s="57"/>
      <c r="J46" s="3"/>
      <c r="K46" s="3"/>
      <c r="L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29"/>
    </row>
    <row r="47" spans="1:803" s="18" customFormat="1" x14ac:dyDescent="0.35">
      <c r="A47" s="12"/>
      <c r="F47" s="3"/>
      <c r="H47" s="3"/>
      <c r="I47" s="57"/>
      <c r="J47" s="3"/>
      <c r="K47" s="3"/>
      <c r="L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29"/>
    </row>
    <row r="48" spans="1:803" s="18" customFormat="1" x14ac:dyDescent="0.35">
      <c r="A48" s="12"/>
      <c r="F48" s="3"/>
      <c r="H48" s="3"/>
      <c r="I48" s="57"/>
      <c r="J48" s="3"/>
      <c r="K48" s="3"/>
      <c r="L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29"/>
    </row>
    <row r="49" spans="1:803" s="18" customFormat="1" x14ac:dyDescent="0.35">
      <c r="A49" s="12"/>
      <c r="F49" s="3"/>
      <c r="H49" s="3"/>
      <c r="I49" s="57"/>
      <c r="J49" s="3"/>
      <c r="K49" s="3"/>
      <c r="L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29"/>
    </row>
    <row r="50" spans="1:803" s="18" customFormat="1" x14ac:dyDescent="0.35">
      <c r="A50" s="12"/>
      <c r="F50" s="3"/>
      <c r="H50" s="3"/>
      <c r="I50" s="57"/>
      <c r="J50" s="3"/>
      <c r="K50" s="3"/>
      <c r="L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29"/>
    </row>
    <row r="51" spans="1:803" s="18" customFormat="1" x14ac:dyDescent="0.35">
      <c r="A51" s="12"/>
      <c r="F51" s="3"/>
      <c r="H51" s="3"/>
      <c r="I51" s="57"/>
      <c r="J51" s="3"/>
      <c r="K51" s="3"/>
      <c r="L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29"/>
    </row>
    <row r="52" spans="1:803" s="18" customFormat="1" x14ac:dyDescent="0.35">
      <c r="A52" s="12"/>
      <c r="F52" s="3"/>
      <c r="H52" s="3"/>
      <c r="I52" s="57"/>
      <c r="J52" s="3"/>
      <c r="K52" s="3"/>
      <c r="L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29"/>
    </row>
    <row r="53" spans="1:803" s="18" customFormat="1" x14ac:dyDescent="0.35">
      <c r="A53" s="12"/>
      <c r="F53" s="3"/>
      <c r="H53" s="3"/>
      <c r="I53" s="57"/>
      <c r="J53" s="3"/>
      <c r="K53" s="3"/>
      <c r="L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29"/>
    </row>
    <row r="54" spans="1:803" s="18" customFormat="1" x14ac:dyDescent="0.35">
      <c r="A54" s="12"/>
      <c r="F54" s="3"/>
      <c r="H54" s="3"/>
      <c r="I54" s="57"/>
      <c r="J54" s="3"/>
      <c r="K54" s="3"/>
      <c r="L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29"/>
    </row>
    <row r="55" spans="1:803" s="18" customFormat="1" x14ac:dyDescent="0.35">
      <c r="A55" s="12"/>
      <c r="F55" s="3"/>
      <c r="H55" s="3"/>
      <c r="I55" s="57"/>
      <c r="J55" s="3"/>
      <c r="K55" s="3"/>
      <c r="L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29"/>
    </row>
    <row r="56" spans="1:803" s="18" customFormat="1" x14ac:dyDescent="0.35">
      <c r="A56" s="12"/>
      <c r="F56" s="3"/>
      <c r="H56" s="3"/>
      <c r="I56" s="57"/>
      <c r="J56" s="3"/>
      <c r="K56" s="3"/>
      <c r="L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29"/>
    </row>
    <row r="57" spans="1:803" s="18" customFormat="1" x14ac:dyDescent="0.35">
      <c r="A57" s="12"/>
      <c r="F57" s="3"/>
      <c r="H57" s="3"/>
      <c r="I57" s="57"/>
      <c r="J57" s="3"/>
      <c r="K57" s="3"/>
      <c r="L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29"/>
    </row>
    <row r="58" spans="1:803" s="18" customFormat="1" x14ac:dyDescent="0.35">
      <c r="A58" s="12"/>
      <c r="F58" s="3"/>
      <c r="H58" s="3"/>
      <c r="I58" s="57"/>
      <c r="J58" s="3"/>
      <c r="K58" s="3"/>
      <c r="L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29"/>
    </row>
    <row r="59" spans="1:803" s="18" customFormat="1" x14ac:dyDescent="0.35">
      <c r="A59" s="12"/>
      <c r="F59" s="3"/>
      <c r="H59" s="3"/>
      <c r="I59" s="57"/>
      <c r="J59" s="3"/>
      <c r="K59" s="3"/>
      <c r="L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29"/>
    </row>
    <row r="60" spans="1:803" s="18" customFormat="1" x14ac:dyDescent="0.35">
      <c r="A60" s="12"/>
      <c r="F60" s="3"/>
      <c r="H60" s="3"/>
      <c r="I60" s="57"/>
      <c r="J60" s="3"/>
      <c r="K60" s="3"/>
      <c r="L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29"/>
    </row>
    <row r="61" spans="1:803" s="18" customFormat="1" x14ac:dyDescent="0.35">
      <c r="A61" s="12"/>
      <c r="F61" s="3"/>
      <c r="H61" s="3"/>
      <c r="I61" s="57"/>
      <c r="J61" s="3"/>
      <c r="K61" s="3"/>
      <c r="L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29"/>
    </row>
    <row r="62" spans="1:803" s="18" customFormat="1" x14ac:dyDescent="0.35">
      <c r="A62" s="12"/>
      <c r="F62" s="3"/>
      <c r="H62" s="3"/>
      <c r="I62" s="57"/>
      <c r="J62" s="3"/>
      <c r="K62" s="3"/>
      <c r="L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29"/>
    </row>
    <row r="63" spans="1:803" s="18" customFormat="1" x14ac:dyDescent="0.35">
      <c r="A63" s="12"/>
      <c r="F63" s="3"/>
      <c r="H63" s="3"/>
      <c r="I63" s="57"/>
      <c r="J63" s="3"/>
      <c r="K63" s="3"/>
      <c r="L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29"/>
    </row>
    <row r="64" spans="1:803" s="18" customFormat="1" x14ac:dyDescent="0.35">
      <c r="A64" s="12"/>
      <c r="F64" s="3"/>
      <c r="H64" s="3"/>
      <c r="I64" s="57"/>
      <c r="J64" s="3"/>
      <c r="K64" s="3"/>
      <c r="L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29"/>
    </row>
    <row r="65" spans="1:803" s="18" customFormat="1" x14ac:dyDescent="0.35">
      <c r="A65" s="12"/>
      <c r="F65" s="3"/>
      <c r="H65" s="3"/>
      <c r="I65" s="57"/>
      <c r="J65" s="3"/>
      <c r="K65" s="3"/>
      <c r="L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29"/>
    </row>
    <row r="66" spans="1:803" s="18" customFormat="1" x14ac:dyDescent="0.35">
      <c r="A66" s="12"/>
      <c r="F66" s="3"/>
      <c r="H66" s="3"/>
      <c r="I66" s="57"/>
      <c r="J66" s="3"/>
      <c r="K66" s="3"/>
      <c r="L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29"/>
    </row>
    <row r="67" spans="1:803" s="18" customFormat="1" x14ac:dyDescent="0.35">
      <c r="A67" s="12"/>
      <c r="F67" s="3"/>
      <c r="H67" s="3"/>
      <c r="I67" s="57"/>
      <c r="J67" s="3"/>
      <c r="K67" s="3"/>
      <c r="L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29"/>
    </row>
    <row r="68" spans="1:803" s="18" customFormat="1" x14ac:dyDescent="0.35">
      <c r="A68" s="12"/>
      <c r="F68" s="3"/>
      <c r="H68" s="3"/>
      <c r="I68" s="57"/>
      <c r="J68" s="3"/>
      <c r="K68" s="3"/>
      <c r="L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29"/>
    </row>
    <row r="69" spans="1:803" s="18" customFormat="1" x14ac:dyDescent="0.35">
      <c r="A69" s="12"/>
      <c r="F69" s="3"/>
      <c r="H69" s="3"/>
      <c r="I69" s="57"/>
      <c r="J69" s="3"/>
      <c r="K69" s="3"/>
      <c r="L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29"/>
    </row>
    <row r="70" spans="1:803" s="18" customFormat="1" x14ac:dyDescent="0.35">
      <c r="A70" s="12"/>
      <c r="F70" s="3"/>
      <c r="H70" s="3"/>
      <c r="I70" s="57"/>
      <c r="J70" s="3"/>
      <c r="K70" s="3"/>
      <c r="L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29"/>
    </row>
    <row r="71" spans="1:803" s="18" customFormat="1" x14ac:dyDescent="0.35">
      <c r="A71" s="12"/>
      <c r="F71" s="3"/>
      <c r="H71" s="3"/>
      <c r="I71" s="57"/>
      <c r="J71" s="3"/>
      <c r="K71" s="3"/>
      <c r="L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29"/>
    </row>
    <row r="72" spans="1:803" s="18" customFormat="1" x14ac:dyDescent="0.35">
      <c r="A72" s="12"/>
      <c r="F72" s="3"/>
      <c r="H72" s="3"/>
      <c r="I72" s="57"/>
      <c r="J72" s="3"/>
      <c r="K72" s="3"/>
      <c r="L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29"/>
    </row>
    <row r="73" spans="1:803" s="18" customFormat="1" x14ac:dyDescent="0.35">
      <c r="A73" s="12"/>
      <c r="F73" s="3"/>
      <c r="H73" s="3"/>
      <c r="I73" s="57"/>
      <c r="J73" s="3"/>
      <c r="K73" s="3"/>
      <c r="L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29"/>
    </row>
    <row r="74" spans="1:803" s="18" customFormat="1" x14ac:dyDescent="0.35">
      <c r="A74" s="12"/>
      <c r="F74" s="3"/>
      <c r="H74" s="3"/>
      <c r="I74" s="57"/>
      <c r="J74" s="3"/>
      <c r="K74" s="3"/>
      <c r="L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29"/>
    </row>
    <row r="75" spans="1:803" s="18" customFormat="1" x14ac:dyDescent="0.35">
      <c r="A75" s="12"/>
      <c r="F75" s="3"/>
      <c r="H75" s="3"/>
      <c r="I75" s="57"/>
      <c r="J75" s="3"/>
      <c r="K75" s="3"/>
      <c r="L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29"/>
    </row>
    <row r="76" spans="1:803" s="18" customFormat="1" x14ac:dyDescent="0.35">
      <c r="A76" s="12"/>
      <c r="F76" s="3"/>
      <c r="H76" s="3"/>
      <c r="I76" s="57"/>
      <c r="J76" s="3"/>
      <c r="K76" s="3"/>
      <c r="L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29"/>
    </row>
    <row r="77" spans="1:803" s="18" customFormat="1" x14ac:dyDescent="0.35">
      <c r="A77" s="12"/>
      <c r="F77" s="3"/>
      <c r="H77" s="3"/>
      <c r="I77" s="57"/>
      <c r="J77" s="3"/>
      <c r="K77" s="3"/>
      <c r="L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29"/>
    </row>
    <row r="78" spans="1:803" s="18" customFormat="1" x14ac:dyDescent="0.35">
      <c r="A78" s="12"/>
      <c r="F78" s="3"/>
      <c r="H78" s="3"/>
      <c r="I78" s="57"/>
      <c r="J78" s="3"/>
      <c r="K78" s="3"/>
      <c r="L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29"/>
    </row>
    <row r="79" spans="1:803" s="18" customFormat="1" x14ac:dyDescent="0.35">
      <c r="A79" s="12"/>
      <c r="F79" s="3"/>
      <c r="H79" s="3"/>
      <c r="I79" s="57"/>
      <c r="J79" s="3"/>
      <c r="K79" s="3"/>
      <c r="L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29"/>
    </row>
    <row r="80" spans="1:803" s="18" customFormat="1" x14ac:dyDescent="0.35">
      <c r="A80" s="12"/>
      <c r="F80" s="3"/>
      <c r="H80" s="3"/>
      <c r="I80" s="57"/>
      <c r="J80" s="3"/>
      <c r="K80" s="3"/>
      <c r="L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29"/>
    </row>
    <row r="81" spans="1:803" s="18" customFormat="1" x14ac:dyDescent="0.35">
      <c r="A81" s="12"/>
      <c r="F81" s="3"/>
      <c r="H81" s="3"/>
      <c r="I81" s="57"/>
      <c r="J81" s="3"/>
      <c r="K81" s="3"/>
      <c r="L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29"/>
    </row>
    <row r="82" spans="1:803" s="18" customFormat="1" x14ac:dyDescent="0.35">
      <c r="A82" s="12"/>
      <c r="F82" s="3"/>
      <c r="H82" s="3"/>
      <c r="I82" s="57"/>
      <c r="J82" s="3"/>
      <c r="K82" s="3"/>
      <c r="L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29"/>
    </row>
    <row r="83" spans="1:803" s="18" customFormat="1" x14ac:dyDescent="0.35">
      <c r="A83" s="12"/>
      <c r="F83" s="3"/>
      <c r="H83" s="3"/>
      <c r="I83" s="57"/>
      <c r="J83" s="3"/>
      <c r="K83" s="3"/>
      <c r="L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29"/>
    </row>
    <row r="84" spans="1:803" s="18" customFormat="1" x14ac:dyDescent="0.35">
      <c r="A84" s="12"/>
      <c r="F84" s="3"/>
      <c r="H84" s="3"/>
      <c r="I84" s="57"/>
      <c r="J84" s="3"/>
      <c r="K84" s="3"/>
      <c r="L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29"/>
    </row>
    <row r="85" spans="1:803" s="18" customFormat="1" x14ac:dyDescent="0.35">
      <c r="A85" s="12"/>
      <c r="F85" s="3"/>
      <c r="H85" s="3"/>
      <c r="I85" s="57"/>
      <c r="J85" s="3"/>
      <c r="K85" s="3"/>
      <c r="L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29"/>
    </row>
    <row r="86" spans="1:803" s="18" customFormat="1" x14ac:dyDescent="0.35">
      <c r="A86" s="12"/>
      <c r="F86" s="3"/>
      <c r="H86" s="3"/>
      <c r="I86" s="57"/>
      <c r="J86" s="3"/>
      <c r="K86" s="3"/>
      <c r="L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29"/>
    </row>
    <row r="87" spans="1:803" s="18" customFormat="1" x14ac:dyDescent="0.35">
      <c r="A87" s="12"/>
      <c r="F87" s="3"/>
      <c r="H87" s="3"/>
      <c r="I87" s="57"/>
      <c r="J87" s="3"/>
      <c r="K87" s="3"/>
      <c r="L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29"/>
    </row>
    <row r="88" spans="1:803" s="18" customFormat="1" x14ac:dyDescent="0.35">
      <c r="A88" s="12"/>
      <c r="F88" s="3"/>
      <c r="H88" s="3"/>
      <c r="I88" s="57"/>
      <c r="J88" s="3"/>
      <c r="K88" s="3"/>
      <c r="L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29"/>
    </row>
    <row r="89" spans="1:803" s="18" customFormat="1" x14ac:dyDescent="0.35">
      <c r="A89" s="12"/>
      <c r="F89" s="3"/>
      <c r="H89" s="3"/>
      <c r="I89" s="57"/>
      <c r="J89" s="3"/>
      <c r="K89" s="3"/>
      <c r="L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29"/>
    </row>
    <row r="90" spans="1:803" s="18" customFormat="1" x14ac:dyDescent="0.35">
      <c r="A90" s="12"/>
      <c r="F90" s="3"/>
      <c r="H90" s="3"/>
      <c r="I90" s="57"/>
      <c r="J90" s="3"/>
      <c r="K90" s="3"/>
      <c r="L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29"/>
    </row>
    <row r="91" spans="1:803" s="18" customFormat="1" x14ac:dyDescent="0.35">
      <c r="A91" s="12"/>
      <c r="F91" s="3"/>
      <c r="H91" s="3"/>
      <c r="I91" s="57"/>
      <c r="J91" s="3"/>
      <c r="K91" s="3"/>
      <c r="L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29"/>
    </row>
    <row r="92" spans="1:803" s="18" customFormat="1" x14ac:dyDescent="0.35">
      <c r="A92" s="12"/>
      <c r="F92" s="3"/>
      <c r="H92" s="3"/>
      <c r="I92" s="57"/>
      <c r="J92" s="3"/>
      <c r="K92" s="3"/>
      <c r="L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29"/>
    </row>
    <row r="93" spans="1:803" s="18" customFormat="1" x14ac:dyDescent="0.35">
      <c r="A93" s="12"/>
      <c r="F93" s="3"/>
      <c r="H93" s="3"/>
      <c r="I93" s="57"/>
      <c r="J93" s="3"/>
      <c r="K93" s="3"/>
      <c r="L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29"/>
    </row>
    <row r="94" spans="1:803" s="18" customFormat="1" x14ac:dyDescent="0.35">
      <c r="A94" s="12"/>
      <c r="F94" s="3"/>
      <c r="H94" s="3"/>
      <c r="I94" s="57"/>
      <c r="J94" s="3"/>
      <c r="K94" s="3"/>
      <c r="L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29"/>
    </row>
    <row r="95" spans="1:803" s="18" customFormat="1" x14ac:dyDescent="0.35">
      <c r="A95" s="12"/>
      <c r="F95" s="3"/>
      <c r="H95" s="3"/>
      <c r="I95" s="57"/>
      <c r="J95" s="3"/>
      <c r="K95" s="3"/>
      <c r="L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29"/>
    </row>
    <row r="96" spans="1:803" s="18" customFormat="1" x14ac:dyDescent="0.35">
      <c r="A96" s="12"/>
      <c r="F96" s="3"/>
      <c r="H96" s="3"/>
      <c r="I96" s="57"/>
      <c r="J96" s="3"/>
      <c r="K96" s="3"/>
      <c r="L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29"/>
    </row>
    <row r="97" spans="1:803" s="18" customFormat="1" x14ac:dyDescent="0.35">
      <c r="A97" s="12"/>
      <c r="F97" s="3"/>
      <c r="H97" s="3"/>
      <c r="I97" s="57"/>
      <c r="J97" s="3"/>
      <c r="K97" s="3"/>
      <c r="L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29"/>
    </row>
    <row r="98" spans="1:803" s="18" customFormat="1" x14ac:dyDescent="0.35">
      <c r="A98" s="12"/>
      <c r="F98" s="3"/>
      <c r="H98" s="3"/>
      <c r="I98" s="57"/>
      <c r="J98" s="3"/>
      <c r="K98" s="3"/>
      <c r="L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29"/>
    </row>
    <row r="99" spans="1:803" s="18" customFormat="1" x14ac:dyDescent="0.35">
      <c r="A99" s="12"/>
      <c r="F99" s="3"/>
      <c r="H99" s="3"/>
      <c r="I99" s="57"/>
      <c r="J99" s="3"/>
      <c r="K99" s="3"/>
      <c r="L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29"/>
    </row>
    <row r="100" spans="1:803" s="18" customFormat="1" x14ac:dyDescent="0.35">
      <c r="A100" s="12"/>
      <c r="F100" s="3"/>
      <c r="H100" s="3"/>
      <c r="I100" s="57"/>
      <c r="J100" s="3"/>
      <c r="K100" s="3"/>
      <c r="L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29"/>
    </row>
    <row r="101" spans="1:803" s="18" customFormat="1" x14ac:dyDescent="0.35">
      <c r="A101" s="12"/>
      <c r="F101" s="3"/>
      <c r="H101" s="3"/>
      <c r="I101" s="57"/>
      <c r="J101" s="3"/>
      <c r="K101" s="3"/>
      <c r="L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29"/>
    </row>
    <row r="102" spans="1:803" s="18" customFormat="1" x14ac:dyDescent="0.35">
      <c r="A102" s="12"/>
      <c r="F102" s="3"/>
      <c r="H102" s="3"/>
      <c r="I102" s="57"/>
      <c r="J102" s="3"/>
      <c r="K102" s="3"/>
      <c r="L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29"/>
    </row>
    <row r="103" spans="1:803" s="18" customFormat="1" x14ac:dyDescent="0.35">
      <c r="A103" s="12"/>
      <c r="F103" s="3"/>
      <c r="H103" s="3"/>
      <c r="I103" s="57"/>
      <c r="J103" s="3"/>
      <c r="K103" s="3"/>
      <c r="L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29"/>
    </row>
    <row r="104" spans="1:803" x14ac:dyDescent="0.35">
      <c r="AC104" s="3"/>
    </row>
    <row r="105" spans="1:803" x14ac:dyDescent="0.35">
      <c r="AC105" s="3"/>
    </row>
    <row r="106" spans="1:803" x14ac:dyDescent="0.35">
      <c r="AC106" s="3"/>
    </row>
    <row r="107" spans="1:803" x14ac:dyDescent="0.35">
      <c r="AC107" s="3"/>
    </row>
    <row r="108" spans="1:803" x14ac:dyDescent="0.35">
      <c r="AC108" s="3"/>
    </row>
    <row r="109" spans="1:803" x14ac:dyDescent="0.35">
      <c r="AC109" s="3"/>
    </row>
    <row r="110" spans="1:803" x14ac:dyDescent="0.35">
      <c r="AC110" s="3"/>
    </row>
    <row r="111" spans="1:803" x14ac:dyDescent="0.35">
      <c r="AC111" s="3"/>
    </row>
    <row r="112" spans="1:803" x14ac:dyDescent="0.35">
      <c r="AC112" s="3"/>
    </row>
    <row r="460" spans="1:851" ht="13.15" x14ac:dyDescent="0.4">
      <c r="A460" s="15"/>
      <c r="F460" s="15"/>
      <c r="H460" s="15"/>
      <c r="I460" s="58"/>
      <c r="J460" s="15"/>
      <c r="K460" s="15"/>
      <c r="L460" s="15"/>
      <c r="P460" s="15"/>
      <c r="Q460" s="15"/>
      <c r="R460" s="15"/>
      <c r="S460" s="15"/>
      <c r="T460" s="15"/>
      <c r="U460" s="15"/>
      <c r="V460" s="15"/>
      <c r="W460" s="15"/>
      <c r="X460" s="15"/>
      <c r="Y460" s="15"/>
      <c r="Z460" s="15"/>
      <c r="AA460" s="15"/>
      <c r="AB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c r="CB460" s="15"/>
      <c r="CC460" s="15"/>
      <c r="CD460" s="15"/>
      <c r="CE460" s="15"/>
      <c r="CF460" s="15"/>
      <c r="CG460" s="15"/>
      <c r="CH460" s="15"/>
      <c r="CI460" s="15"/>
      <c r="CJ460" s="15"/>
      <c r="CK460" s="15"/>
      <c r="CL460" s="15"/>
      <c r="CM460" s="15"/>
      <c r="CN460" s="15"/>
      <c r="CO460" s="15"/>
      <c r="CP460" s="15"/>
      <c r="CQ460" s="15"/>
      <c r="CR460" s="15"/>
      <c r="CS460" s="15"/>
      <c r="CT460" s="15"/>
      <c r="CU460" s="15"/>
      <c r="CV460" s="15"/>
      <c r="CW460" s="15"/>
      <c r="CX460" s="15"/>
      <c r="CY460" s="15"/>
      <c r="CZ460" s="15"/>
      <c r="DA460" s="15"/>
      <c r="DB460" s="15"/>
      <c r="DC460" s="15"/>
      <c r="DD460" s="15"/>
      <c r="DE460" s="15"/>
      <c r="DF460" s="15"/>
      <c r="DG460" s="15"/>
      <c r="DH460" s="15"/>
      <c r="DI460" s="15"/>
      <c r="DJ460" s="15"/>
      <c r="DK460" s="15"/>
      <c r="DL460" s="15"/>
      <c r="DM460" s="15"/>
      <c r="DN460" s="15"/>
      <c r="DO460" s="15"/>
      <c r="DP460" s="15"/>
      <c r="DQ460" s="15"/>
      <c r="DR460" s="15"/>
      <c r="DS460" s="15"/>
      <c r="DT460" s="15"/>
      <c r="DU460" s="15"/>
      <c r="DV460" s="15"/>
      <c r="DW460" s="15"/>
      <c r="DX460" s="15"/>
      <c r="DY460" s="15"/>
      <c r="DZ460" s="15"/>
      <c r="EA460" s="15"/>
      <c r="EB460" s="15"/>
      <c r="EC460" s="15"/>
      <c r="ED460" s="15"/>
      <c r="EE460" s="15"/>
      <c r="EF460" s="15"/>
      <c r="EG460" s="15"/>
      <c r="EH460" s="15"/>
      <c r="EI460" s="15"/>
      <c r="EJ460" s="15"/>
      <c r="EK460" s="15"/>
      <c r="EL460" s="15"/>
      <c r="EM460" s="15"/>
      <c r="EN460" s="15"/>
      <c r="EO460" s="15"/>
      <c r="EP460" s="15"/>
      <c r="ES460" s="15"/>
      <c r="ET460" s="15"/>
      <c r="EU460" s="15"/>
      <c r="EV460" s="15"/>
      <c r="EW460" s="15"/>
      <c r="EX460" s="15"/>
      <c r="EY460" s="15"/>
      <c r="EZ460" s="15"/>
      <c r="FA460" s="15"/>
      <c r="FB460" s="15"/>
      <c r="FC460" s="15"/>
      <c r="FD460" s="15"/>
      <c r="FE460" s="15"/>
      <c r="FF460" s="15"/>
      <c r="FG460" s="15"/>
      <c r="FH460" s="15"/>
      <c r="FI460" s="15"/>
      <c r="FJ460" s="15"/>
      <c r="FK460" s="15"/>
      <c r="FL460" s="15"/>
      <c r="FM460" s="15"/>
      <c r="FN460" s="15"/>
      <c r="FO460" s="15"/>
      <c r="FP460" s="15"/>
      <c r="FQ460" s="15"/>
      <c r="FR460" s="15"/>
      <c r="FS460" s="15"/>
      <c r="FT460" s="15"/>
      <c r="FU460" s="15"/>
      <c r="FV460" s="15"/>
      <c r="FW460" s="15"/>
      <c r="FX460" s="15"/>
      <c r="FY460" s="15"/>
      <c r="FZ460" s="15"/>
      <c r="GA460" s="15"/>
      <c r="GB460" s="15"/>
      <c r="GC460" s="15"/>
      <c r="GD460" s="15"/>
      <c r="GE460" s="15"/>
      <c r="GF460" s="15"/>
      <c r="GG460" s="15"/>
      <c r="GH460" s="15"/>
      <c r="GI460" s="15"/>
      <c r="GJ460" s="15"/>
      <c r="GK460" s="15"/>
      <c r="GL460" s="15"/>
      <c r="GM460" s="15"/>
      <c r="GN460" s="15"/>
      <c r="GO460" s="15"/>
      <c r="GP460" s="15"/>
      <c r="GQ460" s="15"/>
      <c r="GR460" s="15"/>
      <c r="GS460" s="15"/>
      <c r="GT460" s="15"/>
      <c r="GU460" s="15"/>
      <c r="GV460" s="15"/>
      <c r="GW460" s="15"/>
      <c r="GX460" s="15"/>
      <c r="GY460" s="15"/>
      <c r="GZ460" s="15"/>
      <c r="HA460" s="15"/>
      <c r="HB460" s="15"/>
      <c r="HC460" s="15"/>
      <c r="HD460" s="15"/>
      <c r="HE460" s="15"/>
      <c r="HF460" s="15"/>
      <c r="HG460" s="15"/>
      <c r="HH460" s="15"/>
      <c r="HI460" s="15"/>
      <c r="HJ460" s="15"/>
      <c r="HK460" s="15"/>
      <c r="HL460" s="15"/>
      <c r="HM460" s="15"/>
      <c r="HN460" s="15"/>
      <c r="HO460" s="15"/>
      <c r="HP460" s="15"/>
      <c r="HQ460" s="15"/>
      <c r="HR460" s="15"/>
      <c r="HS460" s="15"/>
      <c r="HT460" s="15"/>
      <c r="HU460" s="15"/>
      <c r="HV460" s="15"/>
      <c r="HW460" s="15"/>
      <c r="HX460" s="15"/>
      <c r="HY460" s="15"/>
      <c r="HZ460" s="15"/>
      <c r="IA460" s="15"/>
      <c r="IB460" s="15"/>
      <c r="IC460" s="15"/>
      <c r="ID460" s="15"/>
      <c r="IE460" s="15"/>
      <c r="IF460" s="15"/>
      <c r="IG460" s="15"/>
      <c r="IH460" s="15"/>
      <c r="II460" s="15"/>
      <c r="IJ460" s="15"/>
      <c r="IK460" s="15"/>
      <c r="IL460" s="15"/>
      <c r="IM460" s="15"/>
      <c r="IN460" s="15"/>
      <c r="IO460" s="15"/>
      <c r="IP460" s="15"/>
      <c r="IQ460" s="15"/>
      <c r="IR460" s="15"/>
      <c r="IS460" s="15"/>
      <c r="IT460" s="15"/>
      <c r="IU460" s="15"/>
      <c r="IV460" s="15"/>
      <c r="IW460" s="15"/>
      <c r="IX460" s="15"/>
      <c r="IY460" s="15"/>
      <c r="IZ460" s="15"/>
      <c r="JA460" s="15"/>
      <c r="JB460" s="15"/>
      <c r="JC460" s="15"/>
      <c r="JD460" s="15"/>
      <c r="JE460" s="15"/>
      <c r="JF460" s="15"/>
      <c r="JG460" s="15"/>
      <c r="JH460" s="15"/>
      <c r="JI460" s="15"/>
      <c r="JJ460" s="15"/>
      <c r="JK460" s="15"/>
      <c r="JL460" s="15"/>
      <c r="JM460" s="15"/>
      <c r="JN460" s="15"/>
      <c r="JO460" s="15"/>
      <c r="JP460" s="15"/>
      <c r="JQ460" s="15"/>
      <c r="JR460" s="15"/>
      <c r="JS460" s="15"/>
      <c r="JT460" s="15"/>
      <c r="JU460" s="15"/>
      <c r="JV460" s="15"/>
      <c r="JW460" s="15"/>
      <c r="JX460" s="15"/>
      <c r="JY460" s="15"/>
      <c r="JZ460" s="15"/>
      <c r="KA460" s="15"/>
      <c r="KB460" s="15"/>
      <c r="KC460" s="15"/>
      <c r="KD460" s="15"/>
      <c r="KE460" s="15"/>
      <c r="KF460" s="15"/>
      <c r="KG460" s="15"/>
      <c r="KH460" s="15"/>
      <c r="KI460" s="15"/>
      <c r="KJ460" s="15"/>
      <c r="KK460" s="15"/>
      <c r="KL460" s="15"/>
      <c r="KM460" s="15"/>
      <c r="KN460" s="15"/>
      <c r="KO460" s="15"/>
      <c r="KP460" s="15"/>
      <c r="KQ460" s="15"/>
      <c r="KR460" s="15"/>
      <c r="KS460" s="15"/>
      <c r="KT460" s="15"/>
      <c r="KU460" s="15"/>
      <c r="KV460" s="15"/>
      <c r="KW460" s="15"/>
      <c r="KX460" s="15"/>
      <c r="KY460" s="15"/>
      <c r="KZ460" s="15"/>
      <c r="LA460" s="15"/>
      <c r="LB460" s="15"/>
      <c r="LC460" s="15"/>
      <c r="LD460" s="15"/>
      <c r="LE460" s="15"/>
      <c r="LF460" s="15"/>
      <c r="LG460" s="15"/>
      <c r="LH460" s="15"/>
      <c r="LI460" s="15"/>
      <c r="LJ460" s="15"/>
      <c r="LK460" s="15"/>
      <c r="LL460" s="15"/>
      <c r="LM460" s="15"/>
      <c r="LN460" s="15"/>
      <c r="LO460" s="15"/>
      <c r="LP460" s="15"/>
      <c r="LQ460" s="15"/>
      <c r="LR460" s="15"/>
      <c r="LS460" s="15"/>
      <c r="LT460" s="15"/>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15"/>
      <c r="PR460" s="15"/>
      <c r="PS460" s="15"/>
      <c r="PT460" s="15"/>
      <c r="PU460" s="15"/>
      <c r="PV460" s="15"/>
      <c r="PW460" s="15"/>
      <c r="PX460" s="15"/>
      <c r="PY460" s="15"/>
      <c r="PZ460" s="15"/>
      <c r="QA460" s="15"/>
      <c r="QB460" s="15"/>
      <c r="QC460" s="15"/>
      <c r="QD460" s="15"/>
      <c r="QE460" s="15"/>
      <c r="QF460" s="15"/>
      <c r="QG460" s="15"/>
      <c r="QH460" s="15"/>
      <c r="QI460" s="15"/>
      <c r="QJ460" s="15"/>
      <c r="QK460" s="15"/>
      <c r="QL460" s="15"/>
      <c r="QM460" s="15"/>
      <c r="QN460" s="15"/>
      <c r="QO460" s="15"/>
      <c r="QP460" s="15"/>
      <c r="QQ460" s="15"/>
      <c r="QR460" s="15"/>
      <c r="QS460" s="15"/>
      <c r="QT460" s="15"/>
      <c r="QU460" s="15"/>
      <c r="QV460" s="15"/>
      <c r="QW460" s="15"/>
      <c r="QX460" s="15"/>
      <c r="QY460" s="15"/>
      <c r="QZ460" s="15"/>
      <c r="RA460" s="15"/>
      <c r="RB460" s="15"/>
      <c r="RC460" s="15"/>
      <c r="RD460" s="15"/>
      <c r="RE460" s="15"/>
      <c r="RF460" s="15"/>
      <c r="RG460" s="15"/>
      <c r="RH460" s="15"/>
      <c r="RI460" s="15"/>
      <c r="RJ460" s="15"/>
      <c r="RK460" s="15"/>
      <c r="RL460" s="15"/>
      <c r="RM460" s="15"/>
      <c r="RN460" s="15"/>
      <c r="RO460" s="15"/>
      <c r="RP460" s="15"/>
      <c r="RQ460" s="15"/>
      <c r="RR460" s="15"/>
      <c r="RS460" s="15"/>
      <c r="RT460" s="15"/>
      <c r="RU460" s="15"/>
      <c r="RV460" s="15"/>
      <c r="RW460" s="15"/>
      <c r="RX460" s="15"/>
      <c r="RY460" s="15"/>
      <c r="RZ460" s="15"/>
      <c r="SA460" s="15"/>
      <c r="SB460" s="15"/>
      <c r="SC460" s="15"/>
      <c r="SD460" s="15"/>
      <c r="SE460" s="15"/>
      <c r="SF460" s="15"/>
      <c r="SG460" s="15"/>
      <c r="SH460" s="15"/>
      <c r="SI460" s="15"/>
      <c r="SJ460" s="15"/>
      <c r="SK460" s="15"/>
      <c r="SL460" s="15"/>
      <c r="SM460" s="15"/>
      <c r="SN460" s="15"/>
      <c r="SO460" s="15"/>
      <c r="SP460" s="15"/>
      <c r="SQ460" s="15"/>
      <c r="SR460" s="15"/>
      <c r="SS460" s="15"/>
      <c r="ST460" s="15"/>
      <c r="SU460" s="15"/>
      <c r="SV460" s="15"/>
      <c r="SW460" s="15"/>
      <c r="SX460" s="15"/>
      <c r="SY460" s="15"/>
      <c r="SZ460" s="15"/>
      <c r="TA460" s="15"/>
      <c r="TB460" s="15"/>
      <c r="TC460" s="15"/>
      <c r="TD460" s="15"/>
      <c r="TE460" s="15"/>
      <c r="TF460" s="15"/>
      <c r="TG460" s="15"/>
      <c r="TH460" s="15"/>
      <c r="TI460" s="15"/>
      <c r="TJ460" s="15"/>
      <c r="TK460" s="15"/>
      <c r="TL460" s="15"/>
      <c r="TM460" s="15"/>
      <c r="TN460" s="15"/>
      <c r="TO460" s="15"/>
      <c r="TP460" s="15"/>
      <c r="TQ460" s="15"/>
      <c r="TR460" s="15"/>
      <c r="TS460" s="15"/>
      <c r="TT460" s="15"/>
      <c r="TU460" s="15"/>
      <c r="TV460" s="15"/>
      <c r="TW460" s="15"/>
      <c r="TX460" s="15"/>
      <c r="TY460" s="15"/>
      <c r="TZ460" s="15"/>
      <c r="UA460" s="15"/>
      <c r="UB460" s="15"/>
      <c r="UC460" s="15"/>
      <c r="UD460" s="15"/>
      <c r="UE460" s="15"/>
      <c r="UF460" s="15"/>
      <c r="UG460" s="15"/>
      <c r="UH460" s="15"/>
      <c r="UI460" s="15"/>
      <c r="UJ460" s="15"/>
      <c r="UK460" s="15"/>
      <c r="UL460" s="15"/>
      <c r="UM460" s="15"/>
      <c r="UN460" s="15"/>
      <c r="UO460" s="15"/>
      <c r="UP460" s="15"/>
      <c r="UQ460" s="15"/>
      <c r="UR460" s="15"/>
      <c r="US460" s="15"/>
      <c r="UT460" s="15"/>
      <c r="UU460" s="15"/>
      <c r="UV460" s="15"/>
      <c r="UW460" s="15"/>
      <c r="UX460" s="15"/>
      <c r="UY460" s="15"/>
      <c r="UZ460" s="15"/>
      <c r="VA460" s="15"/>
      <c r="VB460" s="15"/>
      <c r="VC460" s="15"/>
      <c r="VD460" s="15"/>
      <c r="VE460" s="15"/>
      <c r="VF460" s="15"/>
      <c r="VG460" s="15"/>
      <c r="VH460" s="15"/>
      <c r="VI460" s="15"/>
      <c r="VJ460" s="15"/>
      <c r="VK460" s="15"/>
      <c r="VL460" s="15"/>
      <c r="VM460" s="15"/>
      <c r="VN460" s="15"/>
      <c r="VO460" s="15"/>
      <c r="VP460" s="15"/>
      <c r="VQ460" s="15"/>
      <c r="VR460" s="15"/>
      <c r="VS460" s="15"/>
      <c r="VT460" s="15"/>
      <c r="VU460" s="15"/>
      <c r="VV460" s="15"/>
      <c r="VW460" s="15"/>
      <c r="VX460" s="15"/>
      <c r="VY460" s="15"/>
      <c r="VZ460" s="15"/>
      <c r="WA460" s="15"/>
      <c r="WB460" s="15"/>
      <c r="WC460" s="15"/>
      <c r="WD460" s="15"/>
      <c r="WE460" s="15"/>
      <c r="WF460" s="15"/>
      <c r="WG460" s="15"/>
      <c r="WH460" s="15"/>
      <c r="WI460" s="15"/>
      <c r="WJ460" s="15"/>
      <c r="WK460" s="15"/>
      <c r="WL460" s="15"/>
      <c r="WM460" s="15"/>
      <c r="WN460" s="15"/>
      <c r="WO460" s="15"/>
      <c r="WP460" s="15"/>
      <c r="WQ460" s="15"/>
      <c r="WR460" s="15"/>
      <c r="WS460" s="15"/>
      <c r="WT460" s="15"/>
      <c r="WU460" s="15"/>
      <c r="WV460" s="15"/>
      <c r="WW460" s="15"/>
      <c r="WX460" s="15"/>
      <c r="WY460" s="15"/>
      <c r="WZ460" s="15"/>
      <c r="XA460" s="15"/>
      <c r="XB460" s="15"/>
      <c r="XC460" s="15"/>
      <c r="XD460" s="15"/>
      <c r="XE460" s="15"/>
      <c r="XF460" s="15"/>
      <c r="XG460" s="15"/>
      <c r="XH460" s="15"/>
      <c r="XI460" s="15"/>
      <c r="XJ460" s="15"/>
      <c r="XK460" s="15"/>
      <c r="XL460" s="15"/>
      <c r="XM460" s="15"/>
      <c r="XN460" s="15"/>
      <c r="XO460" s="15"/>
      <c r="XP460" s="15"/>
      <c r="XQ460" s="15"/>
      <c r="XR460" s="15"/>
      <c r="XS460" s="15"/>
      <c r="XT460" s="15"/>
      <c r="XU460" s="15"/>
      <c r="XV460" s="15"/>
      <c r="XW460" s="15"/>
      <c r="XX460" s="15"/>
      <c r="XY460" s="15"/>
      <c r="XZ460" s="15"/>
      <c r="YA460" s="15"/>
      <c r="YB460" s="15"/>
      <c r="YC460" s="15"/>
      <c r="YD460" s="15"/>
      <c r="YE460" s="15"/>
      <c r="YF460" s="15"/>
      <c r="YG460" s="15"/>
      <c r="YH460" s="15"/>
      <c r="YI460" s="15"/>
      <c r="YJ460" s="15"/>
      <c r="YK460" s="15"/>
      <c r="YL460" s="15"/>
      <c r="YM460" s="15"/>
      <c r="YN460" s="15"/>
      <c r="YO460" s="15"/>
      <c r="YP460" s="15"/>
      <c r="YQ460" s="15"/>
      <c r="YR460" s="15"/>
      <c r="YS460" s="15"/>
      <c r="YT460" s="15"/>
      <c r="YU460" s="15"/>
      <c r="YV460" s="15"/>
      <c r="YW460" s="15"/>
      <c r="YX460" s="15"/>
      <c r="YY460" s="15"/>
      <c r="YZ460" s="15"/>
      <c r="ZA460" s="15"/>
      <c r="ZB460" s="15"/>
      <c r="ZC460" s="15"/>
      <c r="ZD460" s="15"/>
      <c r="ZE460" s="15"/>
      <c r="ZF460" s="15"/>
      <c r="ZG460" s="15"/>
      <c r="ZH460" s="15"/>
      <c r="ZI460" s="15"/>
      <c r="ZJ460" s="15"/>
      <c r="ZK460" s="15"/>
      <c r="ZL460" s="15"/>
      <c r="ZM460" s="15"/>
      <c r="ZN460" s="15"/>
      <c r="ZO460" s="15"/>
      <c r="ZP460" s="15"/>
      <c r="ZQ460" s="15"/>
      <c r="ZR460" s="15"/>
      <c r="ZS460" s="15"/>
      <c r="ZT460" s="15"/>
      <c r="ZU460" s="15"/>
      <c r="ZV460" s="15"/>
      <c r="ZW460" s="15"/>
      <c r="ZX460" s="15"/>
      <c r="ZY460" s="15"/>
      <c r="ZZ460" s="15"/>
      <c r="AAA460" s="15"/>
      <c r="AAB460" s="15"/>
      <c r="AAC460" s="15"/>
      <c r="AAD460" s="15"/>
      <c r="AAE460" s="15"/>
      <c r="AAF460" s="15"/>
      <c r="AAG460" s="15"/>
      <c r="AAH460" s="15"/>
      <c r="AAI460" s="15"/>
      <c r="AAJ460" s="15"/>
      <c r="AAK460" s="15"/>
      <c r="AAL460" s="15"/>
      <c r="AAM460" s="15"/>
      <c r="AAN460" s="15"/>
      <c r="AAO460" s="15"/>
      <c r="AAP460" s="15"/>
      <c r="AAQ460" s="15"/>
      <c r="AAR460" s="15"/>
      <c r="AAS460" s="15"/>
      <c r="AAT460" s="15"/>
      <c r="AAU460" s="15"/>
      <c r="AAV460" s="15"/>
      <c r="AAW460" s="34"/>
      <c r="AAX460" s="15"/>
      <c r="AAY460" s="15"/>
      <c r="AAZ460" s="15"/>
      <c r="ABA460" s="15"/>
      <c r="ABB460" s="15"/>
      <c r="ABC460" s="15"/>
      <c r="ABD460" s="15"/>
      <c r="ABE460" s="15"/>
      <c r="ABF460" s="15"/>
      <c r="ABG460" s="15"/>
      <c r="ABH460" s="15"/>
      <c r="ABI460" s="15"/>
      <c r="ABJ460" s="15"/>
      <c r="ABK460" s="15"/>
      <c r="ABL460" s="15"/>
      <c r="ABM460" s="15"/>
      <c r="ABN460" s="15"/>
      <c r="ABO460" s="15"/>
      <c r="ABP460" s="15"/>
      <c r="ABQ460" s="15"/>
      <c r="ABR460" s="15"/>
      <c r="ABS460" s="15"/>
      <c r="ABT460" s="15"/>
      <c r="ABU460" s="15"/>
      <c r="ABV460" s="15"/>
      <c r="ABW460" s="15"/>
      <c r="ABX460" s="15"/>
      <c r="ABY460" s="15"/>
      <c r="ABZ460" s="15"/>
      <c r="ACA460" s="15"/>
      <c r="ACB460" s="15"/>
      <c r="ACC460" s="15"/>
      <c r="ACD460" s="15"/>
      <c r="ACE460" s="15"/>
      <c r="ACF460" s="15"/>
      <c r="ACG460" s="15"/>
      <c r="ACH460" s="15"/>
      <c r="ACI460" s="15"/>
      <c r="ACJ460" s="15"/>
      <c r="ACK460" s="15"/>
      <c r="ACL460" s="15"/>
      <c r="ACM460" s="15"/>
      <c r="ACN460" s="15"/>
      <c r="ACO460" s="15"/>
      <c r="ACP460" s="15"/>
      <c r="ACQ460" s="15"/>
      <c r="ACR460" s="15"/>
      <c r="ACS460" s="15"/>
      <c r="ACT460" s="15"/>
      <c r="ACU460" s="15"/>
      <c r="ACV460" s="15"/>
      <c r="ACW460" s="15"/>
      <c r="ACX460" s="15"/>
      <c r="ACY460" s="15"/>
      <c r="ACZ460" s="15"/>
      <c r="ADA460" s="15"/>
      <c r="ADB460" s="15"/>
      <c r="ADC460" s="15"/>
      <c r="ADD460" s="15"/>
      <c r="ADE460" s="15"/>
      <c r="ADF460" s="15"/>
      <c r="ADG460" s="15"/>
      <c r="ADH460" s="15"/>
      <c r="ADI460" s="15"/>
      <c r="ADJ460" s="15"/>
      <c r="ADK460" s="15"/>
      <c r="ADL460" s="15"/>
      <c r="ADM460" s="15"/>
      <c r="ADN460" s="15"/>
      <c r="ADO460" s="15"/>
      <c r="ADP460" s="15"/>
      <c r="ADQ460" s="15"/>
      <c r="ADR460" s="15"/>
      <c r="ADS460" s="15"/>
      <c r="ADT460" s="15"/>
      <c r="ADU460" s="15"/>
      <c r="ADV460" s="15"/>
      <c r="ADW460" s="15"/>
      <c r="ADX460" s="15"/>
      <c r="ADY460" s="15"/>
      <c r="ADZ460" s="15"/>
      <c r="AEA460" s="15"/>
      <c r="AEB460" s="15"/>
      <c r="AEC460" s="15"/>
      <c r="AED460" s="15"/>
      <c r="AEE460" s="15"/>
      <c r="AEF460" s="15"/>
      <c r="AEG460" s="15"/>
      <c r="AEH460" s="15"/>
      <c r="AEI460" s="15"/>
      <c r="AEJ460" s="15"/>
      <c r="AEK460" s="15"/>
      <c r="AEL460" s="15"/>
      <c r="AEM460" s="15"/>
      <c r="AEN460" s="15"/>
      <c r="AEO460" s="15"/>
      <c r="AEP460" s="15"/>
      <c r="AEQ460" s="15"/>
      <c r="AER460" s="15"/>
      <c r="AES460" s="15"/>
      <c r="AET460" s="15"/>
      <c r="AEU460" s="15"/>
      <c r="AEV460" s="15"/>
      <c r="AEW460" s="15"/>
      <c r="AEX460" s="15"/>
      <c r="AEY460" s="15"/>
      <c r="AEZ460" s="15"/>
      <c r="AFA460" s="15"/>
      <c r="AFB460" s="15"/>
      <c r="AFC460" s="15"/>
      <c r="AFD460" s="15"/>
      <c r="AFE460" s="15"/>
      <c r="AFF460" s="15"/>
      <c r="AFG460" s="15"/>
      <c r="AFH460" s="15"/>
      <c r="AFI460" s="15"/>
      <c r="AFJ460" s="15"/>
      <c r="AFK460" s="15"/>
      <c r="AFL460" s="15"/>
      <c r="AFM460" s="15"/>
      <c r="AFN460" s="15"/>
      <c r="AFO460" s="15"/>
      <c r="AFP460" s="15"/>
      <c r="AFQ460" s="15"/>
      <c r="AFR460" s="15"/>
      <c r="AFS460" s="15"/>
    </row>
    <row r="469" spans="29:29" x14ac:dyDescent="0.35">
      <c r="AC469" s="15"/>
    </row>
  </sheetData>
  <pageMargins left="0.7" right="0.7" top="0.75" bottom="0.75" header="0.3" footer="0.3"/>
  <pageSetup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W492"/>
  <sheetViews>
    <sheetView zoomScaleNormal="100" zoomScalePageLayoutView="90" workbookViewId="0">
      <pane xSplit="1" ySplit="7" topLeftCell="B8" activePane="bottomRight" state="frozen"/>
      <selection pane="topRight" activeCell="B1" sqref="B1"/>
      <selection pane="bottomLeft" activeCell="A8" sqref="A8"/>
      <selection pane="bottomRight"/>
    </sheetView>
  </sheetViews>
  <sheetFormatPr defaultColWidth="15.73046875" defaultRowHeight="12.75" x14ac:dyDescent="0.35"/>
  <cols>
    <col min="1" max="1" width="40.73046875" style="8" customWidth="1"/>
    <col min="2" max="3" width="15.86328125" bestFit="1" customWidth="1"/>
    <col min="4" max="4" width="15.86328125" style="72" bestFit="1" customWidth="1"/>
    <col min="5" max="18" width="15.86328125" bestFit="1" customWidth="1"/>
    <col min="19" max="20" width="15.86328125" style="72" customWidth="1"/>
    <col min="21" max="146" width="15.86328125" bestFit="1" customWidth="1"/>
    <col min="149" max="149" width="15.86328125" bestFit="1" customWidth="1"/>
    <col min="150" max="150" width="15.86328125" customWidth="1"/>
    <col min="151" max="559" width="15.86328125" bestFit="1" customWidth="1"/>
    <col min="560" max="560" width="16" bestFit="1" customWidth="1"/>
    <col min="561" max="609" width="15.86328125" bestFit="1" customWidth="1"/>
    <col min="610" max="610" width="17.86328125" bestFit="1" customWidth="1"/>
    <col min="611" max="802" width="15.86328125" bestFit="1" customWidth="1"/>
    <col min="803" max="803" width="15.73046875" style="26"/>
    <col min="852" max="16384" width="15.73046875" style="15"/>
  </cols>
  <sheetData>
    <row r="1" spans="1:855" ht="17.649999999999999" x14ac:dyDescent="0.5">
      <c r="A1" s="32" t="s">
        <v>616</v>
      </c>
      <c r="HP1" s="33"/>
      <c r="HQ1" s="33"/>
      <c r="HR1" s="33"/>
      <c r="HS1" s="33"/>
      <c r="HT1" s="33"/>
      <c r="IM1" s="33"/>
      <c r="IO1" s="33"/>
      <c r="IQ1" s="33"/>
      <c r="IU1" s="33"/>
      <c r="IX1" s="33"/>
      <c r="LC1" s="35"/>
      <c r="MK1" s="33"/>
      <c r="MR1" s="33"/>
      <c r="OC1" s="35"/>
      <c r="OP1" s="33"/>
      <c r="XA1" s="15"/>
      <c r="XB1" s="15"/>
      <c r="XC1" s="15"/>
      <c r="XD1" s="15"/>
      <c r="XE1" s="15"/>
      <c r="XF1" s="15"/>
      <c r="XG1" s="15"/>
      <c r="XH1" s="15"/>
      <c r="XI1" s="15"/>
      <c r="XJ1" s="15"/>
      <c r="ADW1" s="25"/>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row>
    <row r="2" spans="1:855" x14ac:dyDescent="0.35">
      <c r="A2" s="8" t="s">
        <v>8</v>
      </c>
      <c r="G2" s="15"/>
      <c r="H2" s="15"/>
      <c r="BN2" s="15"/>
      <c r="BO2" s="15"/>
      <c r="BP2" s="15"/>
      <c r="BT2" s="15"/>
      <c r="BY2" s="15"/>
      <c r="BZ2" s="15"/>
      <c r="CA2" s="15"/>
      <c r="CB2" s="15"/>
      <c r="CC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row>
    <row r="3" spans="1:855" x14ac:dyDescent="0.35">
      <c r="A3" s="9" t="s">
        <v>2</v>
      </c>
      <c r="B3" t="s">
        <v>597</v>
      </c>
      <c r="D3" s="26"/>
      <c r="G3" s="15"/>
      <c r="H3" s="15"/>
      <c r="K3" s="15"/>
      <c r="L3" s="15"/>
      <c r="M3" s="15"/>
      <c r="S3" s="26"/>
      <c r="T3" s="26"/>
      <c r="AC3" s="49"/>
      <c r="AV3" s="15"/>
      <c r="AW3" s="15"/>
      <c r="AX3" s="15"/>
      <c r="AY3" s="15"/>
      <c r="AZ3" s="15"/>
      <c r="BA3" s="15"/>
      <c r="BN3" s="15"/>
      <c r="BO3" s="15"/>
      <c r="BP3" s="15"/>
      <c r="BT3" s="15"/>
      <c r="BY3" s="15"/>
      <c r="BZ3" s="15"/>
      <c r="CA3" s="15"/>
      <c r="CB3" s="15"/>
      <c r="CC3" s="15"/>
      <c r="CN3" s="15"/>
      <c r="DL3" s="15"/>
      <c r="DM3" s="15"/>
      <c r="DN3" s="15"/>
      <c r="DO3" s="15"/>
      <c r="DP3" s="15"/>
      <c r="DQ3" s="15"/>
      <c r="DR3" s="15"/>
      <c r="DS3" s="15"/>
      <c r="DT3" s="15"/>
      <c r="DU3" s="15"/>
      <c r="DV3" s="15"/>
      <c r="DW3" s="15"/>
      <c r="DX3" s="15"/>
      <c r="DY3" s="15"/>
      <c r="DZ3" s="15"/>
      <c r="EA3" s="15"/>
      <c r="EB3" s="15"/>
      <c r="EC3" s="15"/>
      <c r="ED3" s="15"/>
      <c r="EE3" s="15"/>
      <c r="EF3" s="15"/>
      <c r="EG3" s="15"/>
      <c r="EH3" s="15"/>
      <c r="ES3" s="15"/>
      <c r="ET3" s="15"/>
      <c r="HG3" s="15"/>
      <c r="HH3" s="15"/>
      <c r="HI3" s="15"/>
      <c r="HJ3" s="15"/>
      <c r="HK3" s="15"/>
      <c r="HL3" s="15"/>
      <c r="HM3" s="15"/>
      <c r="HN3" s="15"/>
      <c r="HO3" s="15"/>
      <c r="HP3" s="15"/>
      <c r="HQ3" s="15"/>
      <c r="HR3" s="15"/>
      <c r="HS3" s="15"/>
      <c r="HT3" s="15"/>
      <c r="IM3" s="15"/>
      <c r="IN3" s="15"/>
      <c r="IO3" s="15"/>
      <c r="IP3" s="15"/>
      <c r="IQ3" s="15"/>
      <c r="IR3" s="15"/>
      <c r="IS3" s="15"/>
      <c r="IT3" s="15"/>
      <c r="IU3" s="15"/>
      <c r="IV3" s="15"/>
      <c r="IW3" s="15"/>
      <c r="IX3" s="15"/>
      <c r="LC3" s="15"/>
      <c r="OD3" s="15"/>
      <c r="OE3" s="15"/>
      <c r="OF3" s="15"/>
      <c r="OG3" s="15"/>
      <c r="OH3" s="15"/>
      <c r="OI3" s="15"/>
      <c r="OJ3" s="15"/>
      <c r="OK3" s="15"/>
      <c r="OL3" s="15"/>
      <c r="OM3" s="15"/>
      <c r="ON3" s="15"/>
      <c r="OO3" s="15"/>
      <c r="OP3" s="15"/>
      <c r="ZM3" s="33"/>
      <c r="ZO3" s="33"/>
      <c r="ZP3" s="33"/>
      <c r="ZT3" s="33"/>
      <c r="ZV3" s="33"/>
      <c r="ZW3" s="33"/>
      <c r="AAB3" s="33"/>
      <c r="AAK3" s="33"/>
      <c r="AAL3" s="33"/>
      <c r="AAM3" s="33"/>
      <c r="AAO3" s="33"/>
      <c r="AAQ3" s="33"/>
      <c r="AAW3" s="33"/>
      <c r="ABE3" s="33"/>
      <c r="ABF3" s="33"/>
      <c r="ABG3" s="33"/>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row>
    <row r="4" spans="1:855" s="14" customFormat="1" ht="13.15" x14ac:dyDescent="0.4">
      <c r="A4" s="1" t="s">
        <v>12</v>
      </c>
      <c r="B4" s="2" t="s">
        <v>112</v>
      </c>
      <c r="C4" s="2" t="s">
        <v>134</v>
      </c>
      <c r="D4" s="25" t="s">
        <v>173</v>
      </c>
      <c r="E4" s="14" t="s">
        <v>173</v>
      </c>
      <c r="F4" s="2" t="s">
        <v>207</v>
      </c>
      <c r="G4" s="2" t="s">
        <v>18</v>
      </c>
      <c r="H4" s="14" t="s">
        <v>236</v>
      </c>
      <c r="I4" s="2" t="s">
        <v>269</v>
      </c>
      <c r="J4" s="2" t="s">
        <v>299</v>
      </c>
      <c r="K4" s="2" t="s">
        <v>318</v>
      </c>
      <c r="L4" s="2" t="s">
        <v>335</v>
      </c>
      <c r="M4" s="2" t="s">
        <v>335</v>
      </c>
      <c r="N4" s="2" t="s">
        <v>352</v>
      </c>
      <c r="O4" s="2" t="s">
        <v>359</v>
      </c>
      <c r="P4" s="2" t="s">
        <v>395</v>
      </c>
      <c r="Q4" s="2" t="s">
        <v>395</v>
      </c>
      <c r="R4" s="2" t="s">
        <v>416</v>
      </c>
      <c r="S4" s="25" t="s">
        <v>416</v>
      </c>
      <c r="T4" s="25" t="s">
        <v>422</v>
      </c>
      <c r="U4" s="2" t="s">
        <v>422</v>
      </c>
      <c r="V4" s="2" t="s">
        <v>426</v>
      </c>
      <c r="W4" s="2" t="s">
        <v>426</v>
      </c>
      <c r="X4" s="2" t="s">
        <v>430</v>
      </c>
      <c r="Y4" s="2" t="s">
        <v>430</v>
      </c>
      <c r="Z4" s="2" t="s">
        <v>433</v>
      </c>
      <c r="AA4" s="2" t="s">
        <v>433</v>
      </c>
      <c r="AB4" s="2" t="s">
        <v>438</v>
      </c>
      <c r="AC4" s="2" t="s">
        <v>440</v>
      </c>
      <c r="AD4" s="2" t="s">
        <v>442</v>
      </c>
      <c r="AE4" s="2" t="s">
        <v>444</v>
      </c>
      <c r="AF4" s="2" t="s">
        <v>447</v>
      </c>
      <c r="AG4" s="2" t="s">
        <v>450</v>
      </c>
      <c r="AH4" s="2" t="s">
        <v>453</v>
      </c>
      <c r="AI4" s="2" t="s">
        <v>455</v>
      </c>
      <c r="AJ4" s="2" t="s">
        <v>457</v>
      </c>
      <c r="AK4" s="2"/>
      <c r="AL4" s="2"/>
      <c r="AM4" s="2"/>
      <c r="AN4" s="2"/>
      <c r="AO4" s="2"/>
      <c r="AP4" s="2"/>
      <c r="AQ4" s="2"/>
      <c r="AR4" s="2"/>
      <c r="AS4" s="2"/>
      <c r="AT4" s="2"/>
      <c r="AU4" s="2"/>
      <c r="BE4" s="2"/>
      <c r="BF4" s="2"/>
      <c r="BG4" s="2"/>
      <c r="BH4" s="2"/>
      <c r="BI4" s="2"/>
      <c r="BJ4" s="2"/>
      <c r="BK4" s="2"/>
      <c r="BL4" s="2"/>
      <c r="BM4" s="2"/>
      <c r="BN4" s="2"/>
      <c r="BO4" s="2"/>
      <c r="BP4" s="2"/>
      <c r="BQ4" s="2"/>
      <c r="BR4" s="2"/>
      <c r="BS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U4" s="2"/>
      <c r="HV4" s="2"/>
      <c r="HW4" s="2"/>
      <c r="HX4" s="2"/>
      <c r="HY4" s="2"/>
      <c r="HZ4" s="2"/>
      <c r="IA4" s="2"/>
      <c r="IB4" s="2"/>
      <c r="IC4" s="2"/>
      <c r="ID4" s="2"/>
      <c r="IE4" s="2"/>
      <c r="IF4" s="2"/>
      <c r="IG4" s="2"/>
      <c r="IH4" s="2"/>
      <c r="II4" s="2"/>
      <c r="IJ4" s="2"/>
      <c r="IK4" s="2"/>
      <c r="IL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O4" s="2"/>
      <c r="WP4" s="2"/>
      <c r="WQ4" s="2"/>
      <c r="WR4" s="2"/>
      <c r="WS4" s="2"/>
      <c r="WT4" s="2"/>
      <c r="WU4" s="2"/>
      <c r="WV4" s="2"/>
      <c r="WW4" s="2"/>
      <c r="WX4" s="2"/>
      <c r="WY4" s="2"/>
      <c r="WZ4" s="2"/>
      <c r="XK4" s="2"/>
      <c r="XL4" s="2"/>
      <c r="XM4" s="2"/>
      <c r="XN4" s="2"/>
      <c r="XO4" s="2"/>
      <c r="XP4" s="2"/>
      <c r="XQ4" s="2"/>
      <c r="XR4" s="2"/>
      <c r="XS4" s="2"/>
      <c r="XT4" s="2"/>
      <c r="XY4" s="2"/>
      <c r="XZ4" s="2"/>
      <c r="YA4" s="2"/>
      <c r="YB4" s="2"/>
      <c r="YC4" s="2"/>
      <c r="YS4" s="2"/>
      <c r="YT4" s="2"/>
      <c r="YU4" s="2"/>
      <c r="YV4" s="2"/>
      <c r="YW4" s="2"/>
      <c r="YX4" s="2"/>
      <c r="YY4" s="2"/>
      <c r="YZ4" s="2"/>
      <c r="ZA4" s="2"/>
      <c r="ZB4" s="2"/>
      <c r="ZC4" s="2"/>
      <c r="ZD4" s="2"/>
      <c r="ZE4" s="2"/>
      <c r="ZF4" s="2"/>
      <c r="ZG4" s="2"/>
      <c r="ZH4" s="2"/>
      <c r="ZI4" s="2"/>
      <c r="ZJ4" s="2"/>
      <c r="ZK4" s="2"/>
      <c r="ZL4" s="2"/>
      <c r="ZM4" s="36"/>
      <c r="ZO4" s="36"/>
      <c r="ZP4" s="36"/>
      <c r="ZT4" s="36"/>
      <c r="ZV4" s="36"/>
      <c r="ZW4" s="36"/>
      <c r="ZX4" s="2"/>
      <c r="ZY4" s="2"/>
      <c r="ZZ4" s="2"/>
      <c r="AAA4" s="2"/>
      <c r="AAB4" s="2"/>
      <c r="AAC4" s="2"/>
      <c r="AAD4" s="2"/>
      <c r="AAE4" s="2"/>
      <c r="AAF4" s="2"/>
      <c r="AAG4" s="2"/>
      <c r="AAH4" s="2"/>
      <c r="AAI4" s="2"/>
      <c r="AAJ4" s="2"/>
      <c r="AAK4" s="2"/>
      <c r="AAL4" s="2"/>
      <c r="AAM4" s="2"/>
      <c r="AAN4" s="2"/>
      <c r="AAO4" s="2"/>
      <c r="AAP4" s="2"/>
      <c r="AAQ4" s="2"/>
      <c r="AAR4" s="2"/>
      <c r="AAS4" s="2"/>
      <c r="AAT4" s="2"/>
      <c r="AAU4" s="2"/>
      <c r="AAV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74"/>
    </row>
    <row r="5" spans="1:855" s="62" customFormat="1" ht="13.15" x14ac:dyDescent="0.4">
      <c r="A5" s="61" t="s">
        <v>6</v>
      </c>
      <c r="B5" s="63" t="s">
        <v>132</v>
      </c>
      <c r="C5" s="63" t="s">
        <v>149</v>
      </c>
      <c r="D5" s="65" t="s">
        <v>192</v>
      </c>
      <c r="E5" s="62" t="s">
        <v>196</v>
      </c>
      <c r="F5" s="63" t="s">
        <v>115</v>
      </c>
      <c r="G5" s="63" t="s">
        <v>229</v>
      </c>
      <c r="H5" s="63" t="s">
        <v>192</v>
      </c>
      <c r="I5" s="63" t="s">
        <v>276</v>
      </c>
      <c r="J5" s="63" t="s">
        <v>210</v>
      </c>
      <c r="K5" s="63" t="s">
        <v>191</v>
      </c>
      <c r="L5" s="63" t="s">
        <v>338</v>
      </c>
      <c r="M5" s="63" t="s">
        <v>199</v>
      </c>
      <c r="N5" s="63" t="s">
        <v>252</v>
      </c>
      <c r="O5" s="63" t="s">
        <v>174</v>
      </c>
      <c r="P5" s="63" t="s">
        <v>157</v>
      </c>
      <c r="Q5" s="63" t="s">
        <v>409</v>
      </c>
      <c r="R5" s="63" t="s">
        <v>419</v>
      </c>
      <c r="S5" s="25">
        <v>160</v>
      </c>
      <c r="T5" s="65" t="s">
        <v>219</v>
      </c>
      <c r="U5" s="63" t="s">
        <v>424</v>
      </c>
      <c r="V5" s="63" t="s">
        <v>159</v>
      </c>
      <c r="W5" s="63" t="s">
        <v>324</v>
      </c>
      <c r="X5" s="63" t="s">
        <v>165</v>
      </c>
      <c r="Y5" s="63" t="s">
        <v>256</v>
      </c>
      <c r="Z5" s="63" t="s">
        <v>434</v>
      </c>
      <c r="AA5" s="63" t="s">
        <v>436</v>
      </c>
      <c r="AB5" s="63" t="s">
        <v>303</v>
      </c>
      <c r="AC5" s="2">
        <v>118</v>
      </c>
      <c r="AD5" s="63" t="s">
        <v>144</v>
      </c>
      <c r="AE5" s="63" t="s">
        <v>445</v>
      </c>
      <c r="AF5" s="63" t="s">
        <v>448</v>
      </c>
      <c r="AG5" s="63" t="s">
        <v>451</v>
      </c>
      <c r="AH5" s="63" t="s">
        <v>363</v>
      </c>
      <c r="AI5" s="63" t="s">
        <v>409</v>
      </c>
      <c r="AJ5" s="63" t="s">
        <v>458</v>
      </c>
      <c r="AK5" s="63"/>
      <c r="AO5" s="63"/>
      <c r="AP5" s="63"/>
      <c r="AQ5" s="63"/>
      <c r="AR5" s="63"/>
      <c r="AS5" s="63"/>
      <c r="AT5" s="63"/>
      <c r="AU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U5" s="63"/>
      <c r="HV5" s="63"/>
      <c r="HW5" s="63"/>
      <c r="HX5" s="63"/>
      <c r="HY5" s="63"/>
      <c r="HZ5" s="63"/>
      <c r="IA5" s="63"/>
      <c r="IB5" s="63"/>
      <c r="IC5" s="63"/>
      <c r="ID5" s="63"/>
      <c r="IE5" s="63"/>
      <c r="IF5" s="63"/>
      <c r="IG5" s="63"/>
      <c r="IH5" s="63"/>
      <c r="II5" s="63"/>
      <c r="IJ5" s="63"/>
      <c r="IK5" s="63"/>
      <c r="IL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S5" s="63"/>
      <c r="KT5" s="63"/>
      <c r="KU5" s="63"/>
      <c r="KV5" s="63"/>
      <c r="KX5" s="63"/>
      <c r="KY5" s="63"/>
      <c r="KZ5" s="63"/>
      <c r="LA5" s="63"/>
      <c r="LB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O5" s="63"/>
      <c r="WP5" s="63"/>
      <c r="WQ5" s="63"/>
      <c r="WR5" s="63"/>
      <c r="WS5" s="63"/>
      <c r="WT5" s="63"/>
      <c r="WU5" s="63"/>
      <c r="WV5" s="63"/>
      <c r="WW5" s="63"/>
      <c r="WX5" s="63"/>
      <c r="WY5" s="63"/>
      <c r="WZ5" s="63"/>
      <c r="XK5" s="63"/>
      <c r="XL5" s="63"/>
      <c r="XM5" s="63"/>
      <c r="XN5" s="63"/>
      <c r="XO5" s="63"/>
      <c r="XQ5" s="63"/>
      <c r="XR5" s="63"/>
      <c r="XS5" s="63"/>
      <c r="XT5" s="63"/>
      <c r="XY5" s="63"/>
      <c r="XZ5" s="63"/>
      <c r="YA5" s="63"/>
      <c r="YB5" s="63"/>
      <c r="YC5" s="63"/>
      <c r="YS5" s="63"/>
      <c r="YT5" s="63"/>
      <c r="ZC5" s="64"/>
      <c r="ZD5" s="64"/>
      <c r="ZE5" s="63"/>
      <c r="ZF5" s="63"/>
      <c r="ZG5" s="63"/>
      <c r="ZH5" s="63"/>
      <c r="ZI5" s="63"/>
      <c r="ZJ5" s="63"/>
      <c r="ZK5" s="63"/>
      <c r="ZL5" s="63"/>
      <c r="ZW5" s="64"/>
      <c r="ZX5" s="63"/>
      <c r="ZY5" s="63"/>
      <c r="ZZ5" s="63"/>
      <c r="AAA5" s="63"/>
      <c r="AAB5" s="66"/>
      <c r="AAC5" s="63"/>
      <c r="AAD5" s="63"/>
      <c r="AAE5" s="63"/>
      <c r="AAF5" s="63"/>
      <c r="AAG5" s="63"/>
      <c r="AAH5" s="63"/>
      <c r="AAI5" s="63"/>
      <c r="AAJ5" s="63"/>
      <c r="AAR5" s="63"/>
      <c r="AAS5" s="63"/>
      <c r="AAT5" s="63"/>
      <c r="AAU5" s="63"/>
      <c r="AAV5" s="63"/>
      <c r="AAW5" s="64"/>
      <c r="ABH5" s="63"/>
      <c r="ABI5" s="63"/>
      <c r="ABJ5" s="63"/>
      <c r="ABK5" s="63"/>
      <c r="ABL5" s="63"/>
      <c r="ABM5" s="63"/>
      <c r="ABN5" s="63"/>
      <c r="ABO5" s="63"/>
      <c r="ABQ5" s="63"/>
      <c r="ABR5" s="63"/>
      <c r="ABS5" s="63"/>
      <c r="ABT5" s="63"/>
      <c r="ABU5" s="63"/>
      <c r="ABV5" s="63"/>
      <c r="ABW5" s="63"/>
      <c r="ABX5" s="63"/>
      <c r="ABY5" s="63"/>
      <c r="ACJ5" s="63"/>
      <c r="ACK5" s="63"/>
      <c r="ACL5" s="63"/>
      <c r="ACM5" s="63"/>
      <c r="ADB5" s="63"/>
      <c r="ADC5" s="63"/>
      <c r="ADD5" s="63"/>
      <c r="ADE5" s="63"/>
      <c r="ADF5" s="63"/>
      <c r="ADG5" s="63"/>
      <c r="ADH5" s="63"/>
      <c r="ADI5" s="63"/>
      <c r="ADJ5" s="63"/>
      <c r="ADK5" s="63"/>
      <c r="ADL5" s="63"/>
      <c r="ADM5" s="63"/>
      <c r="ADU5" s="63"/>
      <c r="ADV5" s="63"/>
      <c r="ADW5" s="65"/>
    </row>
    <row r="6" spans="1:855" s="23" customFormat="1" ht="13.15" x14ac:dyDescent="0.4">
      <c r="A6" s="67" t="s">
        <v>3</v>
      </c>
      <c r="B6" s="23">
        <v>15341</v>
      </c>
      <c r="C6" s="23">
        <v>15706</v>
      </c>
      <c r="D6" s="69">
        <v>16253</v>
      </c>
      <c r="E6" s="23">
        <v>16437</v>
      </c>
      <c r="F6" s="23">
        <v>16802</v>
      </c>
      <c r="G6" s="23">
        <v>17167</v>
      </c>
      <c r="H6" s="23">
        <v>17532</v>
      </c>
      <c r="I6" s="23">
        <v>19359</v>
      </c>
      <c r="J6" s="23">
        <v>19724</v>
      </c>
      <c r="K6" s="23">
        <v>20089</v>
      </c>
      <c r="L6" s="23">
        <v>20454</v>
      </c>
      <c r="M6" s="23">
        <v>20636</v>
      </c>
      <c r="N6" s="23">
        <v>20820</v>
      </c>
      <c r="O6" s="23">
        <v>21185</v>
      </c>
      <c r="P6" s="23">
        <v>21550</v>
      </c>
      <c r="Q6" s="23">
        <v>21731</v>
      </c>
      <c r="R6" s="23">
        <v>21915</v>
      </c>
      <c r="S6" s="69">
        <v>22097</v>
      </c>
      <c r="T6" s="69">
        <v>22281</v>
      </c>
      <c r="U6" s="23">
        <v>22462</v>
      </c>
      <c r="V6" s="23">
        <v>23011</v>
      </c>
      <c r="W6" s="23">
        <v>23192</v>
      </c>
      <c r="X6" s="23">
        <v>23376</v>
      </c>
      <c r="Y6" s="23">
        <v>23558</v>
      </c>
      <c r="Z6" s="23">
        <v>23742</v>
      </c>
      <c r="AA6" s="23">
        <v>23923</v>
      </c>
      <c r="AB6" s="23">
        <v>24107</v>
      </c>
      <c r="AC6" s="23">
        <v>24472</v>
      </c>
      <c r="AD6" s="23">
        <v>24837</v>
      </c>
      <c r="AE6" s="23">
        <v>25203</v>
      </c>
      <c r="AF6" s="23">
        <v>25568</v>
      </c>
      <c r="AG6" s="23">
        <v>25933</v>
      </c>
      <c r="AH6" s="23">
        <v>26664</v>
      </c>
      <c r="AI6" s="23">
        <v>27029</v>
      </c>
      <c r="AJ6" s="23">
        <v>27394</v>
      </c>
      <c r="ZC6" s="68"/>
      <c r="ZD6" s="68"/>
      <c r="ADW6" s="69"/>
    </row>
    <row r="7" spans="1:855" s="14" customFormat="1" ht="13.15" x14ac:dyDescent="0.4">
      <c r="A7" s="1" t="s">
        <v>1</v>
      </c>
      <c r="B7" s="14" t="s">
        <v>133</v>
      </c>
      <c r="C7" s="14" t="s">
        <v>147</v>
      </c>
      <c r="D7" s="25" t="s">
        <v>183</v>
      </c>
      <c r="E7" s="14" t="s">
        <v>189</v>
      </c>
      <c r="F7" s="14" t="s">
        <v>214</v>
      </c>
      <c r="G7" s="14" t="s">
        <v>19</v>
      </c>
      <c r="H7" s="14" t="s">
        <v>235</v>
      </c>
      <c r="I7" s="23" t="s">
        <v>291</v>
      </c>
      <c r="J7" s="23" t="s">
        <v>300</v>
      </c>
      <c r="K7" s="23" t="s">
        <v>321</v>
      </c>
      <c r="L7" s="23" t="s">
        <v>339</v>
      </c>
      <c r="M7" s="23" t="s">
        <v>349</v>
      </c>
      <c r="N7" s="23" t="s">
        <v>358</v>
      </c>
      <c r="O7" s="23" t="s">
        <v>360</v>
      </c>
      <c r="P7" s="23" t="s">
        <v>399</v>
      </c>
      <c r="Q7" s="23" t="s">
        <v>408</v>
      </c>
      <c r="R7" s="23" t="s">
        <v>420</v>
      </c>
      <c r="S7" s="25" t="s">
        <v>421</v>
      </c>
      <c r="T7" s="25" t="s">
        <v>423</v>
      </c>
      <c r="U7" s="14" t="s">
        <v>425</v>
      </c>
      <c r="V7" s="14" t="s">
        <v>427</v>
      </c>
      <c r="W7" s="14" t="s">
        <v>429</v>
      </c>
      <c r="X7" s="22" t="s">
        <v>431</v>
      </c>
      <c r="Y7" s="14" t="s">
        <v>432</v>
      </c>
      <c r="Z7" s="14" t="s">
        <v>435</v>
      </c>
      <c r="AA7" s="14" t="s">
        <v>437</v>
      </c>
      <c r="AB7" s="14" t="s">
        <v>439</v>
      </c>
      <c r="AC7" s="14" t="s">
        <v>441</v>
      </c>
      <c r="AD7" s="14" t="s">
        <v>443</v>
      </c>
      <c r="AE7" s="14" t="s">
        <v>446</v>
      </c>
      <c r="AF7" s="14" t="s">
        <v>449</v>
      </c>
      <c r="AG7" s="14" t="s">
        <v>452</v>
      </c>
      <c r="AH7" s="14" t="s">
        <v>454</v>
      </c>
      <c r="AI7" s="14" t="s">
        <v>456</v>
      </c>
      <c r="AJ7" s="14" t="s">
        <v>459</v>
      </c>
      <c r="AV7" s="22"/>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5"/>
    </row>
    <row r="8" spans="1:855" s="14" customFormat="1" ht="13.15" x14ac:dyDescent="0.4">
      <c r="A8" s="1" t="s">
        <v>31</v>
      </c>
      <c r="D8" s="73"/>
      <c r="I8" s="23"/>
      <c r="J8" s="23"/>
      <c r="K8" s="23"/>
      <c r="L8" s="23"/>
      <c r="M8" s="23"/>
      <c r="N8" s="23"/>
      <c r="O8" s="23"/>
      <c r="P8" s="23"/>
      <c r="Q8" s="23"/>
      <c r="R8" s="23"/>
      <c r="S8" s="25"/>
      <c r="T8" s="25"/>
      <c r="X8" s="22"/>
      <c r="AV8" s="22"/>
      <c r="BC8" s="2"/>
      <c r="BD8" s="2"/>
      <c r="CO8" s="23"/>
      <c r="CP8" s="23"/>
      <c r="CQ8" s="23"/>
      <c r="CR8" s="23"/>
      <c r="CS8" s="23"/>
      <c r="CT8" s="23"/>
      <c r="CU8" s="23"/>
      <c r="CV8" s="23"/>
      <c r="CW8" s="23"/>
      <c r="CX8" s="23"/>
      <c r="CY8" s="23"/>
      <c r="CZ8" s="23"/>
      <c r="DA8" s="23"/>
      <c r="DB8" s="23"/>
      <c r="DC8" s="23"/>
      <c r="DD8" s="23"/>
      <c r="DE8" s="23"/>
      <c r="DF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I8" s="23"/>
      <c r="EJ8" s="23"/>
      <c r="EK8" s="23"/>
      <c r="EL8" s="23"/>
      <c r="EM8" s="23"/>
      <c r="EN8" s="23"/>
      <c r="EO8" s="23"/>
      <c r="EP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5"/>
    </row>
    <row r="9" spans="1:855" s="27" customFormat="1" ht="13.15" x14ac:dyDescent="0.4">
      <c r="A9" s="41" t="s">
        <v>28</v>
      </c>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c r="MK9" s="40"/>
      <c r="ML9" s="40"/>
      <c r="MM9" s="40"/>
      <c r="MN9" s="40"/>
      <c r="MO9" s="40"/>
      <c r="MP9" s="40"/>
      <c r="MQ9" s="40"/>
      <c r="MR9" s="40"/>
      <c r="MS9" s="40"/>
      <c r="MT9" s="40"/>
      <c r="MU9" s="40"/>
      <c r="MV9" s="40"/>
      <c r="MW9" s="40"/>
      <c r="MX9" s="40"/>
      <c r="MY9" s="40"/>
      <c r="MZ9" s="40"/>
      <c r="NA9" s="40"/>
      <c r="NB9" s="40"/>
      <c r="NC9" s="40"/>
      <c r="ND9" s="40"/>
      <c r="NE9" s="40"/>
      <c r="NF9" s="40"/>
      <c r="NG9" s="40"/>
      <c r="NH9" s="40"/>
      <c r="NI9" s="40"/>
      <c r="NJ9" s="40"/>
      <c r="NK9" s="40"/>
      <c r="NL9" s="40"/>
      <c r="NM9" s="40"/>
      <c r="NN9" s="40"/>
      <c r="NO9" s="40"/>
      <c r="NP9" s="40"/>
      <c r="NQ9" s="40"/>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c r="SX9" s="40"/>
      <c r="SY9" s="40"/>
      <c r="SZ9" s="40"/>
      <c r="TA9" s="40"/>
      <c r="TB9" s="40"/>
      <c r="TC9" s="40"/>
      <c r="TD9" s="40"/>
      <c r="TE9" s="40"/>
      <c r="TF9" s="40"/>
      <c r="TG9" s="40"/>
      <c r="TH9" s="40"/>
      <c r="TI9" s="40"/>
      <c r="TJ9" s="40"/>
      <c r="TK9" s="40"/>
      <c r="TL9" s="40"/>
      <c r="TM9" s="40"/>
      <c r="TN9" s="40"/>
      <c r="TO9" s="40"/>
      <c r="TP9" s="40"/>
      <c r="TQ9" s="40"/>
      <c r="TR9" s="40"/>
      <c r="TS9" s="40"/>
      <c r="TT9" s="40"/>
      <c r="TU9" s="40"/>
      <c r="TV9" s="40"/>
      <c r="TW9" s="40"/>
      <c r="TX9" s="40"/>
      <c r="TY9" s="40"/>
      <c r="TZ9" s="40"/>
      <c r="UA9" s="40"/>
      <c r="UB9" s="40"/>
      <c r="UC9" s="40"/>
      <c r="UD9" s="40"/>
      <c r="UE9" s="40"/>
      <c r="UF9" s="40"/>
      <c r="UG9" s="40"/>
      <c r="UH9" s="40"/>
      <c r="UI9" s="40"/>
      <c r="UJ9" s="40"/>
      <c r="UK9" s="40"/>
      <c r="UL9" s="40"/>
      <c r="UM9" s="40"/>
      <c r="UN9" s="40"/>
      <c r="UO9" s="40"/>
      <c r="UP9" s="40"/>
      <c r="UQ9" s="40"/>
      <c r="UR9" s="40"/>
      <c r="US9" s="40"/>
      <c r="UT9" s="40"/>
      <c r="UU9" s="40"/>
      <c r="UV9" s="40"/>
      <c r="UW9" s="40"/>
      <c r="UX9" s="40"/>
      <c r="UY9" s="40"/>
      <c r="UZ9" s="40"/>
      <c r="VA9" s="40"/>
      <c r="VB9" s="40"/>
      <c r="VC9" s="40"/>
      <c r="VD9" s="40"/>
      <c r="VE9" s="40"/>
      <c r="VF9" s="40"/>
      <c r="VG9" s="40"/>
      <c r="VH9" s="40"/>
      <c r="VI9" s="40"/>
      <c r="VJ9" s="40"/>
      <c r="VK9" s="40"/>
      <c r="VL9" s="40"/>
      <c r="VM9" s="40"/>
      <c r="VN9" s="40"/>
      <c r="VO9" s="40"/>
      <c r="VP9" s="40"/>
      <c r="VQ9" s="40"/>
      <c r="VR9" s="40"/>
      <c r="VS9" s="40"/>
      <c r="VT9" s="40"/>
      <c r="VU9" s="40"/>
      <c r="VV9" s="40"/>
      <c r="VW9" s="40"/>
      <c r="VX9" s="40"/>
      <c r="VY9" s="40"/>
      <c r="VZ9" s="40"/>
      <c r="WA9" s="40"/>
      <c r="WB9" s="40"/>
      <c r="WC9" s="40"/>
      <c r="WD9" s="40"/>
      <c r="WE9" s="40"/>
      <c r="WF9" s="40"/>
      <c r="WG9" s="40"/>
      <c r="WH9" s="40"/>
      <c r="WI9" s="40"/>
      <c r="WJ9" s="40"/>
      <c r="WK9" s="40"/>
      <c r="WL9" s="40"/>
      <c r="WM9" s="40"/>
      <c r="WN9" s="40"/>
      <c r="WO9" s="40"/>
      <c r="WP9" s="40"/>
      <c r="WQ9" s="40"/>
      <c r="WR9" s="40"/>
      <c r="WS9" s="40"/>
      <c r="WT9" s="40"/>
      <c r="WU9" s="40"/>
      <c r="WV9" s="40"/>
      <c r="WW9" s="40"/>
      <c r="WX9" s="40"/>
      <c r="WY9" s="40"/>
      <c r="WZ9" s="40"/>
      <c r="XA9" s="40"/>
      <c r="XB9" s="40"/>
      <c r="XC9" s="40"/>
      <c r="XD9" s="40"/>
      <c r="XE9" s="40"/>
      <c r="XF9" s="40"/>
      <c r="XG9" s="40"/>
      <c r="XH9" s="40"/>
      <c r="XI9" s="40"/>
      <c r="XJ9" s="40"/>
      <c r="XK9" s="40"/>
      <c r="XL9" s="40"/>
      <c r="XM9" s="40"/>
      <c r="XN9" s="40"/>
      <c r="XO9" s="40"/>
      <c r="XP9" s="40"/>
      <c r="XQ9" s="40"/>
      <c r="XR9" s="40"/>
      <c r="XS9" s="40"/>
      <c r="XT9" s="40"/>
      <c r="XU9" s="40"/>
      <c r="XV9" s="40"/>
      <c r="XW9" s="40"/>
      <c r="XX9" s="40"/>
      <c r="XY9" s="40"/>
      <c r="XZ9" s="40"/>
      <c r="YA9" s="40"/>
      <c r="YB9" s="40"/>
      <c r="YC9" s="40"/>
      <c r="YD9" s="40"/>
      <c r="YE9" s="40"/>
      <c r="YF9" s="40"/>
      <c r="YG9" s="40"/>
      <c r="YH9" s="40"/>
      <c r="YI9" s="40"/>
      <c r="YJ9" s="40"/>
      <c r="YK9" s="40"/>
      <c r="YL9" s="40"/>
      <c r="YM9" s="40"/>
      <c r="YN9" s="40"/>
      <c r="YO9" s="40"/>
      <c r="YP9" s="40"/>
      <c r="YQ9" s="40"/>
      <c r="YR9" s="40"/>
      <c r="YS9" s="40"/>
      <c r="YT9" s="40"/>
      <c r="YU9" s="40"/>
      <c r="YV9" s="40"/>
      <c r="YW9" s="40"/>
      <c r="YX9" s="40"/>
      <c r="YY9" s="40"/>
      <c r="YZ9" s="40"/>
      <c r="ZA9" s="40"/>
      <c r="ZB9" s="40"/>
      <c r="ZC9" s="40"/>
      <c r="ZD9" s="40"/>
      <c r="ZE9" s="40"/>
      <c r="ZF9" s="40"/>
      <c r="ZG9" s="40"/>
      <c r="ZH9" s="40"/>
      <c r="ZI9" s="40"/>
      <c r="ZJ9" s="40"/>
      <c r="ZK9" s="40"/>
      <c r="ZL9" s="40"/>
      <c r="ZM9" s="40"/>
      <c r="ZN9" s="40"/>
      <c r="ZO9" s="40"/>
      <c r="ZP9" s="40"/>
      <c r="ZQ9" s="40"/>
      <c r="ZR9" s="40"/>
      <c r="ZS9" s="40"/>
      <c r="ZT9" s="40"/>
      <c r="ZU9" s="40"/>
      <c r="ZV9" s="40"/>
      <c r="ZW9" s="40"/>
      <c r="ZX9" s="40"/>
      <c r="ZY9" s="40"/>
      <c r="ZZ9" s="40"/>
      <c r="AAA9" s="40"/>
      <c r="AAB9" s="40"/>
      <c r="AAC9" s="40"/>
      <c r="AAD9" s="40"/>
      <c r="AAE9" s="40"/>
      <c r="AAF9" s="40"/>
      <c r="AAG9" s="40"/>
      <c r="AAH9" s="40"/>
      <c r="AAI9" s="40"/>
      <c r="AAJ9" s="40"/>
      <c r="AAK9" s="40"/>
      <c r="AAL9" s="40"/>
      <c r="AAM9" s="40"/>
      <c r="AAN9" s="40"/>
      <c r="AAO9" s="40"/>
      <c r="AAP9" s="40"/>
      <c r="AAQ9" s="40"/>
      <c r="AAR9" s="40"/>
      <c r="AAS9" s="40"/>
      <c r="AAT9" s="40"/>
      <c r="AAU9" s="40"/>
      <c r="AAV9" s="40"/>
      <c r="ABH9" s="40"/>
      <c r="ABI9" s="40"/>
      <c r="ABJ9" s="40"/>
      <c r="ABK9" s="40"/>
      <c r="ABL9" s="40"/>
      <c r="ABM9" s="40"/>
      <c r="ABN9" s="40"/>
      <c r="ABO9" s="40"/>
      <c r="ABP9" s="40"/>
      <c r="ABQ9" s="40"/>
      <c r="ABR9" s="40"/>
      <c r="ABS9" s="40"/>
      <c r="ABT9" s="40"/>
      <c r="ABU9" s="40"/>
      <c r="ABV9" s="40"/>
      <c r="ABW9" s="40"/>
      <c r="ABX9" s="40"/>
      <c r="ABY9" s="40"/>
      <c r="ABZ9" s="40"/>
      <c r="ACA9" s="40"/>
      <c r="ACB9" s="40"/>
      <c r="ACC9" s="40"/>
      <c r="ACD9" s="40"/>
      <c r="ACE9" s="40"/>
      <c r="ACF9" s="40"/>
      <c r="ACG9" s="40"/>
      <c r="ACH9" s="40"/>
      <c r="ACI9" s="40"/>
      <c r="ACJ9" s="40"/>
      <c r="ACK9" s="40"/>
      <c r="ACL9" s="40"/>
      <c r="ACM9" s="40"/>
      <c r="ACN9" s="40"/>
      <c r="ACO9" s="40"/>
      <c r="ACP9" s="40"/>
      <c r="ACQ9" s="40"/>
      <c r="ACR9" s="40"/>
      <c r="ACS9" s="40"/>
      <c r="ACT9" s="40"/>
      <c r="ACU9" s="40"/>
      <c r="ACV9" s="40"/>
      <c r="ACW9" s="40"/>
      <c r="ACX9" s="40"/>
      <c r="ACY9" s="40"/>
      <c r="ACZ9" s="40"/>
      <c r="ADA9" s="40"/>
      <c r="ADB9" s="40"/>
      <c r="ADC9" s="40"/>
      <c r="ADD9" s="40"/>
      <c r="ADE9" s="40"/>
      <c r="ADF9" s="40"/>
      <c r="ADG9" s="40"/>
      <c r="ADH9" s="40"/>
      <c r="ADI9" s="40"/>
      <c r="ADJ9" s="40"/>
      <c r="ADK9" s="40"/>
      <c r="ADL9" s="40"/>
      <c r="ADM9" s="40"/>
      <c r="ADN9" s="40"/>
      <c r="ADO9" s="40"/>
      <c r="ADP9" s="40"/>
      <c r="ADQ9" s="40"/>
      <c r="ADR9" s="40"/>
      <c r="ADS9" s="40"/>
      <c r="ADT9" s="40"/>
      <c r="ADU9" s="40"/>
      <c r="ADV9" s="40"/>
      <c r="ADW9" s="28"/>
    </row>
    <row r="10" spans="1:855" s="16" customFormat="1" ht="13.15" x14ac:dyDescent="0.4">
      <c r="A10" s="42" t="s">
        <v>13</v>
      </c>
      <c r="B10" s="6"/>
      <c r="C10" s="6"/>
      <c r="D10" s="39"/>
      <c r="E10" s="6"/>
      <c r="F10" s="6"/>
      <c r="G10" s="6"/>
      <c r="H10" s="6"/>
      <c r="I10" s="6"/>
      <c r="J10" s="6"/>
      <c r="K10" s="6"/>
      <c r="L10" s="6"/>
      <c r="M10" s="6"/>
      <c r="N10" s="6"/>
      <c r="O10" s="6"/>
      <c r="P10" s="6"/>
      <c r="Q10" s="6"/>
      <c r="R10" s="6"/>
      <c r="S10" s="39"/>
      <c r="T10" s="39"/>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31"/>
      <c r="AW10" s="6"/>
      <c r="AX10" s="6"/>
      <c r="AY10" s="6"/>
      <c r="AZ10" s="6"/>
      <c r="BA10" s="6"/>
      <c r="BB10" s="6"/>
      <c r="BC10" s="3"/>
      <c r="BD10" s="3"/>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S10" s="6"/>
      <c r="ET10" s="7"/>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5"/>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O10" s="6"/>
      <c r="UP10" s="6"/>
      <c r="UQ10" s="6"/>
      <c r="UR10" s="6"/>
      <c r="US10" s="6"/>
      <c r="UT10" s="6"/>
      <c r="UU10" s="6"/>
      <c r="UV10" s="6"/>
      <c r="UW10" s="6"/>
      <c r="UX10" s="6"/>
      <c r="UY10" s="6"/>
      <c r="UZ10" s="6"/>
      <c r="VA10" s="6"/>
      <c r="VB10" s="6"/>
      <c r="VC10" s="6"/>
      <c r="VD10" s="6"/>
      <c r="VE10" s="6"/>
      <c r="VF10" s="6"/>
      <c r="VG10" s="31"/>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7"/>
      <c r="WJ10" s="6"/>
      <c r="WK10" s="6"/>
      <c r="WL10" s="7"/>
      <c r="WM10" s="7"/>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BH10" s="6"/>
      <c r="ABI10" s="6"/>
      <c r="ABJ10" s="6"/>
      <c r="ABK10" s="6"/>
      <c r="ABL10" s="6"/>
      <c r="ABM10" s="6"/>
      <c r="ABN10" s="6"/>
      <c r="ABO10" s="6"/>
      <c r="ABP10" s="7"/>
      <c r="ABQ10" s="6"/>
      <c r="ABR10" s="6"/>
      <c r="ABS10" s="6"/>
      <c r="ABT10" s="6"/>
      <c r="ABU10" s="6"/>
      <c r="ABV10" s="6"/>
      <c r="ABW10" s="6"/>
      <c r="ABX10" s="6"/>
      <c r="ABY10" s="6"/>
      <c r="ABZ10" s="7"/>
      <c r="ACA10" s="7"/>
      <c r="ACB10" s="7"/>
      <c r="ACC10" s="7"/>
      <c r="ACD10" s="7"/>
      <c r="ACE10" s="7"/>
      <c r="ACF10" s="7"/>
      <c r="ACG10" s="7"/>
      <c r="ACH10" s="7"/>
      <c r="ACI10" s="7"/>
      <c r="ACJ10" s="6"/>
      <c r="ACK10" s="6"/>
      <c r="ACL10" s="6"/>
      <c r="ACM10" s="6"/>
      <c r="ACN10" s="7"/>
      <c r="ACO10" s="6"/>
      <c r="ACP10" s="6"/>
      <c r="ACQ10" s="6"/>
      <c r="ACR10" s="6"/>
      <c r="ACS10" s="7"/>
      <c r="ACT10" s="7"/>
      <c r="ACU10" s="7"/>
      <c r="ACV10" s="7"/>
      <c r="ACW10" s="7"/>
      <c r="ACX10" s="7"/>
      <c r="ACY10" s="7"/>
      <c r="ACZ10" s="7"/>
      <c r="ADA10" s="7"/>
      <c r="ADB10" s="6"/>
      <c r="ADC10" s="6"/>
      <c r="ADD10" s="6"/>
      <c r="ADE10" s="6"/>
      <c r="ADF10" s="6"/>
      <c r="ADG10" s="6"/>
      <c r="ADH10" s="6"/>
      <c r="ADI10" s="6"/>
      <c r="ADJ10" s="6"/>
      <c r="ADK10" s="6"/>
      <c r="ADL10" s="6"/>
      <c r="ADM10" s="6"/>
      <c r="ADN10" s="7"/>
      <c r="ADO10" s="6"/>
      <c r="ADP10" s="6"/>
      <c r="ADQ10" s="7"/>
      <c r="ADR10" s="6"/>
      <c r="ADS10" s="7"/>
      <c r="ADT10" s="6"/>
      <c r="ADU10" s="6"/>
      <c r="ADV10" s="6"/>
      <c r="ADW10" s="28"/>
    </row>
    <row r="11" spans="1:855" s="28" customFormat="1" x14ac:dyDescent="0.35">
      <c r="A11" s="44" t="s">
        <v>9</v>
      </c>
      <c r="B11" s="39">
        <v>526315</v>
      </c>
      <c r="C11" s="39">
        <v>914617.5</v>
      </c>
      <c r="D11" s="39">
        <v>1380396</v>
      </c>
      <c r="E11" s="39">
        <v>1550818.28</v>
      </c>
      <c r="F11" s="39">
        <v>2136996</v>
      </c>
      <c r="G11" s="39">
        <v>2415716</v>
      </c>
      <c r="H11" s="39">
        <v>2299131</v>
      </c>
      <c r="I11" s="39">
        <v>2507428.5</v>
      </c>
      <c r="J11" s="39">
        <v>2635619.5</v>
      </c>
      <c r="K11" s="39">
        <v>2698869.5</v>
      </c>
      <c r="L11" s="39">
        <v>2655439.5</v>
      </c>
      <c r="M11" s="39">
        <v>2565119.1800000002</v>
      </c>
      <c r="N11" s="39"/>
      <c r="O11" s="39">
        <v>2375539.5</v>
      </c>
      <c r="P11" s="39">
        <v>3175474.5</v>
      </c>
      <c r="Q11" s="39">
        <v>3175409.5</v>
      </c>
      <c r="R11" s="39">
        <v>3215409.5</v>
      </c>
      <c r="S11" s="39">
        <v>3215344.5</v>
      </c>
      <c r="T11" s="39">
        <v>3575344.5</v>
      </c>
      <c r="U11" s="39">
        <v>3275344.5</v>
      </c>
      <c r="V11" s="39">
        <v>3345279.5</v>
      </c>
      <c r="W11" s="39">
        <v>3445279.5</v>
      </c>
      <c r="X11" s="39">
        <v>3963979.5</v>
      </c>
      <c r="Y11" s="39"/>
      <c r="Z11" s="39">
        <v>4036979.5</v>
      </c>
      <c r="AA11" s="39">
        <v>4236979.5</v>
      </c>
      <c r="AB11" s="39">
        <v>4661979.5</v>
      </c>
      <c r="AC11" s="39">
        <v>5360604.5</v>
      </c>
      <c r="AD11" s="39">
        <v>6632354.5</v>
      </c>
      <c r="AE11" s="39">
        <v>7632354.5</v>
      </c>
      <c r="AF11" s="39">
        <v>8752554.5</v>
      </c>
      <c r="AG11" s="39">
        <v>10482804.5</v>
      </c>
      <c r="AH11" s="39">
        <v>16640818.5</v>
      </c>
      <c r="AI11" s="39">
        <v>18469018.5</v>
      </c>
      <c r="AJ11" s="39">
        <v>19214755</v>
      </c>
      <c r="AK11" s="39"/>
      <c r="AL11" s="39"/>
      <c r="AM11" s="39"/>
      <c r="AN11" s="39"/>
      <c r="AO11" s="39"/>
      <c r="AP11" s="39"/>
      <c r="AQ11" s="39"/>
      <c r="AR11" s="39"/>
      <c r="AS11" s="39"/>
      <c r="AT11" s="39"/>
      <c r="AU11" s="39"/>
      <c r="AV11" s="39"/>
      <c r="AW11" s="39"/>
      <c r="AX11" s="39"/>
      <c r="AY11" s="39"/>
      <c r="AZ11" s="39"/>
      <c r="BA11" s="39"/>
      <c r="BB11" s="39"/>
      <c r="BC11" s="70"/>
      <c r="BD11" s="70"/>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71"/>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row>
    <row r="12" spans="1:855" s="16" customFormat="1" x14ac:dyDescent="0.35">
      <c r="A12" s="44"/>
      <c r="B12" s="6"/>
      <c r="C12" s="6"/>
      <c r="D12" s="39"/>
      <c r="E12" s="6"/>
      <c r="F12" s="6"/>
      <c r="G12" s="6"/>
      <c r="H12" s="6"/>
      <c r="I12" s="6"/>
      <c r="J12" s="6"/>
      <c r="K12" s="6"/>
      <c r="L12" s="6"/>
      <c r="M12" s="6"/>
      <c r="N12" s="6"/>
      <c r="O12" s="6"/>
      <c r="P12" s="6"/>
      <c r="Q12" s="6"/>
      <c r="R12" s="6"/>
      <c r="S12" s="39"/>
      <c r="T12" s="39"/>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7"/>
      <c r="AW12" s="6"/>
      <c r="AX12" s="6"/>
      <c r="AY12" s="6"/>
      <c r="AZ12" s="6"/>
      <c r="BA12" s="6"/>
      <c r="BB12" s="6"/>
      <c r="BC12" s="3"/>
      <c r="BD12" s="3"/>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5"/>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O12" s="6"/>
      <c r="UP12" s="6"/>
      <c r="UQ12" s="6"/>
      <c r="UR12" s="6"/>
      <c r="US12" s="6"/>
      <c r="UT12" s="6"/>
      <c r="UU12" s="6"/>
      <c r="UV12" s="6"/>
      <c r="UW12" s="6"/>
      <c r="UX12" s="6"/>
      <c r="UY12" s="6"/>
      <c r="UZ12" s="6"/>
      <c r="VA12" s="6"/>
      <c r="VB12" s="6"/>
      <c r="VC12" s="6"/>
      <c r="VD12" s="6"/>
      <c r="VE12" s="6"/>
      <c r="VF12" s="6"/>
      <c r="VG12" s="7"/>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28"/>
    </row>
    <row r="13" spans="1:855" s="28" customFormat="1" ht="13.15" x14ac:dyDescent="0.4">
      <c r="A13" s="45" t="s">
        <v>7</v>
      </c>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6"/>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row>
    <row r="14" spans="1:855" s="28" customFormat="1" x14ac:dyDescent="0.35">
      <c r="A14" s="44" t="s">
        <v>14</v>
      </c>
      <c r="B14" s="39">
        <v>558995.31000000006</v>
      </c>
      <c r="C14" s="39">
        <v>998640.4</v>
      </c>
      <c r="D14" s="39">
        <v>1418198.29</v>
      </c>
      <c r="E14" s="39">
        <v>1550818.28</v>
      </c>
      <c r="F14" s="39">
        <v>1861404.4</v>
      </c>
      <c r="G14" s="39">
        <v>2316779.94</v>
      </c>
      <c r="H14" s="39">
        <v>1940053.03</v>
      </c>
      <c r="I14" s="39">
        <v>2430058.5299999998</v>
      </c>
      <c r="J14" s="39">
        <v>2232818.88</v>
      </c>
      <c r="K14" s="39">
        <v>2552146.58</v>
      </c>
      <c r="L14" s="39">
        <v>2698672.22</v>
      </c>
      <c r="M14" s="39">
        <v>2557129.5499999998</v>
      </c>
      <c r="N14" s="28">
        <v>2255539.5</v>
      </c>
      <c r="O14" s="39">
        <v>2375539.5</v>
      </c>
      <c r="P14" s="39">
        <v>3399518.84</v>
      </c>
      <c r="Q14" s="39">
        <v>3399518.84</v>
      </c>
      <c r="R14" s="39">
        <v>3540939.64</v>
      </c>
      <c r="S14" s="39">
        <v>3540939.64</v>
      </c>
      <c r="T14" s="39">
        <v>3835159.73</v>
      </c>
      <c r="U14" s="39">
        <v>3835159.73</v>
      </c>
      <c r="V14" s="39">
        <v>3926335.07</v>
      </c>
      <c r="W14" s="39">
        <v>3796270.07</v>
      </c>
      <c r="X14" s="39">
        <v>4454862.29</v>
      </c>
      <c r="Y14" s="39"/>
      <c r="Z14" s="39">
        <v>4481109.59</v>
      </c>
      <c r="AA14" s="39">
        <v>4483224.32</v>
      </c>
      <c r="AB14" s="39">
        <v>5179397.38</v>
      </c>
      <c r="AC14" s="39">
        <v>3763996.16</v>
      </c>
      <c r="AD14" s="39">
        <v>7311370.0099999998</v>
      </c>
      <c r="AE14" s="39">
        <v>8388295.25</v>
      </c>
      <c r="AF14" s="39">
        <v>10051186.800000001</v>
      </c>
      <c r="AG14" s="39">
        <v>12043298.359999999</v>
      </c>
      <c r="AH14" s="39">
        <v>17961802.550000001</v>
      </c>
      <c r="AI14" s="39">
        <v>18417260.039999999</v>
      </c>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c r="KP14" s="39"/>
      <c r="KQ14" s="39"/>
      <c r="KR14" s="39"/>
      <c r="KS14" s="39"/>
      <c r="KT14" s="39"/>
      <c r="KU14" s="39"/>
      <c r="KV14" s="39"/>
      <c r="KW14" s="39"/>
      <c r="KX14" s="39"/>
      <c r="KY14" s="39"/>
      <c r="KZ14" s="39"/>
      <c r="LA14" s="39"/>
      <c r="LB14" s="39"/>
      <c r="LC14" s="39"/>
      <c r="LD14" s="39"/>
      <c r="LE14" s="39"/>
      <c r="LF14" s="39"/>
      <c r="LG14" s="39"/>
      <c r="LH14" s="39"/>
      <c r="LI14" s="39"/>
      <c r="LJ14" s="39"/>
      <c r="LK14" s="39"/>
      <c r="LL14" s="39"/>
      <c r="LM14" s="39"/>
      <c r="LN14" s="39"/>
      <c r="LO14" s="39"/>
      <c r="LP14" s="39"/>
      <c r="LQ14" s="39"/>
      <c r="LR14" s="39"/>
      <c r="LS14" s="39"/>
      <c r="LT14" s="39"/>
      <c r="LU14" s="39"/>
      <c r="LV14" s="39"/>
      <c r="LW14" s="39"/>
      <c r="LX14" s="39"/>
      <c r="LY14" s="39"/>
      <c r="LZ14" s="39"/>
      <c r="MA14" s="39"/>
      <c r="MB14" s="39"/>
      <c r="MC14" s="39"/>
      <c r="MD14" s="39"/>
      <c r="ME14" s="39"/>
      <c r="MF14" s="39"/>
      <c r="MG14" s="39"/>
      <c r="MH14" s="39"/>
      <c r="MI14" s="39"/>
      <c r="MJ14" s="39"/>
      <c r="MK14" s="39"/>
      <c r="ML14" s="39"/>
      <c r="MM14" s="39"/>
      <c r="MN14" s="39"/>
      <c r="MO14" s="39"/>
      <c r="MP14" s="39"/>
      <c r="MQ14" s="39"/>
      <c r="MR14" s="39"/>
      <c r="MS14" s="39"/>
      <c r="MT14" s="39"/>
      <c r="MU14" s="39"/>
      <c r="MV14" s="39"/>
      <c r="MW14" s="39"/>
      <c r="MX14" s="39"/>
      <c r="MY14" s="39"/>
      <c r="MZ14" s="39"/>
      <c r="NA14" s="39"/>
      <c r="NB14" s="39"/>
      <c r="NC14" s="39"/>
      <c r="ND14" s="39"/>
      <c r="NE14" s="39"/>
      <c r="NF14" s="39"/>
      <c r="NG14" s="39"/>
      <c r="NH14" s="39"/>
      <c r="NI14" s="39"/>
      <c r="NJ14" s="39"/>
      <c r="NK14" s="39"/>
      <c r="NL14" s="39"/>
      <c r="NM14" s="39"/>
      <c r="NN14" s="39"/>
      <c r="NO14" s="39"/>
      <c r="NP14" s="39"/>
      <c r="NQ14" s="39"/>
      <c r="NR14" s="39"/>
      <c r="NS14" s="39"/>
      <c r="NT14" s="39"/>
      <c r="NU14" s="39"/>
      <c r="NV14" s="39"/>
      <c r="NW14" s="39"/>
      <c r="NX14" s="39"/>
      <c r="NY14" s="39"/>
      <c r="NZ14" s="39"/>
      <c r="OA14" s="39"/>
      <c r="OB14" s="39"/>
      <c r="OC14" s="39"/>
      <c r="OD14" s="39"/>
      <c r="OE14" s="39"/>
      <c r="OF14" s="39"/>
      <c r="OG14" s="39"/>
      <c r="OH14" s="39"/>
      <c r="OI14" s="39"/>
      <c r="OJ14" s="39"/>
      <c r="OK14" s="39"/>
      <c r="OL14" s="39"/>
      <c r="OM14" s="39"/>
      <c r="ON14" s="39"/>
      <c r="OO14" s="39"/>
      <c r="OP14" s="39"/>
      <c r="OQ14" s="39"/>
      <c r="OR14" s="39"/>
      <c r="OS14" s="39"/>
      <c r="OT14" s="39"/>
      <c r="OU14" s="39"/>
      <c r="OV14" s="39"/>
      <c r="OW14" s="39"/>
      <c r="OX14" s="39"/>
      <c r="OY14" s="39"/>
      <c r="OZ14" s="39"/>
      <c r="PA14" s="39"/>
      <c r="PB14" s="39"/>
      <c r="PC14" s="39"/>
      <c r="PD14" s="39"/>
      <c r="PE14" s="39"/>
      <c r="PF14" s="39"/>
      <c r="PG14" s="39"/>
      <c r="PH14" s="39"/>
      <c r="PI14" s="39"/>
      <c r="PJ14" s="39"/>
      <c r="PK14" s="39"/>
      <c r="PL14" s="39"/>
      <c r="PM14" s="39"/>
      <c r="PN14" s="39"/>
      <c r="PO14" s="39"/>
      <c r="PP14" s="39"/>
      <c r="PQ14" s="39"/>
      <c r="PR14" s="39"/>
      <c r="PS14" s="39"/>
      <c r="PT14" s="39"/>
      <c r="PU14" s="39"/>
      <c r="PV14" s="39"/>
      <c r="PW14" s="39"/>
      <c r="PX14" s="39"/>
      <c r="PY14" s="39"/>
      <c r="PZ14" s="39"/>
      <c r="QA14" s="39"/>
      <c r="QB14" s="39"/>
      <c r="QC14" s="39"/>
      <c r="QD14" s="39"/>
      <c r="QE14" s="39"/>
      <c r="QF14" s="39"/>
      <c r="QG14" s="39"/>
      <c r="QH14" s="39"/>
      <c r="QI14" s="39"/>
      <c r="QJ14" s="39"/>
      <c r="QK14" s="39"/>
      <c r="QL14" s="39"/>
      <c r="QM14" s="39"/>
      <c r="QN14" s="39"/>
      <c r="QO14" s="39"/>
      <c r="QP14" s="39"/>
      <c r="QQ14" s="39"/>
      <c r="QR14" s="39"/>
      <c r="QS14" s="39"/>
      <c r="QT14" s="39"/>
      <c r="QU14" s="39"/>
      <c r="QV14" s="39"/>
      <c r="QW14" s="39"/>
      <c r="QX14" s="39"/>
      <c r="QY14" s="39"/>
      <c r="QZ14" s="39"/>
      <c r="RA14" s="39"/>
      <c r="RB14" s="39"/>
      <c r="RC14" s="39"/>
      <c r="RD14" s="39"/>
      <c r="RE14" s="39"/>
      <c r="RF14" s="39"/>
      <c r="RG14" s="39"/>
      <c r="RH14" s="39"/>
      <c r="RI14" s="39"/>
      <c r="RJ14" s="39"/>
      <c r="RK14" s="39"/>
      <c r="RL14" s="39"/>
      <c r="RM14" s="39"/>
      <c r="RN14" s="39"/>
      <c r="RO14" s="39"/>
      <c r="RP14" s="39"/>
      <c r="RQ14" s="39"/>
      <c r="RR14" s="39"/>
      <c r="RS14" s="39"/>
      <c r="RT14" s="39"/>
      <c r="RU14" s="39"/>
      <c r="RV14" s="39"/>
      <c r="RW14" s="39"/>
      <c r="RX14" s="39"/>
      <c r="RY14" s="39"/>
      <c r="RZ14" s="39"/>
      <c r="SA14" s="39"/>
      <c r="SB14" s="39"/>
      <c r="SC14" s="39"/>
      <c r="SD14" s="39"/>
      <c r="SE14" s="39"/>
      <c r="SF14" s="39"/>
      <c r="SG14" s="39"/>
      <c r="SH14" s="39"/>
      <c r="SI14" s="39"/>
      <c r="SJ14" s="39"/>
      <c r="SK14" s="39"/>
      <c r="SL14" s="39"/>
      <c r="SM14" s="39"/>
      <c r="SN14" s="39"/>
      <c r="SO14" s="39"/>
      <c r="SP14" s="39"/>
      <c r="SQ14" s="39"/>
      <c r="SR14" s="39"/>
      <c r="SS14" s="39"/>
      <c r="ST14" s="39"/>
      <c r="SU14" s="39"/>
      <c r="SV14" s="39"/>
      <c r="SW14" s="39"/>
      <c r="SX14" s="39"/>
      <c r="SY14" s="39"/>
      <c r="SZ14" s="39"/>
      <c r="TA14" s="39"/>
      <c r="TB14" s="39"/>
      <c r="TC14" s="39"/>
      <c r="TD14" s="39"/>
      <c r="TE14" s="39"/>
      <c r="TF14" s="39"/>
      <c r="TG14" s="39"/>
      <c r="TH14" s="39"/>
      <c r="TI14" s="39"/>
      <c r="TJ14" s="39"/>
      <c r="TK14" s="39"/>
      <c r="TL14" s="39"/>
      <c r="TM14" s="39"/>
      <c r="TN14" s="39"/>
      <c r="TO14" s="39"/>
      <c r="TP14" s="39"/>
      <c r="TQ14" s="39"/>
      <c r="TR14" s="39"/>
      <c r="TS14" s="39"/>
      <c r="TT14" s="39"/>
      <c r="TU14" s="39"/>
      <c r="TV14" s="39"/>
      <c r="TW14" s="39"/>
      <c r="TX14" s="39"/>
      <c r="TY14" s="39"/>
      <c r="TZ14" s="39"/>
      <c r="UA14" s="39"/>
      <c r="UB14" s="39"/>
      <c r="UC14" s="39"/>
      <c r="UD14" s="39"/>
      <c r="UE14" s="39"/>
      <c r="UF14" s="39"/>
      <c r="UG14" s="39"/>
      <c r="UH14" s="39"/>
      <c r="UI14" s="39"/>
      <c r="UJ14" s="39"/>
      <c r="UK14" s="39"/>
      <c r="UL14" s="39"/>
      <c r="UM14" s="39"/>
      <c r="UN14" s="39"/>
      <c r="UO14" s="39"/>
      <c r="UP14" s="39"/>
      <c r="UQ14" s="39"/>
      <c r="UR14" s="39"/>
      <c r="US14" s="39"/>
      <c r="UT14" s="39"/>
      <c r="UU14" s="39"/>
      <c r="UV14" s="39"/>
      <c r="UW14" s="39"/>
      <c r="UX14" s="39"/>
      <c r="UY14" s="39"/>
      <c r="UZ14" s="39"/>
      <c r="VA14" s="39"/>
      <c r="VB14" s="39"/>
      <c r="VC14" s="39"/>
      <c r="VD14" s="39"/>
      <c r="VE14" s="39"/>
      <c r="VF14" s="39"/>
      <c r="VG14" s="39"/>
      <c r="VH14" s="39"/>
      <c r="VI14" s="39"/>
      <c r="VJ14" s="39"/>
      <c r="VK14" s="39"/>
      <c r="VL14" s="39"/>
      <c r="VM14" s="39"/>
      <c r="VN14" s="39"/>
      <c r="VO14" s="39"/>
      <c r="VP14" s="39"/>
      <c r="VQ14" s="39"/>
      <c r="VR14" s="39"/>
      <c r="VS14" s="39"/>
      <c r="VT14" s="39"/>
      <c r="VU14" s="39"/>
      <c r="VV14" s="39"/>
      <c r="VW14" s="39"/>
      <c r="VX14" s="39"/>
      <c r="VY14" s="39"/>
      <c r="VZ14" s="39"/>
      <c r="WA14" s="39"/>
      <c r="WB14" s="39"/>
      <c r="WC14" s="39"/>
      <c r="WD14" s="39"/>
      <c r="WE14" s="39"/>
      <c r="WF14" s="39"/>
      <c r="WG14" s="39"/>
      <c r="WH14" s="39"/>
      <c r="WI14" s="39"/>
      <c r="WJ14" s="39"/>
      <c r="WK14" s="39"/>
      <c r="WL14" s="39"/>
      <c r="WM14" s="39"/>
      <c r="WN14" s="39"/>
      <c r="WO14" s="39"/>
      <c r="WP14" s="39"/>
      <c r="WQ14" s="39"/>
      <c r="WR14" s="39"/>
      <c r="WS14" s="39"/>
      <c r="WT14" s="39"/>
      <c r="WU14" s="39"/>
      <c r="WV14" s="39"/>
      <c r="WW14" s="39"/>
      <c r="WX14" s="39"/>
      <c r="WY14" s="39"/>
      <c r="WZ14" s="39"/>
      <c r="XA14" s="39"/>
      <c r="XB14" s="39"/>
      <c r="XC14" s="39"/>
      <c r="XD14" s="39"/>
      <c r="XE14" s="39"/>
      <c r="XF14" s="39"/>
      <c r="XG14" s="39"/>
      <c r="XH14" s="39"/>
      <c r="XI14" s="39"/>
      <c r="XJ14" s="39"/>
      <c r="XK14" s="39"/>
      <c r="XL14" s="39"/>
      <c r="XM14" s="39"/>
      <c r="XN14" s="39"/>
      <c r="XO14" s="39"/>
      <c r="XP14" s="39"/>
      <c r="XQ14" s="39"/>
      <c r="XR14" s="39"/>
      <c r="XS14" s="39"/>
      <c r="XT14" s="39"/>
      <c r="XU14" s="39"/>
      <c r="XV14" s="39"/>
      <c r="XW14" s="39"/>
      <c r="XX14" s="39"/>
      <c r="XY14" s="39"/>
      <c r="XZ14" s="39"/>
      <c r="YA14" s="39"/>
      <c r="YB14" s="39"/>
      <c r="YC14" s="39"/>
      <c r="YD14" s="39"/>
      <c r="YE14" s="39"/>
      <c r="YF14" s="39"/>
      <c r="YG14" s="39"/>
      <c r="YH14" s="39"/>
      <c r="YI14" s="39"/>
      <c r="YJ14" s="39"/>
      <c r="YK14" s="39"/>
      <c r="YL14" s="39"/>
      <c r="YM14" s="39"/>
      <c r="YN14" s="39"/>
      <c r="YO14" s="39"/>
      <c r="YP14" s="39"/>
      <c r="YQ14" s="39"/>
      <c r="YR14" s="39"/>
      <c r="YS14" s="39"/>
      <c r="YT14" s="39"/>
      <c r="YU14" s="39"/>
      <c r="YV14" s="39"/>
      <c r="YW14" s="39"/>
      <c r="YX14" s="39"/>
      <c r="YY14" s="39"/>
      <c r="YZ14" s="39"/>
      <c r="ZA14" s="39"/>
      <c r="ZB14" s="39"/>
      <c r="ZC14" s="39"/>
      <c r="ZD14" s="39"/>
      <c r="ZE14" s="39"/>
      <c r="ZF14" s="39"/>
      <c r="ZG14" s="39"/>
      <c r="ZH14" s="39"/>
      <c r="ZI14" s="39"/>
      <c r="ZJ14" s="39"/>
      <c r="ZK14" s="39"/>
      <c r="ZL14" s="39"/>
      <c r="ZM14" s="39"/>
      <c r="ZN14" s="39"/>
      <c r="ZO14" s="39"/>
      <c r="ZP14" s="39"/>
      <c r="ZQ14" s="39"/>
      <c r="ZR14" s="39"/>
      <c r="ZS14" s="39"/>
      <c r="ZT14" s="39"/>
      <c r="ZU14" s="39"/>
      <c r="ZV14" s="39"/>
      <c r="ZW14" s="39"/>
      <c r="ZX14" s="39"/>
      <c r="ZY14" s="39"/>
      <c r="ZZ14" s="39"/>
      <c r="AAA14" s="39"/>
      <c r="AAB14" s="39"/>
      <c r="AAC14" s="39"/>
      <c r="AAD14" s="39"/>
      <c r="AAE14" s="39"/>
      <c r="AAF14" s="39"/>
      <c r="AAG14" s="39"/>
      <c r="AAH14" s="39"/>
      <c r="AAI14" s="39"/>
      <c r="AAJ14" s="39"/>
      <c r="AAK14" s="39"/>
      <c r="AAL14" s="39"/>
      <c r="AAM14" s="39"/>
      <c r="AAN14" s="39"/>
      <c r="AAO14" s="39"/>
      <c r="AAP14" s="39"/>
      <c r="AAQ14" s="39"/>
      <c r="AAR14" s="39"/>
      <c r="AAS14" s="39"/>
      <c r="AAT14" s="39"/>
      <c r="AAU14" s="39"/>
      <c r="AAV14" s="39"/>
      <c r="ABH14" s="39"/>
      <c r="ABI14" s="39"/>
      <c r="ABJ14" s="39"/>
      <c r="ABK14" s="39"/>
      <c r="ABL14" s="39"/>
      <c r="ABM14" s="39"/>
      <c r="ABN14" s="39"/>
      <c r="ABO14" s="39"/>
      <c r="ABP14" s="39"/>
      <c r="ABQ14" s="39"/>
      <c r="ABR14" s="39"/>
      <c r="ABS14" s="39"/>
      <c r="ABT14" s="39"/>
      <c r="ABU14" s="39"/>
      <c r="ABV14" s="39"/>
      <c r="ABW14" s="39"/>
      <c r="ABX14" s="39"/>
      <c r="ABY14" s="39"/>
      <c r="ABZ14" s="39"/>
      <c r="ACA14" s="39"/>
      <c r="ACB14" s="39"/>
      <c r="ACC14" s="39"/>
      <c r="ACD14" s="39"/>
      <c r="ACE14" s="39"/>
      <c r="ACF14" s="39"/>
      <c r="ACG14" s="39"/>
      <c r="ACH14" s="39"/>
      <c r="ACI14" s="39"/>
      <c r="ACJ14" s="39"/>
      <c r="ACK14" s="39"/>
      <c r="ACL14" s="39"/>
      <c r="ACM14" s="39"/>
      <c r="ACN14" s="39"/>
      <c r="ACO14" s="39"/>
      <c r="ACP14" s="39"/>
      <c r="ACQ14" s="39"/>
      <c r="ACR14" s="39"/>
      <c r="ACS14" s="39"/>
      <c r="ACT14" s="39"/>
      <c r="ACU14" s="39"/>
      <c r="ACV14" s="39"/>
      <c r="ACW14" s="39"/>
      <c r="ACX14" s="39"/>
      <c r="ACY14" s="39"/>
      <c r="ACZ14" s="39"/>
      <c r="ADA14" s="39"/>
      <c r="ADB14" s="39"/>
      <c r="ADC14" s="39"/>
      <c r="ADD14" s="39"/>
      <c r="ADE14" s="39"/>
      <c r="ADF14" s="39"/>
      <c r="ADG14" s="39"/>
      <c r="ADH14" s="39"/>
      <c r="ADI14" s="39"/>
      <c r="ADJ14" s="39"/>
      <c r="ADK14" s="39"/>
      <c r="ADL14" s="39"/>
      <c r="ADM14" s="39"/>
      <c r="ADN14" s="39"/>
      <c r="ADO14" s="39"/>
      <c r="ADP14" s="39"/>
      <c r="ADQ14" s="39"/>
      <c r="ADR14" s="39"/>
      <c r="ADS14" s="39"/>
      <c r="ADT14" s="39"/>
      <c r="ADU14" s="39"/>
      <c r="ADV14" s="39"/>
    </row>
    <row r="15" spans="1:855" s="24" customFormat="1" x14ac:dyDescent="0.35">
      <c r="A15" s="43" t="s">
        <v>20</v>
      </c>
      <c r="B15" s="31">
        <v>613641.25</v>
      </c>
      <c r="C15" s="31">
        <v>973877.42</v>
      </c>
      <c r="D15" s="39">
        <v>1239085.0900000001</v>
      </c>
      <c r="E15" s="31">
        <v>1592953.06</v>
      </c>
      <c r="F15" s="31">
        <v>2114395.0099999998</v>
      </c>
      <c r="G15" s="31">
        <v>2296868.87</v>
      </c>
      <c r="H15" s="31">
        <v>2443531.27</v>
      </c>
      <c r="I15" s="31">
        <v>2420506.14</v>
      </c>
      <c r="J15" s="31">
        <v>2500983.7599999998</v>
      </c>
      <c r="K15" s="31">
        <v>2820811.51</v>
      </c>
      <c r="L15" s="31">
        <v>2557129.5499999998</v>
      </c>
      <c r="M15" s="6">
        <v>2558478.8199999998</v>
      </c>
      <c r="N15" s="39">
        <v>2491797.41</v>
      </c>
      <c r="O15" s="6">
        <v>2403380.36</v>
      </c>
      <c r="P15" s="39">
        <v>3399518.84</v>
      </c>
      <c r="Q15" s="39">
        <v>3399518.84</v>
      </c>
      <c r="R15" s="31">
        <v>3540939.64</v>
      </c>
      <c r="S15" s="39">
        <v>3540939.64</v>
      </c>
      <c r="T15" s="39">
        <v>3835159.73</v>
      </c>
      <c r="U15" s="39">
        <v>3835159.73</v>
      </c>
      <c r="V15" s="31">
        <v>3944498.21</v>
      </c>
      <c r="W15" s="31">
        <v>3944498.21</v>
      </c>
      <c r="X15" s="31">
        <v>4738074.32</v>
      </c>
      <c r="Y15" s="31"/>
      <c r="Z15" s="31">
        <v>4508835.8099999996</v>
      </c>
      <c r="AA15" s="31">
        <v>4508835.8099999996</v>
      </c>
      <c r="AB15" s="31">
        <v>5102597.5599999996</v>
      </c>
      <c r="AC15" s="6">
        <v>6251234.2800000003</v>
      </c>
      <c r="AD15" s="31">
        <v>7722913.4699999997</v>
      </c>
      <c r="AE15" s="31">
        <v>6780992.3099999996</v>
      </c>
      <c r="AF15" s="31">
        <v>8217529.9500000002</v>
      </c>
      <c r="AG15" s="31">
        <v>10209640.609999999</v>
      </c>
      <c r="AH15" s="31">
        <v>16128144.800000001</v>
      </c>
      <c r="AI15" s="31">
        <v>16882902.289999999</v>
      </c>
      <c r="AJ15" s="31">
        <v>18860172.43</v>
      </c>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row>
    <row r="16" spans="1:855" s="16" customFormat="1" x14ac:dyDescent="0.35">
      <c r="A16" s="21" t="s">
        <v>482</v>
      </c>
      <c r="B16" s="6"/>
      <c r="C16" s="6"/>
      <c r="D16" s="39"/>
      <c r="E16" s="6"/>
      <c r="F16" s="6"/>
      <c r="G16" s="6"/>
      <c r="H16" s="6"/>
      <c r="I16" s="6"/>
      <c r="J16" s="6"/>
      <c r="K16" s="6"/>
      <c r="L16" s="6"/>
      <c r="M16" s="6"/>
      <c r="N16" s="6"/>
      <c r="O16" s="7"/>
      <c r="P16" s="6"/>
      <c r="Q16" s="6"/>
      <c r="R16" s="6"/>
      <c r="S16" s="39"/>
      <c r="T16" s="39"/>
      <c r="U16" s="6"/>
      <c r="V16" s="6"/>
      <c r="W16" s="6"/>
      <c r="X16" s="6"/>
      <c r="Y16" s="6"/>
      <c r="Z16" s="6"/>
      <c r="AA16" s="6"/>
      <c r="AB16" s="6"/>
      <c r="AC16" s="6"/>
      <c r="AD16" s="6"/>
      <c r="AE16" s="6"/>
      <c r="AF16" s="6"/>
      <c r="AG16" s="6"/>
      <c r="AH16" s="6"/>
      <c r="AI16" s="6"/>
      <c r="AJ16" s="6"/>
      <c r="AK16" s="6"/>
      <c r="AL16" s="7"/>
      <c r="AM16" s="7"/>
      <c r="AN16" s="7"/>
      <c r="AO16" s="6"/>
      <c r="AP16" s="6"/>
      <c r="AQ16" s="6"/>
      <c r="AR16" s="6"/>
      <c r="AS16" s="6"/>
      <c r="AT16" s="6"/>
      <c r="AU16" s="6"/>
      <c r="AV16" s="31"/>
      <c r="AW16" s="6"/>
      <c r="AX16" s="6"/>
      <c r="AY16" s="6"/>
      <c r="AZ16" s="6"/>
      <c r="BA16" s="7"/>
      <c r="BB16" s="6"/>
      <c r="BC16" s="3"/>
      <c r="BD16" s="3"/>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7"/>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7"/>
      <c r="HH16" s="7"/>
      <c r="HI16" s="6"/>
      <c r="HJ16" s="6"/>
      <c r="HK16" s="6"/>
      <c r="HL16" s="7"/>
      <c r="HM16" s="6"/>
      <c r="HN16" s="6"/>
      <c r="HO16" s="6"/>
      <c r="HP16" s="7"/>
      <c r="HQ16" s="7"/>
      <c r="HR16" s="7"/>
      <c r="HS16" s="7"/>
      <c r="HT16" s="7"/>
      <c r="HU16" s="6"/>
      <c r="HV16" s="6"/>
      <c r="HW16" s="6"/>
      <c r="HX16" s="6"/>
      <c r="HY16" s="6"/>
      <c r="HZ16" s="6"/>
      <c r="IA16" s="6"/>
      <c r="IB16" s="6"/>
      <c r="IC16" s="6"/>
      <c r="ID16" s="6"/>
      <c r="IE16" s="6"/>
      <c r="IF16" s="6"/>
      <c r="IG16" s="6"/>
      <c r="IH16" s="6"/>
      <c r="II16" s="6"/>
      <c r="IJ16" s="6"/>
      <c r="IK16" s="6"/>
      <c r="IL16" s="6"/>
      <c r="IM16" s="17"/>
      <c r="IN16" s="6"/>
      <c r="IO16" s="17"/>
      <c r="IP16" s="6"/>
      <c r="IQ16" s="7"/>
      <c r="IR16" s="6"/>
      <c r="IS16" s="6"/>
      <c r="IT16" s="6"/>
      <c r="IU16" s="7"/>
      <c r="IV16" s="6"/>
      <c r="IW16" s="6"/>
      <c r="IX16" s="7"/>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31"/>
      <c r="KS16" s="6"/>
      <c r="KT16" s="6"/>
      <c r="KU16" s="6"/>
      <c r="KV16" s="6"/>
      <c r="KW16" s="6"/>
      <c r="KX16" s="6"/>
      <c r="KY16" s="6"/>
      <c r="KZ16" s="6"/>
      <c r="LA16" s="6"/>
      <c r="LB16" s="6"/>
      <c r="LC16" s="7"/>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7"/>
      <c r="ML16" s="6"/>
      <c r="MM16" s="6"/>
      <c r="MN16" s="6"/>
      <c r="MO16" s="6"/>
      <c r="MP16" s="6"/>
      <c r="MQ16" s="6"/>
      <c r="MR16" s="17"/>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7"/>
      <c r="OD16" s="6"/>
      <c r="OE16" s="6"/>
      <c r="OF16" s="6"/>
      <c r="OG16" s="6"/>
      <c r="OH16" s="6"/>
      <c r="OI16" s="6"/>
      <c r="OJ16" s="6"/>
      <c r="OK16" s="6"/>
      <c r="OL16" s="6"/>
      <c r="OM16" s="6"/>
      <c r="ON16" s="6"/>
      <c r="OO16" s="6"/>
      <c r="OP16" s="17"/>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7"/>
      <c r="PZ16" s="6"/>
      <c r="QA16" s="6"/>
      <c r="QB16" s="7"/>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31"/>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7"/>
      <c r="WJ16" s="6"/>
      <c r="WK16" s="6"/>
      <c r="WL16" s="7"/>
      <c r="WM16" s="7"/>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7"/>
      <c r="XQ16" s="6"/>
      <c r="XR16" s="6"/>
      <c r="XS16" s="6"/>
      <c r="XT16" s="6"/>
      <c r="XU16" s="7"/>
      <c r="XV16" s="6"/>
      <c r="XW16" s="6"/>
      <c r="XX16" s="7"/>
      <c r="XY16" s="6"/>
      <c r="XZ16" s="6"/>
      <c r="YA16" s="6"/>
      <c r="YB16" s="6"/>
      <c r="YC16" s="6"/>
      <c r="YD16" s="7"/>
      <c r="YE16" s="6"/>
      <c r="YF16" s="6"/>
      <c r="YG16" s="6"/>
      <c r="YH16" s="6"/>
      <c r="YI16" s="6"/>
      <c r="YJ16" s="6"/>
      <c r="YK16" s="6"/>
      <c r="YL16" s="6"/>
      <c r="YM16" s="6"/>
      <c r="YN16" s="6"/>
      <c r="YO16" s="6"/>
      <c r="YP16" s="7"/>
      <c r="YQ16" s="6"/>
      <c r="YR16" s="7"/>
      <c r="YS16" s="6"/>
      <c r="YT16" s="6"/>
      <c r="YU16" s="7"/>
      <c r="YV16" s="6"/>
      <c r="YW16" s="7"/>
      <c r="YX16" s="6"/>
      <c r="YY16" s="6"/>
      <c r="YZ16" s="6"/>
      <c r="ZA16" s="6"/>
      <c r="ZB16" s="6"/>
      <c r="ZC16" s="7"/>
      <c r="ZD16" s="7"/>
      <c r="ZE16" s="6"/>
      <c r="ZF16" s="6"/>
      <c r="ZG16" s="6"/>
      <c r="ZH16" s="6"/>
      <c r="ZI16" s="6"/>
      <c r="ZJ16" s="6"/>
      <c r="ZK16" s="6"/>
      <c r="ZL16" s="6"/>
      <c r="ZM16" s="7"/>
      <c r="ZN16" s="6"/>
      <c r="ZO16" s="7"/>
      <c r="ZP16" s="7"/>
      <c r="ZQ16" s="6"/>
      <c r="ZR16" s="6"/>
      <c r="ZS16" s="6"/>
      <c r="ZT16" s="7"/>
      <c r="ZU16" s="6"/>
      <c r="ZV16" s="7"/>
      <c r="ZW16" s="7"/>
      <c r="ZX16" s="6"/>
      <c r="ZY16" s="6"/>
      <c r="ZZ16" s="6"/>
      <c r="AAA16" s="6"/>
      <c r="AAB16" s="7"/>
      <c r="AAC16" s="6"/>
      <c r="AAD16" s="6"/>
      <c r="AAE16" s="6"/>
      <c r="AAF16" s="6"/>
      <c r="AAG16" s="6"/>
      <c r="AAH16" s="6"/>
      <c r="AAI16" s="6"/>
      <c r="AAJ16" s="6"/>
      <c r="AAK16" s="7"/>
      <c r="AAL16" s="7"/>
      <c r="AAM16" s="7"/>
      <c r="AAN16" s="6"/>
      <c r="AAO16" s="7"/>
      <c r="AAP16" s="6"/>
      <c r="AAQ16" s="7"/>
      <c r="AAR16" s="6"/>
      <c r="AAS16" s="6"/>
      <c r="AAT16" s="6"/>
      <c r="AAU16" s="6"/>
      <c r="AAV16" s="6"/>
      <c r="AAW16" s="7"/>
      <c r="AAX16" s="6"/>
      <c r="AAY16" s="6"/>
      <c r="AAZ16" s="6"/>
      <c r="ABA16" s="6"/>
      <c r="ABB16" s="6"/>
      <c r="ABC16" s="6"/>
      <c r="ABD16" s="6"/>
      <c r="ABE16" s="7"/>
      <c r="ABF16" s="7"/>
      <c r="ABG16" s="7"/>
      <c r="ABH16" s="6"/>
      <c r="ABI16" s="6"/>
      <c r="ABJ16" s="6"/>
      <c r="ABK16" s="6"/>
      <c r="ABL16" s="6"/>
      <c r="ABM16" s="6"/>
      <c r="ABN16" s="6"/>
      <c r="ABO16" s="6"/>
      <c r="ABP16" s="7"/>
      <c r="ABQ16" s="6"/>
      <c r="ABR16" s="6"/>
      <c r="ABS16" s="6"/>
      <c r="ABT16" s="6"/>
      <c r="ABU16" s="6"/>
      <c r="ABV16" s="6"/>
      <c r="ABW16" s="6"/>
      <c r="ABX16" s="6"/>
      <c r="ABY16" s="6"/>
      <c r="ABZ16" s="7"/>
      <c r="ACA16" s="7"/>
      <c r="ACB16" s="7"/>
      <c r="ACC16" s="7"/>
      <c r="ACD16" s="7"/>
      <c r="ACE16" s="7"/>
      <c r="ACF16" s="7"/>
      <c r="ACG16" s="7"/>
      <c r="ACH16" s="6"/>
      <c r="ACI16" s="7"/>
      <c r="ACJ16" s="6"/>
      <c r="ACK16" s="6"/>
      <c r="ACL16" s="6"/>
      <c r="ACM16" s="6"/>
      <c r="ACN16" s="7"/>
      <c r="ACO16" s="6"/>
      <c r="ACP16" s="6"/>
      <c r="ACQ16" s="6"/>
      <c r="ACR16" s="6"/>
      <c r="ACS16" s="7"/>
      <c r="ACT16" s="7"/>
      <c r="ACU16" s="7"/>
      <c r="ACV16" s="7"/>
      <c r="ACW16" s="7"/>
      <c r="ACX16" s="7"/>
      <c r="ACY16" s="7"/>
      <c r="ACZ16" s="7"/>
      <c r="ADA16" s="7"/>
      <c r="ADB16" s="6"/>
      <c r="ADC16" s="6"/>
      <c r="ADD16" s="6"/>
      <c r="ADE16" s="6"/>
      <c r="ADF16" s="6"/>
      <c r="ADG16" s="6"/>
      <c r="ADH16" s="6"/>
      <c r="ADI16" s="6"/>
      <c r="ADJ16" s="6"/>
      <c r="ADK16" s="6"/>
      <c r="ADL16" s="6"/>
      <c r="ADM16" s="6"/>
      <c r="ADN16" s="7"/>
      <c r="ADO16" s="6"/>
      <c r="ADP16" s="6"/>
      <c r="ADQ16" s="7"/>
      <c r="ADR16" s="6"/>
      <c r="ADS16" s="7"/>
      <c r="ADT16" s="6"/>
      <c r="ADU16" s="6"/>
      <c r="ADV16" s="6"/>
      <c r="ADW16" s="28"/>
    </row>
    <row r="17" spans="1:804" s="16" customFormat="1" x14ac:dyDescent="0.35">
      <c r="A17" s="21" t="s">
        <v>15</v>
      </c>
      <c r="B17" s="6">
        <v>45184</v>
      </c>
      <c r="C17" s="6">
        <v>72177</v>
      </c>
      <c r="D17" s="39">
        <v>91669</v>
      </c>
      <c r="E17" s="6">
        <v>117675</v>
      </c>
      <c r="F17" s="6">
        <v>155712</v>
      </c>
      <c r="G17" s="6">
        <v>166026</v>
      </c>
      <c r="H17" s="6">
        <v>180706</v>
      </c>
      <c r="I17" s="6"/>
      <c r="J17" s="6"/>
      <c r="K17" s="6"/>
      <c r="L17" s="6">
        <v>215676</v>
      </c>
      <c r="M17" s="6">
        <v>219120</v>
      </c>
      <c r="N17" s="6">
        <v>219119</v>
      </c>
      <c r="O17" s="39">
        <v>217009</v>
      </c>
      <c r="P17" s="6">
        <v>284158</v>
      </c>
      <c r="Q17" s="6">
        <v>284158</v>
      </c>
      <c r="R17" s="6">
        <v>292023</v>
      </c>
      <c r="S17" s="39">
        <v>292023</v>
      </c>
      <c r="T17" s="39">
        <v>321175</v>
      </c>
      <c r="U17" s="39">
        <v>321175</v>
      </c>
      <c r="V17" s="6">
        <v>318980</v>
      </c>
      <c r="W17" s="6">
        <v>318980</v>
      </c>
      <c r="X17" s="6">
        <v>377116</v>
      </c>
      <c r="Y17" s="6"/>
      <c r="Z17" s="6">
        <v>368737</v>
      </c>
      <c r="AA17" s="6">
        <v>368737</v>
      </c>
      <c r="AB17" s="6">
        <v>408540</v>
      </c>
      <c r="AC17" s="6">
        <v>493321</v>
      </c>
      <c r="AD17" s="6">
        <v>600580</v>
      </c>
      <c r="AE17" s="6">
        <v>529892</v>
      </c>
      <c r="AF17" s="6">
        <v>638046</v>
      </c>
      <c r="AG17" s="6">
        <v>784650</v>
      </c>
      <c r="AH17" s="6">
        <v>1310919</v>
      </c>
      <c r="AI17" s="6">
        <v>1542952</v>
      </c>
      <c r="AJ17" s="6">
        <v>1794183</v>
      </c>
      <c r="AK17" s="6"/>
      <c r="AL17" s="7"/>
      <c r="AM17" s="7"/>
      <c r="AN17" s="7"/>
      <c r="AO17" s="6"/>
      <c r="AP17" s="6"/>
      <c r="AQ17" s="6"/>
      <c r="AR17" s="6"/>
      <c r="AS17" s="6"/>
      <c r="AT17" s="6"/>
      <c r="AU17" s="6"/>
      <c r="AV17" s="31"/>
      <c r="AW17" s="6"/>
      <c r="AX17" s="6"/>
      <c r="AY17" s="6"/>
      <c r="AZ17" s="6"/>
      <c r="BA17" s="7"/>
      <c r="BB17" s="6"/>
      <c r="BC17" s="3"/>
      <c r="BD17" s="3"/>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7"/>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7"/>
      <c r="HH17" s="7"/>
      <c r="HI17" s="6"/>
      <c r="HJ17" s="6"/>
      <c r="HK17" s="6"/>
      <c r="HL17" s="7"/>
      <c r="HM17" s="6"/>
      <c r="HN17" s="6"/>
      <c r="HO17" s="6"/>
      <c r="HP17" s="7"/>
      <c r="HQ17" s="7"/>
      <c r="HR17" s="7"/>
      <c r="HS17" s="7"/>
      <c r="HT17" s="7"/>
      <c r="HU17" s="6"/>
      <c r="HV17" s="6"/>
      <c r="HW17" s="6"/>
      <c r="HX17" s="6"/>
      <c r="HY17" s="6"/>
      <c r="HZ17" s="6"/>
      <c r="IA17" s="6"/>
      <c r="IB17" s="6"/>
      <c r="IC17" s="6"/>
      <c r="ID17" s="6"/>
      <c r="IE17" s="6"/>
      <c r="IF17" s="6"/>
      <c r="IG17" s="6"/>
      <c r="IH17" s="6"/>
      <c r="II17" s="6"/>
      <c r="IJ17" s="6"/>
      <c r="IK17" s="6"/>
      <c r="IL17" s="6"/>
      <c r="IM17" s="17"/>
      <c r="IN17" s="6"/>
      <c r="IO17" s="17"/>
      <c r="IP17" s="6"/>
      <c r="IQ17" s="7"/>
      <c r="IR17" s="6"/>
      <c r="IS17" s="6"/>
      <c r="IT17" s="6"/>
      <c r="IU17" s="7"/>
      <c r="IV17" s="6"/>
      <c r="IW17" s="6"/>
      <c r="IX17" s="7"/>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31"/>
      <c r="KS17" s="6"/>
      <c r="KT17" s="6"/>
      <c r="KU17" s="6"/>
      <c r="KV17" s="6"/>
      <c r="KW17" s="6"/>
      <c r="KX17" s="6"/>
      <c r="KY17" s="6"/>
      <c r="KZ17" s="6"/>
      <c r="LA17" s="6"/>
      <c r="LB17" s="6"/>
      <c r="LC17" s="7"/>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7"/>
      <c r="ML17" s="6"/>
      <c r="MM17" s="6"/>
      <c r="MN17" s="6"/>
      <c r="MO17" s="6"/>
      <c r="MP17" s="6"/>
      <c r="MQ17" s="6"/>
      <c r="MR17" s="17"/>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7"/>
      <c r="OD17" s="6"/>
      <c r="OE17" s="6"/>
      <c r="OF17" s="6"/>
      <c r="OG17" s="6"/>
      <c r="OH17" s="6"/>
      <c r="OI17" s="6"/>
      <c r="OJ17" s="6"/>
      <c r="OK17" s="6"/>
      <c r="OL17" s="6"/>
      <c r="OM17" s="6"/>
      <c r="ON17" s="6"/>
      <c r="OO17" s="6"/>
      <c r="OP17" s="17"/>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7"/>
      <c r="PZ17" s="6"/>
      <c r="QA17" s="6"/>
      <c r="QB17" s="7"/>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31"/>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7"/>
      <c r="WJ17" s="6"/>
      <c r="WK17" s="6"/>
      <c r="WL17" s="7"/>
      <c r="WM17" s="7"/>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7"/>
      <c r="XQ17" s="6"/>
      <c r="XR17" s="6"/>
      <c r="XS17" s="6"/>
      <c r="XT17" s="6"/>
      <c r="XU17" s="7"/>
      <c r="XV17" s="6"/>
      <c r="XW17" s="6"/>
      <c r="XX17" s="7"/>
      <c r="XY17" s="6"/>
      <c r="XZ17" s="6"/>
      <c r="YA17" s="6"/>
      <c r="YB17" s="6"/>
      <c r="YC17" s="6"/>
      <c r="YD17" s="7"/>
      <c r="YE17" s="6"/>
      <c r="YF17" s="6"/>
      <c r="YG17" s="6"/>
      <c r="YH17" s="6"/>
      <c r="YI17" s="6"/>
      <c r="YJ17" s="6"/>
      <c r="YK17" s="6"/>
      <c r="YL17" s="6"/>
      <c r="YM17" s="6"/>
      <c r="YN17" s="6"/>
      <c r="YO17" s="6"/>
      <c r="YP17" s="7"/>
      <c r="YQ17" s="6"/>
      <c r="YR17" s="7"/>
      <c r="YS17" s="6"/>
      <c r="YT17" s="6"/>
      <c r="YU17" s="7"/>
      <c r="YV17" s="6"/>
      <c r="YW17" s="7"/>
      <c r="YX17" s="6"/>
      <c r="YY17" s="6"/>
      <c r="YZ17" s="6"/>
      <c r="ZA17" s="6"/>
      <c r="ZB17" s="6"/>
      <c r="ZC17" s="7"/>
      <c r="ZD17" s="7"/>
      <c r="ZE17" s="6"/>
      <c r="ZF17" s="6"/>
      <c r="ZG17" s="6"/>
      <c r="ZH17" s="6"/>
      <c r="ZI17" s="6"/>
      <c r="ZJ17" s="6"/>
      <c r="ZK17" s="6"/>
      <c r="ZL17" s="6"/>
      <c r="ZM17" s="7"/>
      <c r="ZN17" s="6"/>
      <c r="ZO17" s="7"/>
      <c r="ZP17" s="7"/>
      <c r="ZQ17" s="6"/>
      <c r="ZR17" s="6"/>
      <c r="ZS17" s="6"/>
      <c r="ZT17" s="7"/>
      <c r="ZU17" s="6"/>
      <c r="ZV17" s="7"/>
      <c r="ZW17" s="7"/>
      <c r="ZX17" s="6"/>
      <c r="ZY17" s="6"/>
      <c r="ZZ17" s="6"/>
      <c r="AAA17" s="6"/>
      <c r="AAB17" s="7"/>
      <c r="AAC17" s="6"/>
      <c r="AAD17" s="6"/>
      <c r="AAE17" s="6"/>
      <c r="AAF17" s="6"/>
      <c r="AAG17" s="6"/>
      <c r="AAH17" s="6"/>
      <c r="AAI17" s="6"/>
      <c r="AAJ17" s="6"/>
      <c r="AAK17" s="7"/>
      <c r="AAL17" s="7"/>
      <c r="AAM17" s="7"/>
      <c r="AAN17" s="6"/>
      <c r="AAO17" s="7"/>
      <c r="AAP17" s="6"/>
      <c r="AAQ17" s="7"/>
      <c r="AAR17" s="6"/>
      <c r="AAS17" s="6"/>
      <c r="AAT17" s="6"/>
      <c r="AAU17" s="6"/>
      <c r="AAV17" s="6"/>
      <c r="AAW17" s="7"/>
      <c r="AAX17" s="6"/>
      <c r="AAY17" s="6"/>
      <c r="AAZ17" s="6"/>
      <c r="ABA17" s="6"/>
      <c r="ABB17" s="6"/>
      <c r="ABC17" s="6"/>
      <c r="ABD17" s="6"/>
      <c r="ABE17" s="7"/>
      <c r="ABF17" s="7"/>
      <c r="ABG17" s="7"/>
      <c r="ABH17" s="6"/>
      <c r="ABI17" s="6"/>
      <c r="ABJ17" s="6"/>
      <c r="ABK17" s="6"/>
      <c r="ABL17" s="6"/>
      <c r="ABM17" s="6"/>
      <c r="ABN17" s="6"/>
      <c r="ABO17" s="6"/>
      <c r="ABP17" s="7"/>
      <c r="ABQ17" s="6"/>
      <c r="ABR17" s="6"/>
      <c r="ABS17" s="6"/>
      <c r="ABT17" s="6"/>
      <c r="ABU17" s="6"/>
      <c r="ABV17" s="6"/>
      <c r="ABW17" s="6"/>
      <c r="ABX17" s="6"/>
      <c r="ABY17" s="6"/>
      <c r="ABZ17" s="7"/>
      <c r="ACA17" s="7"/>
      <c r="ACB17" s="7"/>
      <c r="ACC17" s="7"/>
      <c r="ACD17" s="7"/>
      <c r="ACE17" s="7"/>
      <c r="ACF17" s="7"/>
      <c r="ACG17" s="7"/>
      <c r="ACH17" s="6"/>
      <c r="ACI17" s="7"/>
      <c r="ACJ17" s="6"/>
      <c r="ACK17" s="6"/>
      <c r="ACL17" s="6"/>
      <c r="ACM17" s="6"/>
      <c r="ACN17" s="7"/>
      <c r="ACO17" s="6"/>
      <c r="ACP17" s="6"/>
      <c r="ACQ17" s="6"/>
      <c r="ACR17" s="6"/>
      <c r="ACS17" s="7"/>
      <c r="ACT17" s="7"/>
      <c r="ACU17" s="7"/>
      <c r="ACV17" s="7"/>
      <c r="ACW17" s="7"/>
      <c r="ACX17" s="7"/>
      <c r="ACY17" s="7"/>
      <c r="ACZ17" s="7"/>
      <c r="ADA17" s="7"/>
      <c r="ADB17" s="6"/>
      <c r="ADC17" s="6"/>
      <c r="ADD17" s="6"/>
      <c r="ADE17" s="6"/>
      <c r="ADF17" s="6"/>
      <c r="ADG17" s="6"/>
      <c r="ADH17" s="6"/>
      <c r="ADI17" s="6"/>
      <c r="ADJ17" s="6"/>
      <c r="ADK17" s="6"/>
      <c r="ADL17" s="6"/>
      <c r="ADM17" s="6"/>
      <c r="ADN17" s="7"/>
      <c r="ADO17" s="6"/>
      <c r="ADP17" s="6"/>
      <c r="ADQ17" s="7"/>
      <c r="ADR17" s="6"/>
      <c r="ADS17" s="7"/>
      <c r="ADT17" s="6"/>
      <c r="ADU17" s="6"/>
      <c r="ADV17" s="6"/>
      <c r="ADW17" s="28"/>
    </row>
    <row r="18" spans="1:804" s="16" customFormat="1" x14ac:dyDescent="0.35">
      <c r="A18" s="21" t="s">
        <v>16</v>
      </c>
      <c r="B18" s="6">
        <v>6</v>
      </c>
      <c r="C18" s="6">
        <v>19</v>
      </c>
      <c r="D18" s="39">
        <v>9</v>
      </c>
      <c r="E18" s="6">
        <v>7</v>
      </c>
      <c r="F18" s="6">
        <v>1</v>
      </c>
      <c r="G18" s="6">
        <v>16</v>
      </c>
      <c r="H18" s="6">
        <v>17</v>
      </c>
      <c r="I18" s="6"/>
      <c r="J18" s="6"/>
      <c r="K18" s="6"/>
      <c r="L18" s="6">
        <v>3</v>
      </c>
      <c r="M18" s="6">
        <v>4</v>
      </c>
      <c r="N18" s="6">
        <v>14</v>
      </c>
      <c r="O18" s="39">
        <v>12</v>
      </c>
      <c r="P18" s="6">
        <v>10</v>
      </c>
      <c r="Q18" s="6">
        <v>10</v>
      </c>
      <c r="R18" s="6">
        <v>16</v>
      </c>
      <c r="S18" s="39">
        <v>16</v>
      </c>
      <c r="T18" s="39">
        <v>19</v>
      </c>
      <c r="U18" s="6">
        <v>19</v>
      </c>
      <c r="V18" s="6">
        <v>12</v>
      </c>
      <c r="W18" s="6">
        <v>12</v>
      </c>
      <c r="X18" s="6">
        <v>14</v>
      </c>
      <c r="Y18" s="6"/>
      <c r="Z18" s="6">
        <v>17</v>
      </c>
      <c r="AA18" s="6">
        <v>17</v>
      </c>
      <c r="AB18" s="6">
        <v>6</v>
      </c>
      <c r="AC18" s="6">
        <v>15</v>
      </c>
      <c r="AD18" s="6">
        <v>14</v>
      </c>
      <c r="AE18" s="6">
        <v>13</v>
      </c>
      <c r="AF18" s="6">
        <v>13</v>
      </c>
      <c r="AG18" s="6">
        <v>6</v>
      </c>
      <c r="AH18" s="6">
        <v>0</v>
      </c>
      <c r="AI18" s="6">
        <v>0</v>
      </c>
      <c r="AJ18" s="6">
        <v>0</v>
      </c>
      <c r="AK18" s="6"/>
      <c r="AL18" s="7"/>
      <c r="AM18" s="7"/>
      <c r="AN18" s="7"/>
      <c r="AO18" s="6"/>
      <c r="AP18" s="6"/>
      <c r="AQ18" s="6"/>
      <c r="AR18" s="6"/>
      <c r="AS18" s="6"/>
      <c r="AT18" s="6"/>
      <c r="AU18" s="6"/>
      <c r="AV18" s="31"/>
      <c r="AW18" s="6"/>
      <c r="AX18" s="6"/>
      <c r="AY18" s="6"/>
      <c r="AZ18" s="6"/>
      <c r="BA18" s="7"/>
      <c r="BB18" s="6"/>
      <c r="BC18" s="3"/>
      <c r="BD18" s="3"/>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7"/>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7"/>
      <c r="HH18" s="7"/>
      <c r="HI18" s="6"/>
      <c r="HJ18" s="6"/>
      <c r="HK18" s="6"/>
      <c r="HL18" s="7"/>
      <c r="HM18" s="6"/>
      <c r="HN18" s="6"/>
      <c r="HO18" s="6"/>
      <c r="HP18" s="7"/>
      <c r="HQ18" s="7"/>
      <c r="HR18" s="7"/>
      <c r="HS18" s="7"/>
      <c r="HT18" s="7"/>
      <c r="HU18" s="6"/>
      <c r="HV18" s="6"/>
      <c r="HW18" s="6"/>
      <c r="HX18" s="6"/>
      <c r="HY18" s="6"/>
      <c r="HZ18" s="6"/>
      <c r="IA18" s="6"/>
      <c r="IB18" s="6"/>
      <c r="IC18" s="6"/>
      <c r="ID18" s="6"/>
      <c r="IE18" s="6"/>
      <c r="IF18" s="6"/>
      <c r="IG18" s="6"/>
      <c r="IH18" s="6"/>
      <c r="II18" s="6"/>
      <c r="IJ18" s="6"/>
      <c r="IK18" s="6"/>
      <c r="IL18" s="6"/>
      <c r="IM18" s="17"/>
      <c r="IN18" s="6"/>
      <c r="IO18" s="17"/>
      <c r="IP18" s="6"/>
      <c r="IQ18" s="7"/>
      <c r="IR18" s="6"/>
      <c r="IS18" s="6"/>
      <c r="IT18" s="6"/>
      <c r="IU18" s="7"/>
      <c r="IV18" s="6"/>
      <c r="IW18" s="6"/>
      <c r="IX18" s="7"/>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31"/>
      <c r="KS18" s="6"/>
      <c r="KT18" s="6"/>
      <c r="KU18" s="6"/>
      <c r="KV18" s="6"/>
      <c r="KW18" s="6"/>
      <c r="KX18" s="6"/>
      <c r="KY18" s="6"/>
      <c r="KZ18" s="6"/>
      <c r="LA18" s="6"/>
      <c r="LB18" s="6"/>
      <c r="LC18" s="7"/>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7"/>
      <c r="ML18" s="6"/>
      <c r="MM18" s="6"/>
      <c r="MN18" s="6"/>
      <c r="MO18" s="6"/>
      <c r="MP18" s="6"/>
      <c r="MQ18" s="6"/>
      <c r="MR18" s="17"/>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7"/>
      <c r="OD18" s="6"/>
      <c r="OE18" s="6"/>
      <c r="OF18" s="6"/>
      <c r="OG18" s="6"/>
      <c r="OH18" s="6"/>
      <c r="OI18" s="6"/>
      <c r="OJ18" s="6"/>
      <c r="OK18" s="6"/>
      <c r="OL18" s="6"/>
      <c r="OM18" s="6"/>
      <c r="ON18" s="6"/>
      <c r="OO18" s="6"/>
      <c r="OP18" s="17"/>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7"/>
      <c r="PZ18" s="6"/>
      <c r="QA18" s="6"/>
      <c r="QB18" s="7"/>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31"/>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7"/>
      <c r="WJ18" s="6"/>
      <c r="WK18" s="6"/>
      <c r="WL18" s="7"/>
      <c r="WM18" s="7"/>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7"/>
      <c r="XQ18" s="6"/>
      <c r="XR18" s="6"/>
      <c r="XS18" s="6"/>
      <c r="XT18" s="6"/>
      <c r="XU18" s="7"/>
      <c r="XV18" s="6"/>
      <c r="XW18" s="6"/>
      <c r="XX18" s="7"/>
      <c r="XY18" s="6"/>
      <c r="XZ18" s="6"/>
      <c r="YA18" s="6"/>
      <c r="YB18" s="6"/>
      <c r="YC18" s="6"/>
      <c r="YD18" s="7"/>
      <c r="YE18" s="6"/>
      <c r="YF18" s="6"/>
      <c r="YG18" s="6"/>
      <c r="YH18" s="6"/>
      <c r="YI18" s="6"/>
      <c r="YJ18" s="6"/>
      <c r="YK18" s="6"/>
      <c r="YL18" s="6"/>
      <c r="YM18" s="6"/>
      <c r="YN18" s="6"/>
      <c r="YO18" s="6"/>
      <c r="YP18" s="7"/>
      <c r="YQ18" s="6"/>
      <c r="YR18" s="7"/>
      <c r="YS18" s="6"/>
      <c r="YT18" s="6"/>
      <c r="YU18" s="7"/>
      <c r="YV18" s="6"/>
      <c r="YW18" s="7"/>
      <c r="YX18" s="6"/>
      <c r="YY18" s="6"/>
      <c r="YZ18" s="6"/>
      <c r="ZA18" s="6"/>
      <c r="ZB18" s="6"/>
      <c r="ZC18" s="7"/>
      <c r="ZD18" s="7"/>
      <c r="ZE18" s="6"/>
      <c r="ZF18" s="6"/>
      <c r="ZG18" s="6"/>
      <c r="ZH18" s="6"/>
      <c r="ZI18" s="6"/>
      <c r="ZJ18" s="6"/>
      <c r="ZK18" s="6"/>
      <c r="ZL18" s="6"/>
      <c r="ZM18" s="7"/>
      <c r="ZN18" s="6"/>
      <c r="ZO18" s="7"/>
      <c r="ZP18" s="7"/>
      <c r="ZQ18" s="6"/>
      <c r="ZR18" s="6"/>
      <c r="ZS18" s="6"/>
      <c r="ZT18" s="7"/>
      <c r="ZU18" s="6"/>
      <c r="ZV18" s="7"/>
      <c r="ZW18" s="7"/>
      <c r="ZX18" s="6"/>
      <c r="ZY18" s="6"/>
      <c r="ZZ18" s="6"/>
      <c r="AAA18" s="6"/>
      <c r="AAB18" s="7"/>
      <c r="AAC18" s="6"/>
      <c r="AAD18" s="6"/>
      <c r="AAE18" s="6"/>
      <c r="AAF18" s="6"/>
      <c r="AAG18" s="6"/>
      <c r="AAH18" s="6"/>
      <c r="AAI18" s="6"/>
      <c r="AAJ18" s="6"/>
      <c r="AAK18" s="7"/>
      <c r="AAL18" s="7"/>
      <c r="AAM18" s="7"/>
      <c r="AAN18" s="6"/>
      <c r="AAO18" s="7"/>
      <c r="AAP18" s="6"/>
      <c r="AAQ18" s="7"/>
      <c r="AAR18" s="6"/>
      <c r="AAS18" s="6"/>
      <c r="AAT18" s="6"/>
      <c r="AAU18" s="6"/>
      <c r="AAV18" s="6"/>
      <c r="AAW18" s="7"/>
      <c r="AAX18" s="6"/>
      <c r="AAY18" s="6"/>
      <c r="AAZ18" s="6"/>
      <c r="ABA18" s="6"/>
      <c r="ABB18" s="6"/>
      <c r="ABC18" s="6"/>
      <c r="ABD18" s="6"/>
      <c r="ABE18" s="7"/>
      <c r="ABF18" s="7"/>
      <c r="ABG18" s="7"/>
      <c r="ABH18" s="6"/>
      <c r="ABI18" s="6"/>
      <c r="ABJ18" s="6"/>
      <c r="ABK18" s="6"/>
      <c r="ABL18" s="6"/>
      <c r="ABM18" s="6"/>
      <c r="ABN18" s="6"/>
      <c r="ABO18" s="6"/>
      <c r="ABP18" s="7"/>
      <c r="ABQ18" s="6"/>
      <c r="ABR18" s="6"/>
      <c r="ABS18" s="6"/>
      <c r="ABT18" s="6"/>
      <c r="ABU18" s="6"/>
      <c r="ABV18" s="6"/>
      <c r="ABW18" s="6"/>
      <c r="ABX18" s="6"/>
      <c r="ABY18" s="6"/>
      <c r="ABZ18" s="7"/>
      <c r="ACA18" s="7"/>
      <c r="ACB18" s="7"/>
      <c r="ACC18" s="7"/>
      <c r="ACD18" s="7"/>
      <c r="ACE18" s="7"/>
      <c r="ACF18" s="7"/>
      <c r="ACG18" s="7"/>
      <c r="ACH18" s="6"/>
      <c r="ACI18" s="7"/>
      <c r="ACJ18" s="6"/>
      <c r="ACK18" s="6"/>
      <c r="ACL18" s="6"/>
      <c r="ACM18" s="6"/>
      <c r="ACN18" s="7"/>
      <c r="ACO18" s="6"/>
      <c r="ACP18" s="6"/>
      <c r="ACQ18" s="6"/>
      <c r="ACR18" s="6"/>
      <c r="ACS18" s="7"/>
      <c r="ACT18" s="7"/>
      <c r="ACU18" s="7"/>
      <c r="ACV18" s="7"/>
      <c r="ACW18" s="7"/>
      <c r="ACX18" s="7"/>
      <c r="ACY18" s="7"/>
      <c r="ACZ18" s="7"/>
      <c r="ADA18" s="7"/>
      <c r="ADB18" s="6"/>
      <c r="ADC18" s="6"/>
      <c r="ADD18" s="6"/>
      <c r="ADE18" s="6"/>
      <c r="ADF18" s="6"/>
      <c r="ADG18" s="6"/>
      <c r="ADH18" s="6"/>
      <c r="ADI18" s="6"/>
      <c r="ADJ18" s="6"/>
      <c r="ADK18" s="6"/>
      <c r="ADL18" s="6"/>
      <c r="ADM18" s="6"/>
      <c r="ADN18" s="7"/>
      <c r="ADO18" s="6"/>
      <c r="ADP18" s="6"/>
      <c r="ADQ18" s="7"/>
      <c r="ADR18" s="6"/>
      <c r="ADS18" s="7"/>
      <c r="ADT18" s="6"/>
      <c r="ADU18" s="6"/>
      <c r="ADV18" s="6"/>
      <c r="ADW18" s="28"/>
    </row>
    <row r="19" spans="1:804" s="16" customFormat="1" x14ac:dyDescent="0.35">
      <c r="A19" s="21" t="s">
        <v>17</v>
      </c>
      <c r="B19" s="6">
        <v>4</v>
      </c>
      <c r="C19" s="6">
        <v>10</v>
      </c>
      <c r="D19" s="39">
        <v>0</v>
      </c>
      <c r="E19" s="6">
        <v>1</v>
      </c>
      <c r="F19" s="6">
        <v>8</v>
      </c>
      <c r="G19" s="6">
        <v>6</v>
      </c>
      <c r="H19" s="6">
        <v>6</v>
      </c>
      <c r="I19" s="6"/>
      <c r="J19" s="6"/>
      <c r="K19" s="6"/>
      <c r="L19" s="6">
        <v>10</v>
      </c>
      <c r="M19" s="6">
        <v>6</v>
      </c>
      <c r="N19" s="6">
        <v>6</v>
      </c>
      <c r="O19" s="39">
        <v>1</v>
      </c>
      <c r="P19" s="6">
        <v>9</v>
      </c>
      <c r="Q19" s="6">
        <v>9</v>
      </c>
      <c r="R19" s="6">
        <v>4</v>
      </c>
      <c r="S19" s="39">
        <v>4</v>
      </c>
      <c r="T19" s="39">
        <v>4</v>
      </c>
      <c r="U19" s="6">
        <v>4</v>
      </c>
      <c r="V19" s="6">
        <v>8</v>
      </c>
      <c r="W19" s="6">
        <v>8</v>
      </c>
      <c r="X19" s="6">
        <v>9</v>
      </c>
      <c r="Y19" s="6"/>
      <c r="Z19" s="6">
        <v>10</v>
      </c>
      <c r="AA19" s="6">
        <v>10</v>
      </c>
      <c r="AB19" s="6">
        <v>3</v>
      </c>
      <c r="AC19" s="6">
        <v>7</v>
      </c>
      <c r="AD19" s="6">
        <v>2</v>
      </c>
      <c r="AE19" s="6">
        <v>2</v>
      </c>
      <c r="AF19" s="6">
        <v>6</v>
      </c>
      <c r="AG19" s="6">
        <v>11</v>
      </c>
      <c r="AH19" s="6">
        <v>74</v>
      </c>
      <c r="AI19" s="6">
        <v>58</v>
      </c>
      <c r="AJ19" s="6">
        <v>99</v>
      </c>
      <c r="AK19" s="6"/>
      <c r="AL19" s="7"/>
      <c r="AM19" s="7"/>
      <c r="AN19" s="7"/>
      <c r="AO19" s="6"/>
      <c r="AP19" s="6"/>
      <c r="AQ19" s="6"/>
      <c r="AR19" s="6"/>
      <c r="AS19" s="6"/>
      <c r="AT19" s="6"/>
      <c r="AU19" s="6"/>
      <c r="AV19" s="31"/>
      <c r="AW19" s="6"/>
      <c r="AX19" s="6"/>
      <c r="AY19" s="6"/>
      <c r="AZ19" s="6"/>
      <c r="BA19" s="7"/>
      <c r="BB19" s="6"/>
      <c r="BC19" s="3"/>
      <c r="BD19" s="3"/>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7"/>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7"/>
      <c r="HH19" s="7"/>
      <c r="HI19" s="6"/>
      <c r="HJ19" s="6"/>
      <c r="HK19" s="6"/>
      <c r="HL19" s="7"/>
      <c r="HM19" s="6"/>
      <c r="HN19" s="6"/>
      <c r="HO19" s="6"/>
      <c r="HP19" s="7"/>
      <c r="HQ19" s="7"/>
      <c r="HR19" s="7"/>
      <c r="HS19" s="7"/>
      <c r="HT19" s="7"/>
      <c r="HU19" s="6"/>
      <c r="HV19" s="6"/>
      <c r="HW19" s="6"/>
      <c r="HX19" s="6"/>
      <c r="HY19" s="6"/>
      <c r="HZ19" s="6"/>
      <c r="IA19" s="6"/>
      <c r="IB19" s="6"/>
      <c r="IC19" s="6"/>
      <c r="ID19" s="6"/>
      <c r="IE19" s="6"/>
      <c r="IF19" s="6"/>
      <c r="IG19" s="6"/>
      <c r="IH19" s="6"/>
      <c r="II19" s="6"/>
      <c r="IJ19" s="6"/>
      <c r="IK19" s="6"/>
      <c r="IL19" s="6"/>
      <c r="IM19" s="17"/>
      <c r="IN19" s="6"/>
      <c r="IO19" s="17"/>
      <c r="IP19" s="6"/>
      <c r="IQ19" s="7"/>
      <c r="IR19" s="6"/>
      <c r="IS19" s="6"/>
      <c r="IT19" s="6"/>
      <c r="IU19" s="7"/>
      <c r="IV19" s="6"/>
      <c r="IW19" s="6"/>
      <c r="IX19" s="7"/>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31"/>
      <c r="KS19" s="6"/>
      <c r="KT19" s="6"/>
      <c r="KU19" s="6"/>
      <c r="KV19" s="6"/>
      <c r="KW19" s="6"/>
      <c r="KX19" s="6"/>
      <c r="KY19" s="6"/>
      <c r="KZ19" s="6"/>
      <c r="LA19" s="6"/>
      <c r="LB19" s="6"/>
      <c r="LC19" s="7"/>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7"/>
      <c r="ML19" s="6"/>
      <c r="MM19" s="6"/>
      <c r="MN19" s="6"/>
      <c r="MO19" s="6"/>
      <c r="MP19" s="6"/>
      <c r="MQ19" s="6"/>
      <c r="MR19" s="17"/>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7"/>
      <c r="OD19" s="6"/>
      <c r="OE19" s="6"/>
      <c r="OF19" s="6"/>
      <c r="OG19" s="6"/>
      <c r="OH19" s="6"/>
      <c r="OI19" s="6"/>
      <c r="OJ19" s="6"/>
      <c r="OK19" s="6"/>
      <c r="OL19" s="6"/>
      <c r="OM19" s="6"/>
      <c r="ON19" s="6"/>
      <c r="OO19" s="6"/>
      <c r="OP19" s="17"/>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7"/>
      <c r="PZ19" s="6"/>
      <c r="QA19" s="6"/>
      <c r="QB19" s="7"/>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31"/>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7"/>
      <c r="WJ19" s="6"/>
      <c r="WK19" s="6"/>
      <c r="WL19" s="7"/>
      <c r="WM19" s="7"/>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7"/>
      <c r="XQ19" s="6"/>
      <c r="XR19" s="6"/>
      <c r="XS19" s="6"/>
      <c r="XT19" s="6"/>
      <c r="XU19" s="7"/>
      <c r="XV19" s="6"/>
      <c r="XW19" s="6"/>
      <c r="XX19" s="7"/>
      <c r="XY19" s="6"/>
      <c r="XZ19" s="6"/>
      <c r="YA19" s="6"/>
      <c r="YB19" s="6"/>
      <c r="YC19" s="6"/>
      <c r="YD19" s="7"/>
      <c r="YE19" s="6"/>
      <c r="YF19" s="6"/>
      <c r="YG19" s="6"/>
      <c r="YH19" s="6"/>
      <c r="YI19" s="6"/>
      <c r="YJ19" s="6"/>
      <c r="YK19" s="6"/>
      <c r="YL19" s="6"/>
      <c r="YM19" s="6"/>
      <c r="YN19" s="6"/>
      <c r="YO19" s="6"/>
      <c r="YP19" s="7"/>
      <c r="YQ19" s="6"/>
      <c r="YR19" s="7"/>
      <c r="YS19" s="6"/>
      <c r="YT19" s="6"/>
      <c r="YU19" s="7"/>
      <c r="YV19" s="6"/>
      <c r="YW19" s="7"/>
      <c r="YX19" s="6"/>
      <c r="YY19" s="6"/>
      <c r="YZ19" s="6"/>
      <c r="ZA19" s="6"/>
      <c r="ZB19" s="6"/>
      <c r="ZC19" s="7"/>
      <c r="ZD19" s="7"/>
      <c r="ZE19" s="6"/>
      <c r="ZF19" s="6"/>
      <c r="ZG19" s="6"/>
      <c r="ZH19" s="6"/>
      <c r="ZI19" s="6"/>
      <c r="ZJ19" s="6"/>
      <c r="ZK19" s="6"/>
      <c r="ZL19" s="6"/>
      <c r="ZM19" s="7"/>
      <c r="ZN19" s="6"/>
      <c r="ZO19" s="7"/>
      <c r="ZP19" s="7"/>
      <c r="ZQ19" s="6"/>
      <c r="ZR19" s="6"/>
      <c r="ZS19" s="6"/>
      <c r="ZT19" s="7"/>
      <c r="ZU19" s="6"/>
      <c r="ZV19" s="7"/>
      <c r="ZW19" s="7"/>
      <c r="ZX19" s="6"/>
      <c r="ZY19" s="6"/>
      <c r="ZZ19" s="6"/>
      <c r="AAA19" s="6"/>
      <c r="AAB19" s="7"/>
      <c r="AAC19" s="6"/>
      <c r="AAD19" s="6"/>
      <c r="AAE19" s="6"/>
      <c r="AAF19" s="6"/>
      <c r="AAG19" s="6"/>
      <c r="AAH19" s="6"/>
      <c r="AAI19" s="6"/>
      <c r="AAJ19" s="6"/>
      <c r="AAK19" s="7"/>
      <c r="AAL19" s="7"/>
      <c r="AAM19" s="7"/>
      <c r="AAN19" s="6"/>
      <c r="AAO19" s="7"/>
      <c r="AAP19" s="6"/>
      <c r="AAQ19" s="7"/>
      <c r="AAR19" s="6"/>
      <c r="AAS19" s="6"/>
      <c r="AAT19" s="6"/>
      <c r="AAU19" s="6"/>
      <c r="AAV19" s="6"/>
      <c r="AAW19" s="7"/>
      <c r="AAX19" s="6"/>
      <c r="AAY19" s="6"/>
      <c r="AAZ19" s="6"/>
      <c r="ABA19" s="6"/>
      <c r="ABB19" s="6"/>
      <c r="ABC19" s="6"/>
      <c r="ABD19" s="6"/>
      <c r="ABE19" s="7"/>
      <c r="ABF19" s="7"/>
      <c r="ABG19" s="7"/>
      <c r="ABH19" s="6"/>
      <c r="ABI19" s="6"/>
      <c r="ABJ19" s="6"/>
      <c r="ABK19" s="6"/>
      <c r="ABL19" s="6"/>
      <c r="ABM19" s="6"/>
      <c r="ABN19" s="6"/>
      <c r="ABO19" s="6"/>
      <c r="ABP19" s="7"/>
      <c r="ABQ19" s="6"/>
      <c r="ABR19" s="6"/>
      <c r="ABS19" s="6"/>
      <c r="ABT19" s="6"/>
      <c r="ABU19" s="6"/>
      <c r="ABV19" s="6"/>
      <c r="ABW19" s="6"/>
      <c r="ABX19" s="6"/>
      <c r="ABY19" s="6"/>
      <c r="ABZ19" s="7"/>
      <c r="ACA19" s="7"/>
      <c r="ACB19" s="7"/>
      <c r="ACC19" s="7"/>
      <c r="ACD19" s="7"/>
      <c r="ACE19" s="7"/>
      <c r="ACF19" s="7"/>
      <c r="ACG19" s="7"/>
      <c r="ACH19" s="6"/>
      <c r="ACI19" s="7"/>
      <c r="ACJ19" s="6"/>
      <c r="ACK19" s="6"/>
      <c r="ACL19" s="6"/>
      <c r="ACM19" s="6"/>
      <c r="ACN19" s="7"/>
      <c r="ACO19" s="6"/>
      <c r="ACP19" s="6"/>
      <c r="ACQ19" s="6"/>
      <c r="ACR19" s="6"/>
      <c r="ACS19" s="7"/>
      <c r="ACT19" s="7"/>
      <c r="ACU19" s="7"/>
      <c r="ACV19" s="7"/>
      <c r="ACW19" s="7"/>
      <c r="ACX19" s="7"/>
      <c r="ACY19" s="7"/>
      <c r="ACZ19" s="7"/>
      <c r="ADA19" s="7"/>
      <c r="ADB19" s="6"/>
      <c r="ADC19" s="6"/>
      <c r="ADD19" s="6"/>
      <c r="ADE19" s="6"/>
      <c r="ADF19" s="6"/>
      <c r="ADG19" s="6"/>
      <c r="ADH19" s="6"/>
      <c r="ADI19" s="6"/>
      <c r="ADJ19" s="6"/>
      <c r="ADK19" s="6"/>
      <c r="ADL19" s="6"/>
      <c r="ADM19" s="6"/>
      <c r="ADN19" s="7"/>
      <c r="ADO19" s="6"/>
      <c r="ADP19" s="6"/>
      <c r="ADQ19" s="7"/>
      <c r="ADR19" s="6"/>
      <c r="ADS19" s="7"/>
      <c r="ADT19" s="6"/>
      <c r="ADU19" s="6"/>
      <c r="ADV19" s="6"/>
      <c r="ADW19" s="28"/>
    </row>
    <row r="20" spans="1:804" s="16" customFormat="1" x14ac:dyDescent="0.35">
      <c r="A20" s="43" t="s">
        <v>479</v>
      </c>
      <c r="B20" s="6">
        <v>597563.81999999995</v>
      </c>
      <c r="C20" s="6">
        <v>957481.24</v>
      </c>
      <c r="D20" s="39">
        <v>1217366.83</v>
      </c>
      <c r="E20" s="6">
        <v>1567676.56</v>
      </c>
      <c r="F20" s="6">
        <v>2091396.31</v>
      </c>
      <c r="G20" s="6">
        <v>2228926.2000000002</v>
      </c>
      <c r="H20" s="6">
        <v>2442096.9</v>
      </c>
      <c r="I20" s="6"/>
      <c r="J20" s="6"/>
      <c r="K20" s="6"/>
      <c r="L20" s="6"/>
      <c r="M20" s="6"/>
      <c r="N20" s="6"/>
      <c r="O20" s="6"/>
      <c r="P20" s="6"/>
      <c r="Q20" s="6"/>
      <c r="R20" s="6"/>
      <c r="S20" s="39"/>
      <c r="T20" s="39"/>
      <c r="U20" s="6"/>
      <c r="V20" s="6"/>
      <c r="W20" s="6"/>
      <c r="X20" s="6"/>
      <c r="Y20" s="6"/>
      <c r="Z20" s="6"/>
      <c r="AA20" s="6"/>
      <c r="AB20" s="6">
        <v>5085392.1900000004</v>
      </c>
      <c r="AC20" s="6">
        <v>6233017.2000000002</v>
      </c>
      <c r="AD20" s="6">
        <v>7716443.4900000002</v>
      </c>
      <c r="AE20" s="6">
        <v>6788104.0700000003</v>
      </c>
      <c r="AF20" s="6">
        <v>8220857.3399999999</v>
      </c>
      <c r="AG20" s="6">
        <v>10193593.449999999</v>
      </c>
      <c r="AH20" s="6">
        <v>16632965.890000001</v>
      </c>
      <c r="AI20" s="6">
        <v>18875072.27</v>
      </c>
      <c r="AJ20" s="6">
        <v>20031127.129999999</v>
      </c>
      <c r="AK20" s="6"/>
      <c r="AL20" s="6"/>
      <c r="AM20" s="6"/>
      <c r="AN20" s="6"/>
      <c r="AO20" s="6"/>
      <c r="AP20" s="6"/>
      <c r="AQ20" s="6"/>
      <c r="AR20" s="6"/>
      <c r="AS20" s="6"/>
      <c r="AT20" s="6"/>
      <c r="AU20" s="6"/>
      <c r="AV20" s="31"/>
      <c r="AW20" s="6"/>
      <c r="AX20" s="6"/>
      <c r="AY20" s="6"/>
      <c r="AZ20" s="6"/>
      <c r="BA20" s="7"/>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7"/>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28"/>
    </row>
    <row r="21" spans="1:804" s="16" customFormat="1" x14ac:dyDescent="0.35">
      <c r="A21" s="43" t="s">
        <v>480</v>
      </c>
      <c r="B21" s="6">
        <v>613641.25</v>
      </c>
      <c r="C21" s="6">
        <v>973877.42</v>
      </c>
      <c r="D21" s="39">
        <v>1239085.0900000001</v>
      </c>
      <c r="E21" s="6">
        <v>1592953.03</v>
      </c>
      <c r="F21" s="31">
        <v>2114395.0099999998</v>
      </c>
      <c r="G21" s="31">
        <v>2296868.87</v>
      </c>
      <c r="H21" s="31">
        <v>2443531.27</v>
      </c>
      <c r="I21" s="6"/>
      <c r="J21" s="6"/>
      <c r="K21" s="31">
        <v>2820811.51</v>
      </c>
      <c r="L21" s="31">
        <v>2557129.5499999998</v>
      </c>
      <c r="M21" s="6">
        <v>2558478.8199999998</v>
      </c>
      <c r="N21" s="6">
        <v>2491797.41</v>
      </c>
      <c r="O21" s="6">
        <v>2403380.36</v>
      </c>
      <c r="P21" s="39">
        <v>3399518.84</v>
      </c>
      <c r="Q21" s="39">
        <v>3399518.84</v>
      </c>
      <c r="R21" s="31">
        <v>3540939.64</v>
      </c>
      <c r="S21" s="39">
        <v>3540939.64</v>
      </c>
      <c r="T21" s="39">
        <v>3835159.73</v>
      </c>
      <c r="U21" s="39">
        <v>3835159.73</v>
      </c>
      <c r="V21" s="31">
        <v>3944498.21</v>
      </c>
      <c r="W21" s="31">
        <v>3944498.21</v>
      </c>
      <c r="X21" s="31">
        <v>4738074.32</v>
      </c>
      <c r="Y21" s="6"/>
      <c r="Z21" s="31">
        <v>4508835.8099999996</v>
      </c>
      <c r="AA21" s="31">
        <v>4508835.8099999996</v>
      </c>
      <c r="AB21" s="31">
        <v>5102597.5599999996</v>
      </c>
      <c r="AC21" s="6">
        <v>6251234.2800000003</v>
      </c>
      <c r="AD21" s="31">
        <v>7722913.4699999997</v>
      </c>
      <c r="AE21" s="31">
        <v>6780992.3099999996</v>
      </c>
      <c r="AF21" s="31">
        <v>8217529.9500000002</v>
      </c>
      <c r="AG21" s="31">
        <v>10209640.609999999</v>
      </c>
      <c r="AH21" s="31">
        <v>16128144.800000001</v>
      </c>
      <c r="AI21" s="31">
        <v>16882902.289999999</v>
      </c>
      <c r="AJ21" s="31">
        <v>18860172.43</v>
      </c>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7"/>
      <c r="PZ21" s="6"/>
      <c r="QA21" s="6"/>
      <c r="QB21" s="7"/>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31"/>
      <c r="VH21" s="6"/>
      <c r="VI21" s="6"/>
      <c r="VJ21" s="6"/>
      <c r="VK21" s="6"/>
      <c r="VL21" s="6"/>
      <c r="VM21" s="6"/>
      <c r="VN21" s="6"/>
      <c r="VO21" s="6"/>
      <c r="VP21" s="6"/>
      <c r="VQ21" s="6"/>
      <c r="VR21" s="6"/>
      <c r="VS21" s="6"/>
      <c r="VT21" s="6"/>
      <c r="VU21" s="6"/>
      <c r="VV21" s="6"/>
      <c r="VW21" s="6"/>
      <c r="VX21" s="6"/>
      <c r="VY21" s="6"/>
      <c r="VZ21" s="6"/>
      <c r="WA21" s="6"/>
      <c r="WB21" s="6"/>
      <c r="WC21" s="6"/>
      <c r="WD21" s="6"/>
      <c r="WE21" s="7"/>
      <c r="WF21" s="7"/>
      <c r="WG21" s="7"/>
      <c r="WH21" s="6"/>
      <c r="WI21" s="7"/>
      <c r="WJ21" s="6"/>
      <c r="WK21" s="6"/>
      <c r="WL21" s="7"/>
      <c r="WM21" s="7"/>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7"/>
      <c r="XQ21" s="6"/>
      <c r="XR21" s="6"/>
      <c r="XS21" s="6"/>
      <c r="XT21" s="6"/>
      <c r="XU21" s="7"/>
      <c r="XV21" s="6"/>
      <c r="XW21" s="6"/>
      <c r="XX21" s="7"/>
      <c r="XY21" s="6"/>
      <c r="XZ21" s="6"/>
      <c r="YA21" s="6"/>
      <c r="YB21" s="6"/>
      <c r="YC21" s="6"/>
      <c r="YD21" s="7"/>
      <c r="YE21" s="6"/>
      <c r="YF21" s="6"/>
      <c r="YG21" s="6"/>
      <c r="YH21" s="6"/>
      <c r="YI21" s="6"/>
      <c r="YJ21" s="6"/>
      <c r="YK21" s="6"/>
      <c r="YL21" s="6"/>
      <c r="YM21" s="6"/>
      <c r="YN21" s="6"/>
      <c r="YO21" s="6"/>
      <c r="YP21" s="7"/>
      <c r="YQ21" s="6"/>
      <c r="YR21" s="7"/>
      <c r="YS21" s="6"/>
      <c r="YT21" s="6"/>
      <c r="YU21" s="7"/>
      <c r="YV21" s="6"/>
      <c r="YW21" s="7"/>
      <c r="YX21" s="6"/>
      <c r="YY21" s="6"/>
      <c r="YZ21" s="6"/>
      <c r="ZA21" s="6"/>
      <c r="ZB21" s="6"/>
      <c r="ZC21" s="7"/>
      <c r="ZD21" s="7"/>
      <c r="ZE21" s="6"/>
      <c r="ZF21" s="6"/>
      <c r="ZG21" s="6"/>
      <c r="ZH21" s="6"/>
      <c r="ZI21" s="6"/>
      <c r="ZJ21" s="6"/>
      <c r="ZK21" s="6"/>
      <c r="ZL21" s="6"/>
      <c r="ZM21" s="7"/>
      <c r="ZN21" s="6"/>
      <c r="ZO21" s="7"/>
      <c r="ZP21" s="7"/>
      <c r="ZQ21" s="6"/>
      <c r="ZR21" s="6"/>
      <c r="ZS21" s="6"/>
      <c r="ZT21" s="7"/>
      <c r="ZU21" s="7"/>
      <c r="ZV21" s="7"/>
      <c r="ZW21" s="7"/>
      <c r="ZX21" s="6"/>
      <c r="ZY21" s="6"/>
      <c r="ZZ21" s="6"/>
      <c r="AAA21" s="6"/>
      <c r="AAB21" s="7"/>
      <c r="AAC21" s="6"/>
      <c r="AAD21" s="6"/>
      <c r="AAE21" s="6"/>
      <c r="AAF21" s="6"/>
      <c r="AAG21" s="6"/>
      <c r="AAH21" s="6"/>
      <c r="AAI21" s="6"/>
      <c r="AAJ21" s="6"/>
      <c r="AAK21" s="7"/>
      <c r="AAL21" s="7"/>
      <c r="AAM21" s="7"/>
      <c r="AAN21" s="6"/>
      <c r="AAO21" s="7"/>
      <c r="AAP21" s="6"/>
      <c r="AAQ21" s="7"/>
      <c r="AAR21" s="6"/>
      <c r="AAS21" s="6"/>
      <c r="AAT21" s="6"/>
      <c r="AAU21" s="6"/>
      <c r="AAV21" s="6"/>
      <c r="AAW21" s="7"/>
      <c r="AAX21" s="6"/>
      <c r="AAY21" s="6"/>
      <c r="AAZ21" s="6"/>
      <c r="ABA21" s="6"/>
      <c r="ABB21" s="6"/>
      <c r="ABC21" s="6"/>
      <c r="ABD21" s="6"/>
      <c r="ABE21" s="7"/>
      <c r="ABF21" s="7"/>
      <c r="ABG21" s="7"/>
      <c r="ABH21" s="6"/>
      <c r="ABI21" s="6"/>
      <c r="ABJ21" s="6"/>
      <c r="ABK21" s="6"/>
      <c r="ABL21" s="6"/>
      <c r="ABM21" s="6"/>
      <c r="ABN21" s="6"/>
      <c r="ABO21" s="6"/>
      <c r="ABP21" s="7"/>
      <c r="ABQ21" s="6"/>
      <c r="ABR21" s="6"/>
      <c r="ABS21" s="6"/>
      <c r="ABT21" s="6"/>
      <c r="ABU21" s="6"/>
      <c r="ABV21" s="6"/>
      <c r="ABW21" s="6"/>
      <c r="ABX21" s="6"/>
      <c r="ABY21" s="6"/>
      <c r="ABZ21" s="7"/>
      <c r="ACA21" s="7"/>
      <c r="ACB21" s="7"/>
      <c r="ACC21" s="7"/>
      <c r="ACD21" s="7"/>
      <c r="ACE21" s="7"/>
      <c r="ACF21" s="7"/>
      <c r="ACG21" s="7"/>
      <c r="ACH21" s="6"/>
      <c r="ACI21" s="7"/>
      <c r="ACJ21" s="6"/>
      <c r="ACK21" s="6"/>
      <c r="ACL21" s="6"/>
      <c r="ACM21" s="6"/>
      <c r="ACN21" s="7"/>
      <c r="ACO21" s="6"/>
      <c r="ACP21" s="6"/>
      <c r="ACQ21" s="6"/>
      <c r="ACR21" s="6"/>
      <c r="ACS21" s="7"/>
      <c r="ACT21" s="7"/>
      <c r="ACU21" s="7"/>
      <c r="ACV21" s="7"/>
      <c r="ACW21" s="7"/>
      <c r="ACX21" s="7"/>
      <c r="ACY21" s="7"/>
      <c r="ACZ21" s="7"/>
      <c r="ADA21" s="7"/>
      <c r="ADB21" s="6"/>
      <c r="ADC21" s="6"/>
      <c r="ADD21" s="6"/>
      <c r="ADE21" s="6"/>
      <c r="ADF21" s="6"/>
      <c r="ADG21" s="6"/>
      <c r="ADH21" s="6"/>
      <c r="ADI21" s="6"/>
      <c r="ADJ21" s="6"/>
      <c r="ADK21" s="6"/>
      <c r="ADL21" s="6"/>
      <c r="ADM21" s="6"/>
      <c r="ADN21" s="6"/>
      <c r="ADO21" s="6"/>
      <c r="ADP21" s="6"/>
      <c r="ADQ21" s="6"/>
      <c r="ADR21" s="6"/>
      <c r="ADS21" s="6"/>
      <c r="ADT21" s="6"/>
      <c r="ADU21" s="6"/>
      <c r="ADV21" s="6"/>
      <c r="ADW21" s="28"/>
    </row>
    <row r="22" spans="1:804" s="24" customFormat="1" x14ac:dyDescent="0.35">
      <c r="A22" s="43" t="s">
        <v>481</v>
      </c>
      <c r="B22" s="31">
        <v>44226.18</v>
      </c>
      <c r="C22" s="31">
        <v>337476.93</v>
      </c>
      <c r="D22" s="39">
        <v>597366.13</v>
      </c>
      <c r="E22" s="31">
        <v>603429.86</v>
      </c>
      <c r="F22" s="31">
        <v>779305.5</v>
      </c>
      <c r="G22" s="31">
        <v>916835.39</v>
      </c>
      <c r="H22" s="31">
        <v>916872.51</v>
      </c>
      <c r="I22" s="31">
        <v>268164.88</v>
      </c>
      <c r="J22" s="31">
        <v>268464.88</v>
      </c>
      <c r="K22" s="31">
        <v>268164.88</v>
      </c>
      <c r="L22" s="31">
        <v>286367.15999999997</v>
      </c>
      <c r="M22" s="31">
        <v>286367.15999999997</v>
      </c>
      <c r="N22" s="31">
        <v>286367.15999999997</v>
      </c>
      <c r="O22" s="31">
        <v>258225.56</v>
      </c>
      <c r="P22" s="31">
        <v>182471.16</v>
      </c>
      <c r="Q22" s="31">
        <v>182571.16</v>
      </c>
      <c r="R22" s="31">
        <v>513973.81</v>
      </c>
      <c r="S22" s="31">
        <v>513973.81</v>
      </c>
      <c r="T22" s="39">
        <v>1502433.94</v>
      </c>
      <c r="U22" s="39">
        <v>1502433.94</v>
      </c>
      <c r="V22" s="31">
        <v>900871.81</v>
      </c>
      <c r="W22" s="31">
        <v>900871.81</v>
      </c>
      <c r="X22" s="31">
        <v>1033497.81</v>
      </c>
      <c r="Y22" s="31"/>
      <c r="Z22" s="31">
        <v>921779.81</v>
      </c>
      <c r="AA22" s="31">
        <v>921779.81</v>
      </c>
      <c r="AB22" s="31">
        <v>2633576.52</v>
      </c>
      <c r="AC22" s="31">
        <v>3763996.16</v>
      </c>
      <c r="AD22" s="31">
        <v>6204863.2800000003</v>
      </c>
      <c r="AE22" s="31">
        <v>5570282.3799999999</v>
      </c>
      <c r="AF22" s="31">
        <v>7008325.6500000004</v>
      </c>
      <c r="AG22" s="31">
        <v>8972119.6899999995</v>
      </c>
      <c r="AH22" s="31">
        <v>6977392.2599999998</v>
      </c>
      <c r="AI22" s="31">
        <v>4129444.8</v>
      </c>
      <c r="AJ22" s="31">
        <v>6750412.2999999998</v>
      </c>
      <c r="AK22" s="31"/>
      <c r="AL22" s="31"/>
      <c r="AM22" s="31"/>
      <c r="AN22" s="31"/>
      <c r="AO22" s="31"/>
      <c r="AP22" s="31"/>
      <c r="AQ22" s="31"/>
      <c r="AR22" s="31"/>
      <c r="AS22" s="31"/>
      <c r="AT22" s="31"/>
      <c r="AU22" s="31"/>
      <c r="AV22" s="7"/>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31"/>
      <c r="PS22" s="31"/>
      <c r="PT22" s="31"/>
      <c r="PU22" s="31"/>
      <c r="PV22" s="31"/>
      <c r="PW22" s="31"/>
      <c r="PX22" s="31"/>
      <c r="PY22" s="31"/>
      <c r="PZ22" s="31"/>
      <c r="QA22" s="31"/>
      <c r="QB22" s="31"/>
      <c r="QC22" s="31"/>
      <c r="QD22" s="31"/>
      <c r="QE22" s="31"/>
      <c r="QF22" s="31"/>
      <c r="QG22" s="31"/>
      <c r="QH22" s="31"/>
      <c r="QI22" s="31"/>
      <c r="QJ22" s="31"/>
      <c r="QK22" s="31"/>
      <c r="QL22" s="31"/>
      <c r="QM22" s="31"/>
      <c r="QN22" s="31"/>
      <c r="QO22" s="31"/>
      <c r="QP22" s="31"/>
      <c r="QQ22" s="31"/>
      <c r="QR22" s="31"/>
      <c r="QS22" s="31"/>
      <c r="QT22" s="31"/>
      <c r="QU22" s="31"/>
      <c r="QV22" s="31"/>
      <c r="QW22" s="31"/>
      <c r="QX22" s="31"/>
      <c r="QY22" s="31"/>
      <c r="QZ22" s="31"/>
      <c r="RA22" s="31"/>
      <c r="RB22" s="31"/>
      <c r="RC22" s="31"/>
      <c r="RD22" s="31"/>
      <c r="RE22" s="31"/>
      <c r="RF22" s="31"/>
      <c r="RG22" s="31"/>
      <c r="RH22" s="31"/>
      <c r="RI22" s="31"/>
      <c r="RJ22" s="31"/>
      <c r="RK22" s="31"/>
      <c r="RL22" s="31"/>
      <c r="RM22" s="31"/>
      <c r="RN22" s="31"/>
      <c r="RO22" s="31"/>
      <c r="RP22" s="31"/>
      <c r="RQ22" s="31"/>
      <c r="RR22" s="31"/>
      <c r="RS22" s="31"/>
      <c r="RT22" s="31"/>
      <c r="RU22" s="31"/>
      <c r="RV22" s="31"/>
      <c r="RW22" s="31"/>
      <c r="RX22" s="31"/>
      <c r="RY22" s="31"/>
      <c r="RZ22" s="31"/>
      <c r="SA22" s="31"/>
      <c r="SB22" s="31"/>
      <c r="SC22" s="31"/>
      <c r="SD22" s="31"/>
      <c r="SE22" s="31"/>
      <c r="SF22" s="31"/>
      <c r="SG22" s="31"/>
      <c r="SH22" s="31"/>
      <c r="SI22" s="31"/>
      <c r="SJ22" s="31"/>
      <c r="SK22" s="31"/>
      <c r="SL22" s="31"/>
      <c r="SM22" s="31"/>
      <c r="SN22" s="31"/>
      <c r="SO22" s="31"/>
      <c r="SP22" s="31"/>
      <c r="SQ22" s="31"/>
      <c r="SR22" s="31"/>
      <c r="SS22" s="31"/>
      <c r="ST22" s="31"/>
      <c r="SU22" s="31"/>
      <c r="SV22" s="31"/>
      <c r="SW22" s="31"/>
      <c r="SX22" s="31"/>
      <c r="SY22" s="31"/>
      <c r="SZ22" s="31"/>
      <c r="TA22" s="31"/>
      <c r="TB22" s="31"/>
      <c r="TC22" s="31"/>
      <c r="TD22" s="31"/>
      <c r="TE22" s="31"/>
      <c r="TF22" s="31"/>
      <c r="TG22" s="31"/>
      <c r="TH22" s="31"/>
      <c r="TI22" s="31"/>
      <c r="TJ22" s="31"/>
      <c r="TK22" s="31"/>
      <c r="TL22" s="31"/>
      <c r="TM22" s="31"/>
      <c r="TN22" s="31"/>
      <c r="TO22" s="31"/>
      <c r="TP22" s="31"/>
      <c r="TQ22" s="31"/>
      <c r="TR22" s="31"/>
      <c r="TS22" s="31"/>
      <c r="TT22" s="31"/>
      <c r="TU22" s="31"/>
      <c r="TV22" s="31"/>
      <c r="TW22" s="31"/>
      <c r="TX22" s="31"/>
      <c r="TY22" s="31"/>
      <c r="TZ22" s="31"/>
      <c r="UA22" s="31"/>
      <c r="UB22" s="31"/>
      <c r="UC22" s="31"/>
      <c r="UD22" s="31"/>
      <c r="UE22" s="31"/>
      <c r="UF22" s="31"/>
      <c r="UG22" s="31"/>
      <c r="UH22" s="31"/>
      <c r="UI22" s="31"/>
      <c r="UJ22" s="31"/>
      <c r="UK22" s="31"/>
      <c r="UL22" s="31"/>
      <c r="UM22" s="31"/>
      <c r="UN22" s="31"/>
      <c r="UO22" s="31"/>
      <c r="UP22" s="31"/>
      <c r="UQ22" s="31"/>
      <c r="UR22" s="31"/>
      <c r="US22" s="31"/>
      <c r="UT22" s="31"/>
      <c r="UU22" s="31"/>
      <c r="UV22" s="31"/>
      <c r="UW22" s="31"/>
      <c r="UX22" s="31"/>
      <c r="UY22" s="31"/>
      <c r="UZ22" s="31"/>
      <c r="VA22" s="31"/>
      <c r="VB22" s="31"/>
      <c r="VC22" s="31"/>
      <c r="VD22" s="31"/>
      <c r="VE22" s="31"/>
      <c r="VF22" s="31"/>
      <c r="VG22" s="31"/>
      <c r="VH22" s="31"/>
      <c r="VI22" s="31"/>
      <c r="VJ22" s="31"/>
      <c r="VK22" s="31"/>
      <c r="VL22" s="31"/>
      <c r="VM22" s="31"/>
      <c r="VN22" s="31"/>
      <c r="VO22" s="31"/>
      <c r="VP22" s="31"/>
      <c r="VQ22" s="31"/>
      <c r="VR22" s="31"/>
      <c r="VS22" s="31"/>
      <c r="VT22" s="31"/>
      <c r="VU22" s="31"/>
      <c r="VV22" s="31"/>
      <c r="VW22" s="31"/>
      <c r="VX22" s="31"/>
      <c r="VY22" s="31"/>
      <c r="VZ22" s="31"/>
      <c r="WA22" s="31"/>
      <c r="WB22" s="31"/>
      <c r="WC22" s="31"/>
      <c r="WD22" s="31"/>
      <c r="WE22" s="31"/>
      <c r="WF22" s="31"/>
      <c r="WG22" s="31"/>
      <c r="WH22" s="31"/>
      <c r="WI22" s="31"/>
      <c r="WJ22" s="31"/>
      <c r="WK22" s="31"/>
      <c r="WL22" s="31"/>
      <c r="WM22" s="31"/>
      <c r="WN22" s="31"/>
      <c r="WO22" s="31"/>
      <c r="WP22" s="31"/>
      <c r="WQ22" s="31"/>
      <c r="WR22" s="31"/>
      <c r="WS22" s="31"/>
      <c r="WT22" s="31"/>
      <c r="WU22" s="31"/>
      <c r="WV22" s="31"/>
      <c r="WW22" s="31"/>
      <c r="WX22" s="31"/>
      <c r="WY22" s="31"/>
      <c r="WZ22" s="31"/>
      <c r="XA22" s="31"/>
      <c r="XB22" s="31"/>
      <c r="XC22" s="31"/>
      <c r="XD22" s="31"/>
      <c r="XE22" s="31"/>
      <c r="XF22" s="31"/>
      <c r="XG22" s="31"/>
      <c r="XH22" s="31"/>
      <c r="XI22" s="31"/>
      <c r="XJ22" s="31"/>
      <c r="XK22" s="31"/>
      <c r="XL22" s="31"/>
      <c r="XM22" s="31"/>
      <c r="XN22" s="31"/>
      <c r="XO22" s="31"/>
      <c r="XP22" s="31"/>
      <c r="XQ22" s="31"/>
      <c r="XR22" s="31"/>
      <c r="XS22" s="31"/>
      <c r="XT22" s="31"/>
      <c r="XU22" s="31"/>
      <c r="XV22" s="31"/>
      <c r="XW22" s="31"/>
      <c r="XX22" s="31"/>
      <c r="XY22" s="31"/>
      <c r="XZ22" s="31"/>
      <c r="YA22" s="31"/>
      <c r="YB22" s="31"/>
      <c r="YC22" s="31"/>
      <c r="YD22" s="31"/>
      <c r="YE22" s="31"/>
      <c r="YF22" s="31"/>
      <c r="YG22" s="31"/>
      <c r="YH22" s="31"/>
      <c r="YI22" s="31"/>
      <c r="YJ22" s="31"/>
      <c r="YK22" s="31"/>
      <c r="YL22" s="31"/>
      <c r="YM22" s="31"/>
      <c r="YN22" s="31"/>
      <c r="YO22" s="31"/>
      <c r="YP22" s="31"/>
      <c r="YQ22" s="31"/>
      <c r="YR22" s="31"/>
      <c r="YS22" s="31"/>
      <c r="YT22" s="31"/>
      <c r="YU22" s="31"/>
      <c r="YV22" s="31"/>
      <c r="YW22" s="31"/>
      <c r="YX22" s="31"/>
      <c r="YY22" s="31"/>
      <c r="YZ22" s="31"/>
      <c r="ZA22" s="31"/>
      <c r="ZB22" s="31"/>
      <c r="ZC22" s="31"/>
      <c r="ZD22" s="31"/>
      <c r="ZE22" s="31"/>
      <c r="ZF22" s="31"/>
      <c r="ZG22" s="31"/>
      <c r="ZH22" s="31"/>
      <c r="ZI22" s="31"/>
      <c r="ZJ22" s="31"/>
      <c r="ZK22" s="31"/>
      <c r="ZL22" s="31"/>
      <c r="ZM22" s="31"/>
      <c r="ZN22" s="31"/>
      <c r="ZO22" s="31"/>
      <c r="ZP22" s="31"/>
      <c r="ZQ22" s="31"/>
      <c r="ZR22" s="31"/>
      <c r="ZS22" s="31"/>
      <c r="ZT22" s="31"/>
      <c r="ZU22" s="31"/>
      <c r="ZV22" s="31"/>
      <c r="ZW22" s="31"/>
      <c r="ZX22" s="31"/>
      <c r="ZY22" s="31"/>
      <c r="ZZ22" s="31"/>
      <c r="AAA22" s="31"/>
      <c r="AAB22" s="31"/>
      <c r="AAC22" s="31"/>
      <c r="AAD22" s="31"/>
      <c r="AAE22" s="31"/>
      <c r="AAF22" s="31"/>
      <c r="AAG22" s="31"/>
      <c r="AAH22" s="31"/>
      <c r="AAI22" s="31"/>
      <c r="AAJ22" s="31"/>
      <c r="AAK22" s="31"/>
      <c r="AAL22" s="31"/>
      <c r="AAM22" s="31"/>
      <c r="AAN22" s="31"/>
      <c r="AAO22" s="31"/>
      <c r="AAP22" s="31"/>
      <c r="AAQ22" s="31"/>
      <c r="AAR22" s="31"/>
      <c r="AAS22" s="31"/>
      <c r="AAT22" s="31"/>
      <c r="AAU22" s="31"/>
      <c r="AAV22" s="31"/>
      <c r="AAW22" s="31"/>
      <c r="AAX22" s="31"/>
      <c r="AAY22" s="31"/>
      <c r="AAZ22" s="31"/>
      <c r="ABA22" s="31"/>
      <c r="ABB22" s="31"/>
      <c r="ABC22" s="31"/>
      <c r="ABD22" s="31"/>
      <c r="ABE22" s="31"/>
      <c r="ABF22" s="31"/>
      <c r="ABG22" s="31"/>
      <c r="ABH22" s="31"/>
      <c r="ABI22" s="31"/>
      <c r="ABJ22" s="31"/>
      <c r="ABK22" s="31"/>
      <c r="ABL22" s="31"/>
      <c r="ABM22" s="31"/>
      <c r="ABN22" s="31"/>
      <c r="ABO22" s="31"/>
      <c r="ABP22" s="31"/>
      <c r="ABQ22" s="31"/>
      <c r="ABR22" s="31"/>
      <c r="ABS22" s="31"/>
      <c r="ABT22" s="31"/>
      <c r="ABU22" s="31"/>
      <c r="ABV22" s="31"/>
      <c r="ABW22" s="31"/>
      <c r="ABX22" s="31"/>
      <c r="ABY22" s="31"/>
      <c r="ABZ22" s="31"/>
      <c r="ACA22" s="31"/>
      <c r="ACB22" s="31"/>
      <c r="ACC22" s="31"/>
      <c r="ACD22" s="31"/>
      <c r="ACE22" s="31"/>
      <c r="ACF22" s="31"/>
      <c r="ACG22" s="31"/>
      <c r="ACH22" s="31"/>
      <c r="ACI22" s="31"/>
      <c r="ACJ22" s="31"/>
      <c r="ACK22" s="31"/>
      <c r="ACL22" s="31"/>
      <c r="ACM22" s="31"/>
      <c r="ACN22" s="31"/>
      <c r="ACO22" s="31"/>
      <c r="ACP22" s="31"/>
      <c r="ACQ22" s="31"/>
      <c r="ACR22" s="31"/>
      <c r="ACS22" s="31"/>
      <c r="ACT22" s="31"/>
      <c r="ACU22" s="31"/>
      <c r="ACV22" s="31"/>
      <c r="ACW22" s="31"/>
      <c r="ACX22" s="31"/>
      <c r="ACY22" s="31"/>
      <c r="ACZ22" s="31"/>
      <c r="ADA22" s="31"/>
      <c r="ADB22" s="31"/>
      <c r="ADC22" s="31"/>
      <c r="ADD22" s="31"/>
      <c r="ADE22" s="31"/>
      <c r="ADF22" s="31"/>
      <c r="ADG22" s="31"/>
      <c r="ADH22" s="31"/>
      <c r="ADI22" s="31"/>
      <c r="ADJ22" s="31"/>
      <c r="ADK22" s="31"/>
      <c r="ADL22" s="31"/>
      <c r="ADM22" s="31"/>
      <c r="ADN22" s="31"/>
      <c r="ADO22" s="31"/>
      <c r="ADP22" s="31"/>
      <c r="ADQ22" s="31"/>
      <c r="ADR22" s="31"/>
      <c r="ADS22" s="31"/>
      <c r="ADT22" s="31"/>
      <c r="ADU22" s="31"/>
      <c r="ADV22" s="31"/>
      <c r="ADW22" s="28"/>
    </row>
    <row r="23" spans="1:804" s="16" customFormat="1" x14ac:dyDescent="0.35">
      <c r="A23" s="46"/>
      <c r="D23" s="28"/>
      <c r="G23" s="20"/>
      <c r="H23" s="20"/>
      <c r="I23" s="17"/>
      <c r="J23" s="17"/>
      <c r="K23" s="17"/>
      <c r="L23" s="17"/>
      <c r="M23" s="17"/>
      <c r="N23" s="17"/>
      <c r="O23" s="17"/>
      <c r="S23" s="39"/>
      <c r="T23" s="28"/>
      <c r="BP23" s="20"/>
      <c r="BQ23" s="20"/>
      <c r="BR23" s="20"/>
      <c r="BS23" s="20"/>
      <c r="BT23" s="20"/>
      <c r="BU23" s="20"/>
      <c r="BV23" s="20"/>
      <c r="BW23" s="20"/>
      <c r="BX23" s="20"/>
      <c r="BY23" s="20"/>
      <c r="BZ23" s="20"/>
      <c r="CB23" s="20"/>
      <c r="CC23" s="20"/>
      <c r="CD23" s="6"/>
      <c r="CE23" s="20"/>
      <c r="CF23" s="24"/>
      <c r="CG23" s="20"/>
      <c r="CH23" s="20"/>
      <c r="CI23" s="20"/>
      <c r="CJ23" s="20"/>
      <c r="CK23" s="20"/>
      <c r="CL23" s="20"/>
      <c r="CM23" s="20"/>
      <c r="CN23" s="20"/>
      <c r="CO23" s="20"/>
      <c r="CP23" s="20"/>
      <c r="CQ23" s="20"/>
      <c r="CR23" s="20"/>
      <c r="CS23" s="20"/>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S23" s="17"/>
      <c r="ET23" s="17"/>
      <c r="ADW23" s="28"/>
    </row>
    <row r="24" spans="1:804" s="16" customFormat="1" ht="13.15" x14ac:dyDescent="0.4">
      <c r="A24" s="42" t="s">
        <v>27</v>
      </c>
      <c r="B24" s="6"/>
      <c r="C24" s="6"/>
      <c r="D24" s="39"/>
      <c r="E24" s="6"/>
      <c r="F24" s="6"/>
      <c r="G24" s="6"/>
      <c r="H24" s="6"/>
      <c r="I24" s="6"/>
      <c r="J24" s="6"/>
      <c r="K24" s="6"/>
      <c r="L24" s="6"/>
      <c r="M24" s="6"/>
      <c r="N24" s="6"/>
      <c r="O24" s="6"/>
      <c r="P24" s="6"/>
      <c r="Q24" s="6"/>
      <c r="R24" s="6"/>
      <c r="S24" s="39"/>
      <c r="T24" s="39"/>
      <c r="U24" s="6"/>
      <c r="V24" s="6"/>
      <c r="W24" s="6"/>
      <c r="X24" s="6"/>
      <c r="Y24" s="6"/>
      <c r="Z24" s="6"/>
      <c r="AA24" s="6"/>
      <c r="AB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S24" s="7"/>
      <c r="ET24" s="7"/>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28"/>
    </row>
    <row r="25" spans="1:804" s="16" customFormat="1" ht="13.15" x14ac:dyDescent="0.4">
      <c r="A25" s="42" t="s">
        <v>13</v>
      </c>
      <c r="B25" s="6"/>
      <c r="C25" s="6"/>
      <c r="D25" s="39"/>
      <c r="E25" s="6"/>
      <c r="F25" s="6"/>
      <c r="G25" s="6"/>
      <c r="H25" s="6"/>
      <c r="I25" s="6"/>
      <c r="J25" s="6"/>
      <c r="K25" s="6"/>
      <c r="L25" s="6"/>
      <c r="M25" s="6"/>
      <c r="N25" s="6"/>
      <c r="O25" s="6"/>
      <c r="P25" s="6"/>
      <c r="Q25" s="6"/>
      <c r="R25" s="6"/>
      <c r="S25" s="39"/>
      <c r="T25" s="39"/>
      <c r="U25" s="6"/>
      <c r="V25" s="6"/>
      <c r="W25" s="6"/>
      <c r="X25" s="6"/>
      <c r="Y25" s="6"/>
      <c r="Z25" s="6"/>
      <c r="AA25" s="6"/>
      <c r="AB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28"/>
    </row>
    <row r="26" spans="1:804" s="28" customFormat="1" x14ac:dyDescent="0.35">
      <c r="A26" s="48" t="s">
        <v>21</v>
      </c>
      <c r="B26" s="39">
        <v>120000</v>
      </c>
      <c r="C26" s="39"/>
      <c r="D26" s="39">
        <v>133200</v>
      </c>
      <c r="E26" s="39">
        <v>145800</v>
      </c>
      <c r="F26" s="39">
        <v>145800</v>
      </c>
      <c r="G26" s="39">
        <v>145800</v>
      </c>
      <c r="H26" s="39">
        <v>145798.15</v>
      </c>
      <c r="I26" s="39">
        <v>183392.8</v>
      </c>
      <c r="J26" s="39">
        <v>183392.8</v>
      </c>
      <c r="K26" s="39">
        <v>239992</v>
      </c>
      <c r="L26" s="39">
        <v>298331</v>
      </c>
      <c r="M26" s="39">
        <v>198171.58</v>
      </c>
      <c r="N26" s="39">
        <v>0</v>
      </c>
      <c r="O26" s="39">
        <v>293394</v>
      </c>
      <c r="P26" s="39">
        <v>307391</v>
      </c>
      <c r="Q26" s="39">
        <v>332391</v>
      </c>
      <c r="R26" s="39">
        <v>333291</v>
      </c>
      <c r="S26" s="39">
        <v>333291</v>
      </c>
      <c r="T26" s="28">
        <v>343291</v>
      </c>
      <c r="U26" s="28">
        <v>343291</v>
      </c>
      <c r="V26" s="28">
        <v>354891</v>
      </c>
      <c r="W26" s="28">
        <v>375141</v>
      </c>
      <c r="X26" s="28">
        <v>393441</v>
      </c>
      <c r="Y26" s="28">
        <v>403916</v>
      </c>
      <c r="Z26" s="28">
        <v>404891</v>
      </c>
      <c r="AA26" s="28">
        <v>438091</v>
      </c>
      <c r="AB26" s="28">
        <v>454091</v>
      </c>
      <c r="AC26" s="39">
        <v>491216</v>
      </c>
      <c r="AD26" s="39">
        <v>539991</v>
      </c>
      <c r="AE26" s="39">
        <v>613391</v>
      </c>
      <c r="AF26" s="39">
        <v>696028.5</v>
      </c>
      <c r="AG26" s="39">
        <v>804871.5</v>
      </c>
      <c r="AH26" s="39">
        <v>1217988.33</v>
      </c>
      <c r="AI26" s="39">
        <v>1597263.43</v>
      </c>
      <c r="AJ26" s="39">
        <v>1914124.31</v>
      </c>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c r="JD26" s="39"/>
      <c r="JE26" s="39"/>
      <c r="JF26" s="39"/>
      <c r="JG26" s="39"/>
      <c r="JH26" s="39"/>
      <c r="JI26" s="39"/>
      <c r="JJ26" s="39"/>
      <c r="JK26" s="39"/>
      <c r="JL26" s="39"/>
      <c r="JM26" s="39"/>
      <c r="JN26" s="39"/>
      <c r="JO26" s="39"/>
      <c r="JP26" s="39"/>
      <c r="JQ26" s="39"/>
      <c r="JR26" s="39"/>
      <c r="JS26" s="39"/>
      <c r="JT26" s="39"/>
      <c r="JU26" s="39"/>
      <c r="JV26" s="39"/>
      <c r="JW26" s="39"/>
      <c r="JX26" s="39"/>
      <c r="JY26" s="39"/>
      <c r="JZ26" s="39"/>
      <c r="KA26" s="39"/>
      <c r="KB26" s="39"/>
      <c r="KC26" s="39"/>
      <c r="KD26" s="39"/>
      <c r="KE26" s="39"/>
      <c r="KF26" s="39"/>
      <c r="KG26" s="39"/>
      <c r="KH26" s="39"/>
      <c r="KI26" s="39"/>
      <c r="KJ26" s="39"/>
      <c r="KK26" s="39"/>
      <c r="KL26" s="39"/>
      <c r="KM26" s="39"/>
      <c r="KN26" s="39"/>
      <c r="KO26" s="39"/>
      <c r="KP26" s="39"/>
      <c r="KQ26" s="39"/>
      <c r="KR26" s="39"/>
      <c r="KS26" s="39"/>
      <c r="KT26" s="39"/>
      <c r="KU26" s="39"/>
      <c r="KV26" s="39"/>
      <c r="KW26" s="39"/>
      <c r="KX26" s="39"/>
      <c r="KY26" s="39"/>
      <c r="KZ26" s="39"/>
      <c r="LA26" s="39"/>
      <c r="LB26" s="39"/>
      <c r="LC26" s="39"/>
      <c r="LD26" s="39"/>
      <c r="LE26" s="39"/>
      <c r="LF26" s="39"/>
      <c r="LG26" s="39"/>
      <c r="LH26" s="39"/>
      <c r="LI26" s="39"/>
      <c r="LJ26" s="39"/>
      <c r="LK26" s="39"/>
      <c r="LL26" s="39"/>
      <c r="LM26" s="39"/>
      <c r="LN26" s="39"/>
      <c r="LO26" s="39"/>
      <c r="LP26" s="39"/>
      <c r="LQ26" s="39"/>
      <c r="LR26" s="39"/>
      <c r="LS26" s="39"/>
      <c r="LT26" s="39"/>
      <c r="LU26" s="39"/>
      <c r="LV26" s="39"/>
      <c r="LW26" s="39"/>
      <c r="LX26" s="39"/>
      <c r="LY26" s="39"/>
      <c r="LZ26" s="39"/>
      <c r="MA26" s="39"/>
      <c r="MB26" s="39"/>
      <c r="MC26" s="39"/>
      <c r="MD26" s="39"/>
      <c r="ME26" s="39"/>
      <c r="MF26" s="39"/>
      <c r="MG26" s="39"/>
      <c r="MH26" s="39"/>
      <c r="MI26" s="39"/>
      <c r="MJ26" s="39"/>
      <c r="MK26" s="39"/>
      <c r="ML26" s="39"/>
      <c r="MM26" s="39"/>
      <c r="MN26" s="39"/>
      <c r="MO26" s="39"/>
      <c r="MP26" s="39"/>
      <c r="MQ26" s="39"/>
      <c r="MR26" s="39"/>
      <c r="MS26" s="39"/>
      <c r="MT26" s="39"/>
      <c r="MU26" s="39"/>
      <c r="MV26" s="39"/>
      <c r="MW26" s="39"/>
      <c r="MX26" s="39"/>
      <c r="MY26" s="39"/>
      <c r="MZ26" s="39"/>
      <c r="NA26" s="39"/>
      <c r="NB26" s="39"/>
      <c r="NC26" s="39"/>
      <c r="ND26" s="39"/>
      <c r="NE26" s="39"/>
      <c r="NF26" s="39"/>
      <c r="NG26" s="39"/>
      <c r="NH26" s="39"/>
      <c r="NI26" s="39"/>
      <c r="NJ26" s="39"/>
      <c r="NK26" s="39"/>
      <c r="NL26" s="39"/>
      <c r="NM26" s="39"/>
      <c r="NN26" s="39"/>
      <c r="NO26" s="39"/>
      <c r="NP26" s="39"/>
      <c r="NQ26" s="39"/>
      <c r="NR26" s="39"/>
      <c r="NS26" s="39"/>
      <c r="NT26" s="39"/>
      <c r="NU26" s="39"/>
      <c r="NV26" s="39"/>
      <c r="NW26" s="39"/>
      <c r="NX26" s="39"/>
      <c r="NY26" s="39"/>
      <c r="NZ26" s="39"/>
      <c r="OA26" s="39"/>
      <c r="OB26" s="39"/>
      <c r="OC26" s="39"/>
      <c r="OD26" s="39"/>
      <c r="OE26" s="39"/>
      <c r="OF26" s="39"/>
      <c r="OG26" s="39"/>
      <c r="OH26" s="39"/>
      <c r="OI26" s="39"/>
      <c r="OJ26" s="39"/>
      <c r="OK26" s="39"/>
      <c r="OL26" s="39"/>
      <c r="OM26" s="39"/>
      <c r="ON26" s="39"/>
      <c r="OO26" s="39"/>
      <c r="OP26" s="39"/>
      <c r="OQ26" s="39"/>
      <c r="OR26" s="39"/>
      <c r="OS26" s="39"/>
      <c r="OT26" s="39"/>
      <c r="OU26" s="39"/>
      <c r="OV26" s="39"/>
      <c r="OW26" s="39"/>
      <c r="OX26" s="39"/>
      <c r="OY26" s="39"/>
      <c r="OZ26" s="39"/>
      <c r="PA26" s="39"/>
      <c r="PB26" s="39"/>
      <c r="PC26" s="39"/>
      <c r="PD26" s="39"/>
      <c r="PE26" s="39"/>
      <c r="PF26" s="39"/>
      <c r="PG26" s="39"/>
      <c r="PH26" s="39"/>
      <c r="PI26" s="39"/>
      <c r="PJ26" s="39"/>
      <c r="PK26" s="39"/>
      <c r="PL26" s="39"/>
      <c r="PM26" s="39"/>
      <c r="PN26" s="39"/>
      <c r="PO26" s="39"/>
      <c r="PP26" s="39"/>
      <c r="PQ26" s="39"/>
      <c r="PR26" s="39"/>
      <c r="PS26" s="39"/>
      <c r="PT26" s="39"/>
      <c r="PU26" s="39"/>
      <c r="PV26" s="39"/>
      <c r="PW26" s="39"/>
      <c r="PX26" s="39"/>
      <c r="PY26" s="39"/>
      <c r="PZ26" s="39"/>
      <c r="QA26" s="39"/>
      <c r="QB26" s="39"/>
      <c r="QC26" s="39"/>
      <c r="QD26" s="39"/>
      <c r="QE26" s="39"/>
      <c r="QF26" s="39"/>
      <c r="QG26" s="39"/>
      <c r="QH26" s="39"/>
      <c r="QI26" s="39"/>
      <c r="QJ26" s="39"/>
      <c r="QK26" s="39"/>
      <c r="QL26" s="39"/>
      <c r="QM26" s="39"/>
      <c r="QN26" s="39"/>
      <c r="QO26" s="39"/>
      <c r="QP26" s="39"/>
      <c r="QQ26" s="39"/>
      <c r="QR26" s="39"/>
      <c r="QS26" s="39"/>
      <c r="QT26" s="39"/>
      <c r="QU26" s="39"/>
      <c r="QV26" s="39"/>
      <c r="QW26" s="39"/>
      <c r="QX26" s="39"/>
      <c r="QY26" s="39"/>
      <c r="QZ26" s="39"/>
      <c r="RA26" s="39"/>
      <c r="RB26" s="39"/>
      <c r="RC26" s="39"/>
      <c r="RD26" s="39"/>
      <c r="RE26" s="39"/>
      <c r="RF26" s="39"/>
      <c r="RG26" s="39"/>
      <c r="RH26" s="39"/>
      <c r="RI26" s="39"/>
      <c r="RJ26" s="39"/>
      <c r="RK26" s="39"/>
      <c r="RL26" s="39"/>
      <c r="RM26" s="39"/>
      <c r="RN26" s="39"/>
      <c r="RO26" s="39"/>
      <c r="RP26" s="39"/>
      <c r="RQ26" s="39"/>
      <c r="RR26" s="39"/>
      <c r="RS26" s="39"/>
      <c r="RT26" s="39"/>
      <c r="RU26" s="39"/>
      <c r="RV26" s="39"/>
      <c r="RW26" s="39"/>
      <c r="RX26" s="39"/>
      <c r="RY26" s="39"/>
      <c r="RZ26" s="39"/>
      <c r="SA26" s="39"/>
      <c r="SB26" s="39"/>
      <c r="SC26" s="39"/>
      <c r="SD26" s="39"/>
      <c r="SE26" s="39"/>
      <c r="SF26" s="39"/>
      <c r="SG26" s="39"/>
      <c r="SH26" s="39"/>
      <c r="SI26" s="39"/>
      <c r="SJ26" s="39"/>
      <c r="SK26" s="39"/>
      <c r="SL26" s="39"/>
      <c r="SM26" s="39"/>
      <c r="SN26" s="39"/>
      <c r="SO26" s="39"/>
      <c r="SP26" s="39"/>
      <c r="SQ26" s="39"/>
      <c r="SR26" s="39"/>
      <c r="SS26" s="39"/>
      <c r="ST26" s="39"/>
      <c r="SU26" s="39"/>
      <c r="SV26" s="39"/>
      <c r="SW26" s="39"/>
      <c r="SX26" s="39"/>
      <c r="SY26" s="39"/>
      <c r="SZ26" s="39"/>
      <c r="TA26" s="39"/>
      <c r="TB26" s="39"/>
      <c r="TC26" s="39"/>
      <c r="TD26" s="39"/>
      <c r="TE26" s="39"/>
      <c r="TF26" s="39"/>
      <c r="TG26" s="39"/>
      <c r="TH26" s="39"/>
      <c r="TI26" s="39"/>
      <c r="TJ26" s="39"/>
      <c r="TK26" s="39"/>
      <c r="TL26" s="39"/>
      <c r="TM26" s="39"/>
      <c r="TN26" s="39"/>
      <c r="TO26" s="39"/>
      <c r="TP26" s="39"/>
      <c r="TQ26" s="39"/>
      <c r="TR26" s="39"/>
      <c r="TS26" s="39"/>
      <c r="TT26" s="39"/>
      <c r="TU26" s="39"/>
      <c r="TV26" s="39"/>
      <c r="TW26" s="39"/>
      <c r="TX26" s="39"/>
      <c r="TY26" s="39"/>
      <c r="TZ26" s="39"/>
      <c r="UA26" s="39"/>
      <c r="UB26" s="39"/>
      <c r="UC26" s="39"/>
      <c r="UD26" s="39"/>
      <c r="UE26" s="39"/>
      <c r="UF26" s="39"/>
      <c r="UG26" s="39"/>
      <c r="UH26" s="39"/>
      <c r="UI26" s="39"/>
      <c r="UJ26" s="39"/>
      <c r="UK26" s="39"/>
      <c r="UL26" s="39"/>
      <c r="UM26" s="39"/>
      <c r="UN26" s="39"/>
      <c r="UO26" s="39"/>
      <c r="UP26" s="39"/>
      <c r="UQ26" s="39"/>
      <c r="UR26" s="39"/>
      <c r="US26" s="39"/>
      <c r="UT26" s="39"/>
      <c r="UU26" s="39"/>
      <c r="UV26" s="39"/>
      <c r="UW26" s="39"/>
      <c r="UX26" s="39"/>
      <c r="UY26" s="39"/>
      <c r="UZ26" s="39"/>
      <c r="VA26" s="39"/>
      <c r="VB26" s="39"/>
      <c r="VC26" s="39"/>
      <c r="VD26" s="39"/>
      <c r="VE26" s="39"/>
      <c r="VF26" s="39"/>
      <c r="VG26" s="39"/>
      <c r="VH26" s="39"/>
      <c r="VI26" s="39"/>
      <c r="VJ26" s="39"/>
      <c r="VK26" s="39"/>
      <c r="VL26" s="39"/>
      <c r="VM26" s="39"/>
      <c r="VN26" s="39"/>
      <c r="VO26" s="39"/>
      <c r="VP26" s="39"/>
      <c r="VQ26" s="39"/>
      <c r="VR26" s="39"/>
      <c r="VS26" s="39"/>
      <c r="VT26" s="39"/>
      <c r="VU26" s="39"/>
      <c r="VV26" s="39"/>
      <c r="VW26" s="39"/>
      <c r="VX26" s="39"/>
      <c r="VY26" s="39"/>
      <c r="VZ26" s="39"/>
      <c r="WA26" s="39"/>
      <c r="WB26" s="39"/>
      <c r="WC26" s="39"/>
      <c r="WD26" s="39"/>
      <c r="WE26" s="39"/>
      <c r="WF26" s="39"/>
      <c r="WG26" s="39"/>
      <c r="WH26" s="39"/>
      <c r="WI26" s="39"/>
      <c r="WJ26" s="39"/>
      <c r="WK26" s="39"/>
      <c r="WL26" s="39"/>
      <c r="WM26" s="39"/>
      <c r="WN26" s="39"/>
      <c r="WO26" s="39"/>
      <c r="WP26" s="39"/>
      <c r="WQ26" s="39"/>
      <c r="WR26" s="39"/>
      <c r="WS26" s="39"/>
      <c r="WT26" s="39"/>
      <c r="WU26" s="39"/>
      <c r="WV26" s="39"/>
      <c r="WW26" s="39"/>
      <c r="WX26" s="39"/>
      <c r="WY26" s="39"/>
      <c r="WZ26" s="39"/>
      <c r="XA26" s="39"/>
      <c r="XB26" s="39"/>
      <c r="XC26" s="39"/>
      <c r="XD26" s="39"/>
      <c r="XE26" s="39"/>
      <c r="XF26" s="39"/>
      <c r="XG26" s="39"/>
      <c r="XH26" s="39"/>
      <c r="XI26" s="39"/>
      <c r="XJ26" s="39"/>
      <c r="XK26" s="39"/>
      <c r="XL26" s="39"/>
      <c r="XM26" s="39"/>
      <c r="XN26" s="39"/>
      <c r="XO26" s="39"/>
      <c r="XP26" s="39"/>
      <c r="XQ26" s="39"/>
      <c r="XR26" s="39"/>
      <c r="XS26" s="39"/>
      <c r="XT26" s="39"/>
      <c r="XU26" s="39"/>
      <c r="XV26" s="39"/>
      <c r="XW26" s="39"/>
      <c r="XX26" s="39"/>
      <c r="XY26" s="39"/>
      <c r="XZ26" s="39"/>
      <c r="YA26" s="39"/>
      <c r="YB26" s="39"/>
      <c r="YC26" s="39"/>
      <c r="YD26" s="39"/>
      <c r="YE26" s="39"/>
      <c r="YF26" s="39"/>
      <c r="YG26" s="39"/>
      <c r="YH26" s="39"/>
      <c r="YI26" s="39"/>
      <c r="YJ26" s="39"/>
      <c r="YK26" s="39"/>
      <c r="YL26" s="39"/>
      <c r="YM26" s="39"/>
      <c r="YN26" s="39"/>
      <c r="YO26" s="39"/>
      <c r="YP26" s="39"/>
      <c r="YQ26" s="39"/>
      <c r="YR26" s="39"/>
      <c r="YS26" s="39"/>
      <c r="YT26" s="39"/>
      <c r="YU26" s="39"/>
      <c r="YV26" s="39"/>
      <c r="YW26" s="39"/>
      <c r="YX26" s="39"/>
      <c r="YY26" s="39"/>
      <c r="YZ26" s="39"/>
      <c r="ZA26" s="39"/>
      <c r="ZB26" s="39"/>
      <c r="ZC26" s="39"/>
      <c r="ZD26" s="39"/>
      <c r="ZE26" s="39"/>
      <c r="ZF26" s="39"/>
      <c r="ZG26" s="39"/>
      <c r="ZH26" s="39"/>
      <c r="ZI26" s="39"/>
      <c r="ZJ26" s="39"/>
      <c r="ZK26" s="39"/>
      <c r="ZL26" s="39"/>
      <c r="ZM26" s="39"/>
      <c r="ZN26" s="39"/>
      <c r="ZO26" s="39"/>
      <c r="ZP26" s="39"/>
      <c r="ZQ26" s="39"/>
      <c r="ZR26" s="39"/>
      <c r="ZS26" s="39"/>
      <c r="ZT26" s="39"/>
      <c r="ZU26" s="39"/>
      <c r="ZV26" s="39"/>
      <c r="ZW26" s="39"/>
      <c r="ZX26" s="39"/>
      <c r="ZY26" s="39"/>
      <c r="ZZ26" s="39"/>
      <c r="AAA26" s="39"/>
      <c r="AAB26" s="39"/>
      <c r="AAC26" s="39"/>
      <c r="AAD26" s="39"/>
      <c r="AAE26" s="39"/>
      <c r="AAF26" s="39"/>
      <c r="AAG26" s="39"/>
      <c r="AAH26" s="39"/>
      <c r="AAI26" s="39"/>
      <c r="AAJ26" s="39"/>
      <c r="AAK26" s="39"/>
      <c r="AAL26" s="39"/>
      <c r="AAM26" s="39"/>
      <c r="AAN26" s="39"/>
      <c r="AAO26" s="39"/>
      <c r="AAP26" s="39"/>
      <c r="AAQ26" s="39"/>
      <c r="AAR26" s="39"/>
      <c r="AAS26" s="39"/>
      <c r="AAT26" s="39"/>
      <c r="AAU26" s="39"/>
      <c r="AAV26" s="39"/>
      <c r="AAW26" s="39"/>
      <c r="AAX26" s="39"/>
      <c r="AAY26" s="39"/>
      <c r="AAZ26" s="39"/>
      <c r="ABA26" s="39"/>
      <c r="ABB26" s="39"/>
      <c r="ABC26" s="39"/>
      <c r="ABD26" s="39"/>
      <c r="ABE26" s="39"/>
      <c r="ABF26" s="39"/>
      <c r="ABG26" s="39"/>
      <c r="ABH26" s="39"/>
      <c r="ABI26" s="39"/>
      <c r="ABJ26" s="39"/>
      <c r="ABK26" s="39"/>
      <c r="ABL26" s="39"/>
      <c r="ABM26" s="39"/>
      <c r="ABN26" s="39"/>
      <c r="ABO26" s="39"/>
      <c r="ABP26" s="39"/>
      <c r="ABQ26" s="39"/>
      <c r="ABR26" s="39"/>
      <c r="ABS26" s="39"/>
      <c r="ABT26" s="39"/>
      <c r="ABU26" s="39"/>
      <c r="ABV26" s="39"/>
      <c r="ABW26" s="39"/>
      <c r="ABX26" s="39"/>
      <c r="ABY26" s="39"/>
      <c r="ABZ26" s="39"/>
      <c r="ACA26" s="39"/>
      <c r="ACB26" s="39"/>
      <c r="ACC26" s="39"/>
      <c r="ACD26" s="39"/>
      <c r="ACE26" s="39"/>
      <c r="ACF26" s="39"/>
      <c r="ACG26" s="39"/>
      <c r="ACH26" s="39"/>
      <c r="ACI26" s="39"/>
      <c r="ACJ26" s="39"/>
      <c r="ACK26" s="39"/>
      <c r="ACL26" s="39"/>
      <c r="ACM26" s="39"/>
      <c r="ACN26" s="39"/>
      <c r="ACO26" s="39"/>
      <c r="ACP26" s="39"/>
      <c r="ACQ26" s="39"/>
      <c r="ACR26" s="39"/>
      <c r="ACS26" s="39"/>
      <c r="ACT26" s="39"/>
      <c r="ACU26" s="39"/>
      <c r="ACV26" s="39"/>
      <c r="ACW26" s="39"/>
      <c r="ACX26" s="39"/>
      <c r="ACY26" s="39"/>
      <c r="ACZ26" s="39"/>
      <c r="ADA26" s="39"/>
      <c r="ADB26" s="39"/>
      <c r="ADC26" s="39"/>
      <c r="ADD26" s="39"/>
      <c r="ADE26" s="39"/>
      <c r="ADF26" s="39"/>
      <c r="ADG26" s="39"/>
      <c r="ADH26" s="39"/>
      <c r="ADI26" s="39"/>
      <c r="ADJ26" s="39"/>
      <c r="ADK26" s="39"/>
      <c r="ADL26" s="39"/>
      <c r="ADM26" s="39"/>
      <c r="ADN26" s="39"/>
      <c r="ADO26" s="39"/>
      <c r="ADP26" s="39"/>
      <c r="ADQ26" s="39"/>
      <c r="ADR26" s="39"/>
      <c r="ADS26" s="39"/>
      <c r="ADT26" s="39"/>
      <c r="ADU26" s="39"/>
      <c r="ADV26" s="39"/>
      <c r="ADW26" s="39"/>
    </row>
    <row r="27" spans="1:804" s="16" customFormat="1" x14ac:dyDescent="0.35">
      <c r="A27" s="43" t="s">
        <v>34</v>
      </c>
      <c r="B27" s="6"/>
      <c r="C27" s="6"/>
      <c r="D27" s="39"/>
      <c r="E27" s="6"/>
      <c r="F27" s="6"/>
      <c r="G27" s="6"/>
      <c r="H27" s="6"/>
      <c r="I27" s="6"/>
      <c r="J27" s="6"/>
      <c r="K27" s="6"/>
      <c r="L27" s="6"/>
      <c r="M27" s="6">
        <v>198171.58</v>
      </c>
      <c r="N27" s="6"/>
      <c r="O27" s="6"/>
      <c r="P27" s="6"/>
      <c r="Q27" s="6"/>
      <c r="R27" s="6"/>
      <c r="S27" s="39"/>
      <c r="T27" s="39"/>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W27" s="6"/>
      <c r="DX27" s="6"/>
      <c r="DY27" s="6"/>
      <c r="DZ27" s="6"/>
      <c r="EA27" s="6"/>
      <c r="EB27" s="6"/>
      <c r="EC27" s="6"/>
      <c r="ED27" s="6"/>
      <c r="EE27" s="6"/>
      <c r="EF27" s="6"/>
      <c r="EG27" s="6"/>
      <c r="EH27" s="6"/>
      <c r="EI27" s="6"/>
      <c r="EJ27" s="6"/>
      <c r="EK27" s="6"/>
      <c r="EL27" s="6"/>
      <c r="EM27" s="6"/>
      <c r="EN27" s="6"/>
      <c r="EO27" s="6"/>
      <c r="EP27" s="6"/>
      <c r="EQ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28"/>
    </row>
    <row r="28" spans="1:804" s="16" customFormat="1" x14ac:dyDescent="0.35">
      <c r="A28" s="43"/>
      <c r="B28" s="6"/>
      <c r="C28" s="6"/>
      <c r="D28" s="39"/>
      <c r="E28" s="6"/>
      <c r="F28" s="6"/>
      <c r="G28" s="6"/>
      <c r="H28" s="6"/>
      <c r="I28" s="6"/>
      <c r="J28" s="6"/>
      <c r="K28" s="6"/>
      <c r="L28" s="6"/>
      <c r="M28" s="6"/>
      <c r="N28" s="6"/>
      <c r="O28" s="6"/>
      <c r="P28" s="6"/>
      <c r="Q28" s="6"/>
      <c r="R28" s="6"/>
      <c r="S28" s="28"/>
      <c r="T28" s="39"/>
      <c r="U28" s="6"/>
      <c r="V28" s="6"/>
      <c r="W28" s="6"/>
      <c r="X28" s="6"/>
      <c r="Y28" s="6"/>
      <c r="Z28" s="6"/>
      <c r="AA28" s="6"/>
      <c r="AB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7"/>
      <c r="HQ28" s="7"/>
      <c r="HR28" s="7"/>
      <c r="HS28" s="7"/>
      <c r="HT28" s="7"/>
      <c r="HU28" s="6"/>
      <c r="HV28" s="6"/>
      <c r="HW28" s="6"/>
      <c r="HX28" s="6"/>
      <c r="HY28" s="6"/>
      <c r="HZ28" s="6"/>
      <c r="IA28" s="6"/>
      <c r="IB28" s="6"/>
      <c r="IC28" s="6"/>
      <c r="ID28" s="6"/>
      <c r="IE28" s="6"/>
      <c r="IF28" s="6"/>
      <c r="IG28" s="6"/>
      <c r="IH28" s="6"/>
      <c r="II28" s="6"/>
      <c r="IJ28" s="6"/>
      <c r="IK28" s="6"/>
      <c r="IL28" s="6"/>
      <c r="IM28" s="7"/>
      <c r="IN28" s="6"/>
      <c r="IO28" s="7"/>
      <c r="IP28" s="6"/>
      <c r="IQ28" s="7"/>
      <c r="IR28" s="6"/>
      <c r="IS28" s="6"/>
      <c r="IT28" s="6"/>
      <c r="IU28" s="7"/>
      <c r="IV28" s="6"/>
      <c r="IW28" s="6"/>
      <c r="IX28" s="7"/>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31"/>
      <c r="KS28" s="6"/>
      <c r="KT28" s="6"/>
      <c r="KU28" s="6"/>
      <c r="KV28" s="6"/>
      <c r="KW28" s="31"/>
      <c r="KX28" s="6"/>
      <c r="KY28" s="6"/>
      <c r="KZ28" s="6"/>
      <c r="LA28" s="6"/>
      <c r="LB28" s="6"/>
      <c r="LC28" s="7"/>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7"/>
      <c r="ML28" s="6"/>
      <c r="MM28" s="6"/>
      <c r="MN28" s="6"/>
      <c r="MO28" s="6"/>
      <c r="MP28" s="6"/>
      <c r="MQ28" s="6"/>
      <c r="MR28" s="7"/>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7"/>
      <c r="OD28" s="6"/>
      <c r="OE28" s="6"/>
      <c r="OF28" s="6"/>
      <c r="OG28" s="6"/>
      <c r="OH28" s="6"/>
      <c r="OI28" s="6"/>
      <c r="OJ28" s="6"/>
      <c r="OK28" s="6"/>
      <c r="OL28" s="6"/>
      <c r="OM28" s="6"/>
      <c r="ON28" s="6"/>
      <c r="OO28" s="6"/>
      <c r="OP28" s="7"/>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28"/>
    </row>
    <row r="29" spans="1:804" s="16" customFormat="1" ht="13.15" x14ac:dyDescent="0.4">
      <c r="A29" s="45" t="s">
        <v>7</v>
      </c>
      <c r="B29" s="6"/>
      <c r="C29" s="6"/>
      <c r="D29" s="39"/>
      <c r="E29" s="6"/>
      <c r="F29" s="6"/>
      <c r="G29" s="6"/>
      <c r="H29" s="6"/>
      <c r="I29" s="6"/>
      <c r="J29" s="6"/>
      <c r="K29" s="6"/>
      <c r="L29" s="6"/>
      <c r="M29" s="6"/>
      <c r="N29" s="6"/>
      <c r="O29" s="6"/>
      <c r="P29" s="6"/>
      <c r="Q29" s="6"/>
      <c r="R29" s="6"/>
      <c r="S29" s="39"/>
      <c r="T29" s="39"/>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28"/>
    </row>
    <row r="30" spans="1:804" s="16" customFormat="1" x14ac:dyDescent="0.35">
      <c r="A30" s="48" t="s">
        <v>24</v>
      </c>
      <c r="B30" s="6">
        <v>30798.17</v>
      </c>
      <c r="C30" s="6"/>
      <c r="D30" s="39">
        <v>30962.959999999999</v>
      </c>
      <c r="E30" s="16">
        <v>30962.959999999999</v>
      </c>
      <c r="F30" s="6">
        <v>57972.94</v>
      </c>
      <c r="G30" s="6">
        <v>73250</v>
      </c>
      <c r="H30" s="6">
        <v>59012.38</v>
      </c>
      <c r="I30" s="6">
        <v>95852.39</v>
      </c>
      <c r="J30" s="6">
        <v>97170.62</v>
      </c>
      <c r="K30" s="6">
        <v>104414.06</v>
      </c>
      <c r="L30" s="6">
        <v>110388.8</v>
      </c>
      <c r="M30" s="6">
        <v>110388.8</v>
      </c>
      <c r="N30" s="6">
        <v>111796.89</v>
      </c>
      <c r="O30" s="6">
        <v>75918</v>
      </c>
      <c r="P30" s="6">
        <v>74687.55</v>
      </c>
      <c r="Q30" s="6">
        <v>74687.55</v>
      </c>
      <c r="R30" s="6">
        <v>78994.06</v>
      </c>
      <c r="S30" s="39">
        <v>78994.06</v>
      </c>
      <c r="T30" s="39">
        <v>48367.11</v>
      </c>
      <c r="U30" s="39">
        <v>48367.11</v>
      </c>
      <c r="V30" s="6">
        <v>63143.87</v>
      </c>
      <c r="W30" s="6">
        <v>63143.87</v>
      </c>
      <c r="X30" s="6">
        <v>68092.95</v>
      </c>
      <c r="Y30" s="6">
        <v>68092.95</v>
      </c>
      <c r="Z30" s="6">
        <v>68323.33</v>
      </c>
      <c r="AA30" s="6">
        <v>68323.33</v>
      </c>
      <c r="AB30" s="6">
        <v>67866.33</v>
      </c>
      <c r="AC30" s="6">
        <v>68171</v>
      </c>
      <c r="AD30" s="6">
        <v>132228.95000000001</v>
      </c>
      <c r="AE30" s="6">
        <v>119432.56</v>
      </c>
      <c r="AF30" s="6">
        <v>64997.5</v>
      </c>
      <c r="AG30" s="6">
        <v>64997.5</v>
      </c>
      <c r="AH30" s="6">
        <v>64997.5</v>
      </c>
      <c r="AI30" s="6">
        <v>64997.5</v>
      </c>
      <c r="AJ30" s="6">
        <v>64997.5</v>
      </c>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28"/>
    </row>
    <row r="31" spans="1:804" s="16" customFormat="1" x14ac:dyDescent="0.35">
      <c r="A31" s="48" t="s">
        <v>26</v>
      </c>
      <c r="B31" s="6">
        <v>23716.22</v>
      </c>
      <c r="C31" s="6"/>
      <c r="D31" s="39">
        <v>23716.22</v>
      </c>
      <c r="E31" s="6">
        <v>23716.22</v>
      </c>
      <c r="F31" s="6">
        <v>23716.22</v>
      </c>
      <c r="G31" s="6">
        <v>23716.22</v>
      </c>
      <c r="H31" s="6">
        <v>23716.22</v>
      </c>
      <c r="I31" s="6">
        <v>23716.22</v>
      </c>
      <c r="J31" s="6">
        <v>23716.22</v>
      </c>
      <c r="K31" s="6">
        <v>25312.5</v>
      </c>
      <c r="L31" s="6">
        <v>25312.080000000002</v>
      </c>
      <c r="M31" s="6"/>
      <c r="N31" s="6"/>
      <c r="O31" s="6"/>
      <c r="P31" s="6"/>
      <c r="Q31" s="6"/>
      <c r="R31" s="6"/>
      <c r="S31" s="39"/>
      <c r="T31" s="39"/>
      <c r="U31" s="6"/>
      <c r="V31" s="6"/>
      <c r="W31" s="6"/>
      <c r="X31" s="6"/>
      <c r="Y31" s="6"/>
      <c r="Z31" s="6"/>
      <c r="AA31" s="6"/>
      <c r="AB31" s="6"/>
      <c r="AC31" s="6"/>
      <c r="AD31" s="6"/>
      <c r="AE31" s="6">
        <v>12187</v>
      </c>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28"/>
    </row>
    <row r="32" spans="1:804" s="16" customFormat="1" x14ac:dyDescent="0.35">
      <c r="A32" s="48" t="s">
        <v>25</v>
      </c>
      <c r="B32" s="6">
        <v>23.125</v>
      </c>
      <c r="C32" s="6"/>
      <c r="D32" s="39">
        <v>23.13</v>
      </c>
      <c r="E32" s="6">
        <v>23.13</v>
      </c>
      <c r="F32" s="6">
        <v>44</v>
      </c>
      <c r="G32" s="6">
        <v>55.5</v>
      </c>
      <c r="H32" s="6">
        <v>45</v>
      </c>
      <c r="I32" s="6">
        <v>72.75</v>
      </c>
      <c r="J32" s="6">
        <v>72.75</v>
      </c>
      <c r="K32" s="6">
        <v>74.5</v>
      </c>
      <c r="L32" s="6">
        <v>78.5</v>
      </c>
      <c r="M32" s="6"/>
      <c r="N32" s="6"/>
      <c r="O32" s="6"/>
      <c r="P32" s="6"/>
      <c r="Q32" s="6"/>
      <c r="R32" s="6"/>
      <c r="S32" s="39"/>
      <c r="T32" s="39"/>
      <c r="U32" s="6"/>
      <c r="V32" s="6"/>
      <c r="W32" s="6"/>
      <c r="X32" s="6"/>
      <c r="Y32" s="6"/>
      <c r="Z32" s="6"/>
      <c r="AA32" s="6"/>
      <c r="AB32" s="6"/>
      <c r="AC32" s="6"/>
      <c r="AD32" s="6"/>
      <c r="AE32" s="6">
        <v>196</v>
      </c>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28"/>
    </row>
    <row r="33" spans="1:803" s="16" customFormat="1" x14ac:dyDescent="0.35">
      <c r="A33" s="44" t="s">
        <v>23</v>
      </c>
      <c r="B33" s="6"/>
      <c r="C33" s="6">
        <v>90455.39</v>
      </c>
      <c r="D33" s="39"/>
      <c r="E33" s="16">
        <v>118865.72</v>
      </c>
      <c r="F33" s="6">
        <v>119365.71</v>
      </c>
      <c r="G33" s="16">
        <v>126638.8</v>
      </c>
      <c r="H33" s="6">
        <v>120622.86</v>
      </c>
      <c r="I33" s="6">
        <v>116441.31</v>
      </c>
      <c r="J33" s="6">
        <v>120797.58</v>
      </c>
      <c r="K33" s="6">
        <v>154130.54</v>
      </c>
      <c r="L33" s="6">
        <v>198171.58</v>
      </c>
      <c r="M33" s="6">
        <v>169948.03</v>
      </c>
      <c r="N33" s="6"/>
      <c r="O33" s="6">
        <v>287268.68</v>
      </c>
      <c r="P33" s="6">
        <v>234720.79</v>
      </c>
      <c r="Q33" s="6">
        <v>234720.79</v>
      </c>
      <c r="R33" s="6">
        <v>340822.82</v>
      </c>
      <c r="S33" s="39">
        <v>340822.82</v>
      </c>
      <c r="T33" s="39">
        <v>289522.59000000003</v>
      </c>
      <c r="U33" s="6">
        <v>335306.61</v>
      </c>
      <c r="V33" s="6">
        <v>384198.25</v>
      </c>
      <c r="W33" s="6">
        <v>384198.25</v>
      </c>
      <c r="X33" s="6">
        <v>434516.2</v>
      </c>
      <c r="Y33" s="6">
        <v>434516.2</v>
      </c>
      <c r="Z33" s="6">
        <v>442865.97</v>
      </c>
      <c r="AA33" s="6">
        <v>442865.97</v>
      </c>
      <c r="AB33" s="6">
        <v>532784.81000000006</v>
      </c>
      <c r="AC33" s="6">
        <v>439047.86</v>
      </c>
      <c r="AD33" s="6">
        <v>669196.39</v>
      </c>
      <c r="AE33" s="6">
        <v>728080.12</v>
      </c>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28"/>
    </row>
    <row r="34" spans="1:803" s="16" customFormat="1" x14ac:dyDescent="0.35">
      <c r="A34" s="43" t="s">
        <v>20</v>
      </c>
      <c r="B34" s="6">
        <v>89945.78</v>
      </c>
      <c r="C34" s="6"/>
      <c r="D34" s="39">
        <v>91491.22</v>
      </c>
      <c r="E34" s="6">
        <v>115334.17</v>
      </c>
      <c r="F34" s="6">
        <v>115834.16</v>
      </c>
      <c r="G34" s="6">
        <v>123107.25</v>
      </c>
      <c r="H34" s="6">
        <v>115564.38</v>
      </c>
      <c r="I34" s="6">
        <v>101056</v>
      </c>
      <c r="J34" s="6">
        <v>105316.42</v>
      </c>
      <c r="K34" s="6">
        <v>109564.08</v>
      </c>
      <c r="L34" s="6">
        <v>169948.08</v>
      </c>
      <c r="M34" s="6">
        <v>169948.03</v>
      </c>
      <c r="N34" s="6">
        <v>163611.03</v>
      </c>
      <c r="O34" s="6">
        <v>203015.35</v>
      </c>
      <c r="P34" s="6"/>
      <c r="Q34" s="6">
        <v>234720.79</v>
      </c>
      <c r="R34" s="6">
        <v>268264.78999999998</v>
      </c>
      <c r="S34" s="39">
        <v>268264.78999999998</v>
      </c>
      <c r="T34" s="39">
        <v>289522.59000000003</v>
      </c>
      <c r="U34" s="6">
        <v>289522.59000000003</v>
      </c>
      <c r="V34" s="6">
        <v>331006.06</v>
      </c>
      <c r="W34" s="6">
        <v>331006.06</v>
      </c>
      <c r="X34" s="6">
        <v>380548.29</v>
      </c>
      <c r="Y34" s="6">
        <v>380548.29</v>
      </c>
      <c r="Z34" s="6">
        <v>393364.11</v>
      </c>
      <c r="AA34" s="6">
        <v>393364.11</v>
      </c>
      <c r="AB34" s="6">
        <v>464918.48</v>
      </c>
      <c r="AC34" s="6">
        <v>370876.86</v>
      </c>
      <c r="AD34" s="6">
        <v>536967.43999999994</v>
      </c>
      <c r="AE34" s="6">
        <v>580572.56000000006</v>
      </c>
      <c r="AF34" s="6">
        <v>665601.43999999994</v>
      </c>
      <c r="AG34" s="6">
        <v>588930.72</v>
      </c>
      <c r="AH34" s="6">
        <v>1001676.66</v>
      </c>
      <c r="AI34" s="6">
        <v>969730.54</v>
      </c>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28"/>
    </row>
    <row r="35" spans="1:803" s="16" customFormat="1" x14ac:dyDescent="0.35">
      <c r="A35" s="21" t="s">
        <v>482</v>
      </c>
      <c r="B35" s="6"/>
      <c r="C35" s="6"/>
      <c r="D35" s="39"/>
      <c r="E35" s="6"/>
      <c r="F35" s="6"/>
      <c r="G35" s="6"/>
      <c r="H35" s="6"/>
      <c r="I35" s="6"/>
      <c r="J35" s="6"/>
      <c r="K35" s="6"/>
      <c r="L35" s="6"/>
      <c r="M35" s="6"/>
      <c r="N35" s="6"/>
      <c r="O35" s="6"/>
      <c r="P35" s="6"/>
      <c r="Q35" s="6"/>
      <c r="R35" s="6"/>
      <c r="S35" s="39"/>
      <c r="T35" s="39"/>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28"/>
    </row>
    <row r="36" spans="1:803" s="16" customFormat="1" x14ac:dyDescent="0.35">
      <c r="A36" s="21" t="s">
        <v>15</v>
      </c>
      <c r="B36" s="6">
        <v>6603</v>
      </c>
      <c r="C36" s="6"/>
      <c r="D36" s="39">
        <v>6603</v>
      </c>
      <c r="E36" s="6">
        <v>8353</v>
      </c>
      <c r="F36" s="6">
        <v>8353</v>
      </c>
      <c r="G36" s="6">
        <v>8353</v>
      </c>
      <c r="H36" s="6">
        <v>8283</v>
      </c>
      <c r="I36" s="6">
        <v>8485</v>
      </c>
      <c r="J36" s="6">
        <v>8485</v>
      </c>
      <c r="K36" s="6"/>
      <c r="L36" s="6">
        <v>14707</v>
      </c>
      <c r="M36" s="6">
        <v>14707</v>
      </c>
      <c r="N36" s="6">
        <v>14707</v>
      </c>
      <c r="O36" s="6">
        <v>18088</v>
      </c>
      <c r="P36" s="6">
        <v>19769</v>
      </c>
      <c r="Q36" s="6">
        <v>19769</v>
      </c>
      <c r="R36" s="6">
        <v>22160</v>
      </c>
      <c r="S36" s="39">
        <v>22160</v>
      </c>
      <c r="T36" s="39">
        <v>24518</v>
      </c>
      <c r="U36" s="39">
        <v>24518</v>
      </c>
      <c r="V36" s="6">
        <v>26713</v>
      </c>
      <c r="W36" s="6">
        <v>26713</v>
      </c>
      <c r="X36" s="6">
        <v>30150</v>
      </c>
      <c r="Y36" s="6">
        <v>30150</v>
      </c>
      <c r="Z36" s="6">
        <v>31351</v>
      </c>
      <c r="AA36" s="6">
        <v>31351</v>
      </c>
      <c r="AB36" s="6">
        <v>36462</v>
      </c>
      <c r="AC36" s="6">
        <v>29322</v>
      </c>
      <c r="AD36" s="6">
        <v>41400</v>
      </c>
      <c r="AE36" s="6">
        <v>44439</v>
      </c>
      <c r="AF36" s="6">
        <v>50510</v>
      </c>
      <c r="AG36" s="6">
        <v>44997</v>
      </c>
      <c r="AH36" s="6">
        <v>75465</v>
      </c>
      <c r="AI36" s="6">
        <v>88215</v>
      </c>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28"/>
    </row>
    <row r="37" spans="1:803" s="16" customFormat="1" x14ac:dyDescent="0.35">
      <c r="A37" s="21" t="s">
        <v>16</v>
      </c>
      <c r="B37" s="6">
        <v>6</v>
      </c>
      <c r="C37" s="6"/>
      <c r="D37" s="39">
        <v>6</v>
      </c>
      <c r="E37" s="6">
        <v>6</v>
      </c>
      <c r="F37" s="6">
        <v>6</v>
      </c>
      <c r="G37" s="6">
        <v>6</v>
      </c>
      <c r="H37" s="6">
        <v>17</v>
      </c>
      <c r="I37" s="6">
        <v>3</v>
      </c>
      <c r="J37" s="6">
        <v>3</v>
      </c>
      <c r="K37" s="6"/>
      <c r="L37" s="6">
        <v>0</v>
      </c>
      <c r="M37" s="6">
        <v>0</v>
      </c>
      <c r="N37" s="6">
        <v>0</v>
      </c>
      <c r="O37" s="6">
        <v>1</v>
      </c>
      <c r="P37" s="6">
        <v>11</v>
      </c>
      <c r="Q37" s="6">
        <v>11</v>
      </c>
      <c r="R37" s="6">
        <v>9</v>
      </c>
      <c r="S37" s="39">
        <v>9</v>
      </c>
      <c r="T37" s="39">
        <v>5</v>
      </c>
      <c r="U37" s="6">
        <v>5</v>
      </c>
      <c r="V37" s="6">
        <v>1</v>
      </c>
      <c r="W37" s="6">
        <v>1</v>
      </c>
      <c r="X37" s="6">
        <v>7</v>
      </c>
      <c r="Y37" s="6">
        <v>7</v>
      </c>
      <c r="Z37" s="6">
        <v>6</v>
      </c>
      <c r="AA37" s="6">
        <v>6</v>
      </c>
      <c r="AB37" s="6">
        <v>6</v>
      </c>
      <c r="AC37" s="6">
        <v>0</v>
      </c>
      <c r="AD37" s="6">
        <v>11</v>
      </c>
      <c r="AE37" s="6">
        <v>12</v>
      </c>
      <c r="AF37" s="6">
        <v>15</v>
      </c>
      <c r="AG37" s="6">
        <v>9</v>
      </c>
      <c r="AH37" s="6">
        <v>0</v>
      </c>
      <c r="AI37" s="6">
        <v>0</v>
      </c>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28"/>
    </row>
    <row r="38" spans="1:803" s="16" customFormat="1" x14ac:dyDescent="0.35">
      <c r="A38" s="21" t="s">
        <v>17</v>
      </c>
      <c r="B38" s="6">
        <v>0</v>
      </c>
      <c r="C38" s="6"/>
      <c r="D38" s="39">
        <v>0</v>
      </c>
      <c r="E38" s="6">
        <v>0</v>
      </c>
      <c r="F38" s="6">
        <v>0</v>
      </c>
      <c r="G38" s="6">
        <v>0</v>
      </c>
      <c r="H38" s="6">
        <v>0</v>
      </c>
      <c r="I38" s="6">
        <v>11</v>
      </c>
      <c r="J38" s="6">
        <v>11</v>
      </c>
      <c r="K38" s="6"/>
      <c r="L38" s="6">
        <v>1</v>
      </c>
      <c r="M38" s="6">
        <v>1</v>
      </c>
      <c r="N38" s="6">
        <v>1</v>
      </c>
      <c r="O38" s="6">
        <v>2</v>
      </c>
      <c r="P38" s="6">
        <v>6</v>
      </c>
      <c r="Q38" s="6">
        <v>6</v>
      </c>
      <c r="R38" s="6">
        <v>10</v>
      </c>
      <c r="S38" s="39">
        <v>10</v>
      </c>
      <c r="T38" s="39">
        <v>7</v>
      </c>
      <c r="U38" s="6">
        <v>7</v>
      </c>
      <c r="V38" s="6">
        <v>4</v>
      </c>
      <c r="W38" s="6">
        <v>4</v>
      </c>
      <c r="X38" s="6">
        <v>7</v>
      </c>
      <c r="Y38" s="6">
        <v>7</v>
      </c>
      <c r="Z38" s="6">
        <v>3</v>
      </c>
      <c r="AA38" s="6">
        <v>3</v>
      </c>
      <c r="AB38" s="6">
        <v>6</v>
      </c>
      <c r="AC38" s="6">
        <v>6</v>
      </c>
      <c r="AD38" s="6">
        <v>8</v>
      </c>
      <c r="AE38" s="6">
        <v>4</v>
      </c>
      <c r="AF38" s="6">
        <v>1</v>
      </c>
      <c r="AG38" s="6">
        <v>7</v>
      </c>
      <c r="AH38" s="6">
        <v>10</v>
      </c>
      <c r="AI38" s="6">
        <v>54</v>
      </c>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28"/>
    </row>
    <row r="39" spans="1:803" s="16" customFormat="1" x14ac:dyDescent="0.35">
      <c r="A39" s="43" t="s">
        <v>479</v>
      </c>
      <c r="B39" s="6">
        <v>85266.67</v>
      </c>
      <c r="C39" s="6"/>
      <c r="D39" s="39">
        <v>85266.67</v>
      </c>
      <c r="E39" s="6">
        <v>108600</v>
      </c>
      <c r="F39" s="6">
        <v>108600</v>
      </c>
      <c r="G39" s="6">
        <v>108600</v>
      </c>
      <c r="H39" s="6">
        <v>110645.89</v>
      </c>
      <c r="I39" s="6"/>
      <c r="J39" s="6"/>
      <c r="K39" s="6"/>
      <c r="L39" s="6"/>
      <c r="M39" s="6"/>
      <c r="N39" s="6"/>
      <c r="O39" s="6"/>
      <c r="P39" s="6"/>
      <c r="Q39" s="6"/>
      <c r="R39" s="6"/>
      <c r="S39" s="39"/>
      <c r="T39" s="39"/>
      <c r="U39" s="6"/>
      <c r="V39" s="6"/>
      <c r="W39" s="6"/>
      <c r="X39" s="6"/>
      <c r="Y39" s="6"/>
      <c r="Z39" s="6"/>
      <c r="AA39" s="6"/>
      <c r="AB39" s="6"/>
      <c r="AC39" s="6">
        <v>369714.42</v>
      </c>
      <c r="AD39" s="6">
        <v>533143.07999999996</v>
      </c>
      <c r="AE39" s="6">
        <v>577487.84</v>
      </c>
      <c r="AF39" s="6">
        <v>661521</v>
      </c>
      <c r="AG39" s="6">
        <v>586842.38</v>
      </c>
      <c r="AH39" s="6">
        <v>1003251.06</v>
      </c>
      <c r="AI39" s="6">
        <v>1049394.6599999999</v>
      </c>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28"/>
    </row>
    <row r="40" spans="1:803" s="16" customFormat="1" x14ac:dyDescent="0.35">
      <c r="A40" s="43" t="s">
        <v>480</v>
      </c>
      <c r="B40" s="6">
        <v>89945.78</v>
      </c>
      <c r="C40" s="6"/>
      <c r="D40" s="39">
        <v>91491.22</v>
      </c>
      <c r="E40" s="6">
        <v>115334.17</v>
      </c>
      <c r="F40" s="6">
        <v>115834.16</v>
      </c>
      <c r="G40" s="6">
        <v>123107.25</v>
      </c>
      <c r="H40" s="6">
        <v>115564.38</v>
      </c>
      <c r="I40" s="6">
        <v>101056</v>
      </c>
      <c r="J40" s="6">
        <v>105316.42</v>
      </c>
      <c r="K40" s="6">
        <v>109564.08</v>
      </c>
      <c r="L40" s="6">
        <v>169948.08</v>
      </c>
      <c r="M40" s="6">
        <v>169948.03</v>
      </c>
      <c r="N40" s="6">
        <v>163611.03</v>
      </c>
      <c r="O40" s="6">
        <v>203015.35</v>
      </c>
      <c r="P40" s="6">
        <v>234720.79</v>
      </c>
      <c r="Q40" s="6">
        <v>234720.79</v>
      </c>
      <c r="R40" s="6">
        <v>268264.86</v>
      </c>
      <c r="S40" s="39">
        <v>268264.78999999998</v>
      </c>
      <c r="T40" s="39">
        <v>289522.59000000003</v>
      </c>
      <c r="U40" s="6">
        <v>289522.59000000003</v>
      </c>
      <c r="V40" s="6">
        <v>331006.06</v>
      </c>
      <c r="W40" s="6">
        <v>331006.06</v>
      </c>
      <c r="X40" s="6">
        <v>380548.29</v>
      </c>
      <c r="Y40" s="6">
        <v>380548.29</v>
      </c>
      <c r="Z40" s="6">
        <v>393364.11</v>
      </c>
      <c r="AA40" s="6">
        <v>393364.11</v>
      </c>
      <c r="AB40" s="6">
        <v>464918.48</v>
      </c>
      <c r="AC40" s="6">
        <v>370876.86</v>
      </c>
      <c r="AD40" s="6">
        <v>536967.43999999994</v>
      </c>
      <c r="AE40" s="6">
        <v>580572.56000000006</v>
      </c>
      <c r="AF40" s="6">
        <v>665601.43999999994</v>
      </c>
      <c r="AG40" s="6">
        <v>588930.72</v>
      </c>
      <c r="AH40" s="6">
        <v>1001676.66</v>
      </c>
      <c r="AI40" s="6">
        <v>969730.54</v>
      </c>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28"/>
    </row>
    <row r="41" spans="1:803" s="16" customFormat="1" x14ac:dyDescent="0.35">
      <c r="A41" s="43" t="s">
        <v>481</v>
      </c>
      <c r="B41" s="6"/>
      <c r="C41" s="6"/>
      <c r="D41" s="39"/>
      <c r="E41" s="6"/>
      <c r="F41" s="6"/>
      <c r="G41" s="6"/>
      <c r="H41" s="6"/>
      <c r="I41" s="6"/>
      <c r="J41" s="6"/>
      <c r="K41" s="6"/>
      <c r="L41" s="6"/>
      <c r="M41" s="6"/>
      <c r="N41" s="6"/>
      <c r="O41" s="6"/>
      <c r="P41" s="6"/>
      <c r="Q41" s="6">
        <v>46988.9</v>
      </c>
      <c r="R41" s="6">
        <v>78867.8</v>
      </c>
      <c r="S41" s="39">
        <v>78867.8</v>
      </c>
      <c r="T41" s="39">
        <v>144150.42000000001</v>
      </c>
      <c r="U41" s="39">
        <v>144150.42000000001</v>
      </c>
      <c r="V41" s="6"/>
      <c r="W41" s="6"/>
      <c r="X41" s="6">
        <v>138001</v>
      </c>
      <c r="Y41" s="6">
        <v>138001</v>
      </c>
      <c r="Z41" s="6">
        <v>154013.29</v>
      </c>
      <c r="AA41" s="6">
        <v>154013.29</v>
      </c>
      <c r="AB41" s="6">
        <v>311483.01</v>
      </c>
      <c r="AC41" s="16">
        <v>216278.95</v>
      </c>
      <c r="AD41" s="6">
        <v>458570.56</v>
      </c>
      <c r="AE41" s="6">
        <v>499090.96</v>
      </c>
      <c r="AF41" s="6">
        <v>580039.4</v>
      </c>
      <c r="AG41" s="6">
        <v>498438.49</v>
      </c>
      <c r="AH41" s="6">
        <v>905739.73</v>
      </c>
      <c r="AI41" s="6">
        <v>286791.07</v>
      </c>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28"/>
    </row>
    <row r="42" spans="1:803" s="16" customFormat="1" x14ac:dyDescent="0.35">
      <c r="A42" s="43"/>
      <c r="B42" s="6"/>
      <c r="C42" s="6"/>
      <c r="D42" s="39"/>
      <c r="E42" s="6"/>
      <c r="F42" s="6"/>
      <c r="G42" s="6"/>
      <c r="H42" s="6"/>
      <c r="I42" s="6"/>
      <c r="J42" s="6"/>
      <c r="K42" s="6"/>
      <c r="L42" s="6"/>
      <c r="M42" s="6"/>
      <c r="N42" s="6"/>
      <c r="O42" s="6"/>
      <c r="P42" s="6"/>
      <c r="Q42" s="6"/>
      <c r="R42" s="6"/>
      <c r="S42" s="39"/>
      <c r="T42" s="39"/>
      <c r="U42" s="6"/>
      <c r="V42" s="6"/>
      <c r="W42" s="6"/>
      <c r="X42" s="6"/>
      <c r="Y42" s="6"/>
      <c r="Z42" s="6"/>
      <c r="AA42" s="6"/>
      <c r="AB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28"/>
    </row>
    <row r="43" spans="1:803" s="51" customFormat="1" x14ac:dyDescent="0.35">
      <c r="A43" s="50"/>
      <c r="D43" s="52"/>
      <c r="S43" s="52"/>
      <c r="T43" s="52"/>
      <c r="ADW43" s="52"/>
    </row>
    <row r="44" spans="1:803" s="16" customFormat="1" ht="13.15" x14ac:dyDescent="0.4">
      <c r="A44" s="42" t="s">
        <v>32</v>
      </c>
      <c r="B44" s="6"/>
      <c r="C44" s="6"/>
      <c r="D44" s="39"/>
      <c r="E44" s="6"/>
      <c r="F44" s="6"/>
      <c r="G44" s="6"/>
      <c r="H44" s="6"/>
      <c r="I44" s="6"/>
      <c r="J44" s="6"/>
      <c r="K44" s="6"/>
      <c r="L44" s="6"/>
      <c r="M44" s="6"/>
      <c r="N44" s="6"/>
      <c r="O44" s="6"/>
      <c r="P44" s="6"/>
      <c r="Q44" s="6"/>
      <c r="R44" s="6"/>
      <c r="S44" s="39"/>
      <c r="T44" s="39"/>
      <c r="U44" s="6"/>
      <c r="V44" s="6"/>
      <c r="W44" s="6"/>
      <c r="X44" s="6"/>
      <c r="Y44" s="6"/>
      <c r="Z44" s="6"/>
      <c r="AA44" s="6"/>
      <c r="AB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28"/>
    </row>
    <row r="45" spans="1:803" s="16" customFormat="1" x14ac:dyDescent="0.35">
      <c r="A45" s="43" t="s">
        <v>36</v>
      </c>
      <c r="B45" s="6"/>
      <c r="C45" s="6"/>
      <c r="D45" s="39"/>
      <c r="E45" s="6"/>
      <c r="F45" s="6"/>
      <c r="G45" s="6"/>
      <c r="H45" s="6"/>
      <c r="I45" s="6"/>
      <c r="J45" s="6">
        <v>78317.81</v>
      </c>
      <c r="K45" s="6">
        <v>79312.53</v>
      </c>
      <c r="L45" s="6">
        <v>90220.07</v>
      </c>
      <c r="M45" s="6"/>
      <c r="N45" s="6"/>
      <c r="O45" s="6"/>
      <c r="P45" s="6"/>
      <c r="Q45" s="6"/>
      <c r="R45" s="6"/>
      <c r="S45" s="39"/>
      <c r="T45" s="39"/>
      <c r="U45" s="6"/>
      <c r="V45" s="6"/>
      <c r="W45" s="6"/>
      <c r="X45" s="6"/>
      <c r="Y45" s="6"/>
      <c r="Z45" s="6"/>
      <c r="AA45" s="6"/>
      <c r="AB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28"/>
    </row>
    <row r="46" spans="1:803" s="16" customFormat="1" x14ac:dyDescent="0.35">
      <c r="A46" s="43" t="s">
        <v>33</v>
      </c>
      <c r="B46" s="6"/>
      <c r="C46" s="6"/>
      <c r="D46" s="39"/>
      <c r="E46" s="6"/>
      <c r="F46" s="6"/>
      <c r="G46" s="6"/>
      <c r="H46" s="6"/>
      <c r="I46" s="6"/>
      <c r="J46" s="6">
        <v>78317.81</v>
      </c>
      <c r="K46" s="6">
        <v>79312.53</v>
      </c>
      <c r="L46" s="6">
        <v>90220.07</v>
      </c>
      <c r="M46" s="6"/>
      <c r="N46" s="6"/>
      <c r="O46" s="6"/>
      <c r="P46" s="6"/>
      <c r="Q46" s="6"/>
      <c r="R46" s="6"/>
      <c r="S46" s="39"/>
      <c r="T46" s="39"/>
      <c r="U46" s="6"/>
      <c r="V46" s="6"/>
      <c r="W46" s="6"/>
      <c r="X46" s="6"/>
      <c r="Y46" s="6"/>
      <c r="Z46" s="6"/>
      <c r="AA46" s="6"/>
      <c r="AB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28"/>
    </row>
    <row r="47" spans="1:803" s="16" customFormat="1" x14ac:dyDescent="0.35">
      <c r="A47" s="43"/>
      <c r="B47" s="6"/>
      <c r="C47" s="6"/>
      <c r="D47" s="39"/>
      <c r="E47" s="6"/>
      <c r="F47" s="6"/>
      <c r="G47" s="6"/>
      <c r="H47" s="6"/>
      <c r="I47" s="6"/>
      <c r="J47" s="6"/>
      <c r="K47" s="6"/>
      <c r="L47" s="6"/>
      <c r="M47" s="6"/>
      <c r="N47" s="6"/>
      <c r="O47" s="6"/>
      <c r="P47" s="6"/>
      <c r="Q47" s="6"/>
      <c r="R47" s="6"/>
      <c r="S47" s="39"/>
      <c r="T47" s="39"/>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28"/>
    </row>
    <row r="48" spans="1:803" s="16" customFormat="1" ht="13.15" x14ac:dyDescent="0.4">
      <c r="A48" s="13"/>
      <c r="B48" s="6"/>
      <c r="C48" s="6"/>
      <c r="D48" s="39"/>
      <c r="E48" s="6"/>
      <c r="F48" s="6"/>
      <c r="G48" s="6"/>
      <c r="H48" s="6"/>
      <c r="I48" s="6"/>
      <c r="J48" s="6"/>
      <c r="K48" s="6"/>
      <c r="L48" s="6"/>
      <c r="M48" s="6"/>
      <c r="N48" s="6"/>
      <c r="O48" s="6"/>
      <c r="P48" s="6"/>
      <c r="Q48" s="6"/>
      <c r="R48" s="6"/>
      <c r="S48" s="39"/>
      <c r="T48" s="39"/>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28"/>
    </row>
    <row r="49" spans="1:803" s="16" customFormat="1" ht="13.15" x14ac:dyDescent="0.4">
      <c r="A49" s="13" t="s">
        <v>38</v>
      </c>
      <c r="B49" s="6"/>
      <c r="C49" s="6"/>
      <c r="D49" s="39"/>
      <c r="E49" s="6"/>
      <c r="F49" s="6"/>
      <c r="G49" s="6"/>
      <c r="H49" s="6"/>
      <c r="I49" s="6"/>
      <c r="J49" s="6"/>
      <c r="K49" s="6"/>
      <c r="L49" s="6"/>
      <c r="M49" s="6"/>
      <c r="N49" s="6"/>
      <c r="O49" s="6"/>
      <c r="P49" s="6"/>
      <c r="Q49" s="6"/>
      <c r="R49" s="6"/>
      <c r="S49" s="39"/>
      <c r="T49" s="39"/>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28"/>
    </row>
    <row r="50" spans="1:803" s="16" customFormat="1" x14ac:dyDescent="0.35">
      <c r="A50" s="12" t="s">
        <v>39</v>
      </c>
      <c r="B50" s="6"/>
      <c r="C50" s="6"/>
      <c r="D50" s="39"/>
      <c r="E50" s="6"/>
      <c r="F50" s="6"/>
      <c r="G50" s="6"/>
      <c r="H50" s="6"/>
      <c r="I50" s="6"/>
      <c r="J50" s="6"/>
      <c r="K50" s="6"/>
      <c r="L50" s="6"/>
      <c r="M50" s="6"/>
      <c r="N50" s="6"/>
      <c r="O50" s="6"/>
      <c r="P50" s="6"/>
      <c r="Q50" s="6"/>
      <c r="R50" s="6"/>
      <c r="S50" s="39"/>
      <c r="T50" s="39"/>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28"/>
    </row>
    <row r="51" spans="1:803" s="18" customFormat="1" x14ac:dyDescent="0.35">
      <c r="B51" s="3"/>
      <c r="C51" s="3"/>
      <c r="D51" s="70"/>
      <c r="E51" s="3"/>
      <c r="F51" s="3"/>
      <c r="G51" s="3"/>
      <c r="H51" s="3"/>
      <c r="I51" s="3"/>
      <c r="J51" s="3"/>
      <c r="K51" s="3"/>
      <c r="L51" s="3"/>
      <c r="M51" s="3"/>
      <c r="N51" s="3"/>
      <c r="O51" s="3"/>
      <c r="P51" s="3"/>
      <c r="Q51" s="3"/>
      <c r="R51" s="3"/>
      <c r="S51" s="39"/>
      <c r="T51" s="70"/>
      <c r="U51" s="3"/>
      <c r="V51" s="3"/>
      <c r="W51" s="3"/>
      <c r="X51" s="3"/>
      <c r="Y51" s="3"/>
      <c r="Z51" s="3"/>
      <c r="AA51" s="3"/>
      <c r="AB51" s="3"/>
      <c r="AC51" s="7"/>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29"/>
    </row>
    <row r="52" spans="1:803" s="18" customFormat="1" x14ac:dyDescent="0.35">
      <c r="B52" s="3"/>
      <c r="C52" s="3"/>
      <c r="D52" s="70"/>
      <c r="E52" s="3"/>
      <c r="F52" s="3"/>
      <c r="G52" s="3"/>
      <c r="H52" s="3"/>
      <c r="I52" s="3"/>
      <c r="J52" s="3"/>
      <c r="K52" s="3"/>
      <c r="L52" s="3"/>
      <c r="M52" s="3"/>
      <c r="N52" s="3"/>
      <c r="O52" s="3"/>
      <c r="P52" s="3"/>
      <c r="Q52" s="3"/>
      <c r="R52" s="3"/>
      <c r="S52" s="39"/>
      <c r="T52" s="70"/>
      <c r="U52" s="3"/>
      <c r="V52" s="3"/>
      <c r="W52" s="3"/>
      <c r="X52" s="3"/>
      <c r="Y52" s="3"/>
      <c r="Z52" s="3"/>
      <c r="AA52" s="3"/>
      <c r="AB52" s="3"/>
      <c r="AC52" s="7"/>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29"/>
    </row>
    <row r="53" spans="1:803" s="18" customFormat="1" x14ac:dyDescent="0.35">
      <c r="A53" s="21"/>
      <c r="B53" s="3"/>
      <c r="C53" s="3"/>
      <c r="D53" s="70"/>
      <c r="E53" s="3"/>
      <c r="F53" s="3"/>
      <c r="G53" s="3"/>
      <c r="H53" s="3"/>
      <c r="I53" s="3"/>
      <c r="J53" s="3"/>
      <c r="K53" s="3"/>
      <c r="L53" s="3"/>
      <c r="M53" s="3"/>
      <c r="N53" s="3"/>
      <c r="O53" s="3"/>
      <c r="P53" s="3"/>
      <c r="Q53" s="3"/>
      <c r="R53" s="3"/>
      <c r="S53" s="39"/>
      <c r="T53" s="70"/>
      <c r="U53" s="3"/>
      <c r="V53" s="3"/>
      <c r="W53" s="3"/>
      <c r="X53" s="3"/>
      <c r="Y53" s="3"/>
      <c r="Z53" s="3"/>
      <c r="AA53" s="3"/>
      <c r="AB53" s="3"/>
      <c r="AC53" s="7"/>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29"/>
    </row>
    <row r="54" spans="1:803" s="18" customFormat="1" x14ac:dyDescent="0.35">
      <c r="A54" s="12"/>
      <c r="B54" s="3"/>
      <c r="C54" s="3"/>
      <c r="D54" s="70"/>
      <c r="E54" s="3"/>
      <c r="F54" s="3"/>
      <c r="G54" s="3"/>
      <c r="H54" s="3"/>
      <c r="I54" s="3"/>
      <c r="J54" s="3"/>
      <c r="K54" s="3"/>
      <c r="L54" s="3"/>
      <c r="M54" s="3"/>
      <c r="N54" s="3"/>
      <c r="O54" s="3"/>
      <c r="P54" s="3"/>
      <c r="Q54" s="3"/>
      <c r="R54" s="3"/>
      <c r="S54" s="39"/>
      <c r="T54" s="70"/>
      <c r="U54" s="3"/>
      <c r="V54" s="3"/>
      <c r="W54" s="3"/>
      <c r="X54" s="3"/>
      <c r="Y54" s="3"/>
      <c r="Z54" s="3"/>
      <c r="AA54" s="3"/>
      <c r="AB54" s="3"/>
      <c r="AC54" s="7"/>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29"/>
    </row>
    <row r="55" spans="1:803" s="18" customFormat="1" x14ac:dyDescent="0.35">
      <c r="A55" s="12"/>
      <c r="B55" s="3"/>
      <c r="C55" s="3"/>
      <c r="D55" s="70"/>
      <c r="E55" s="3"/>
      <c r="F55" s="3"/>
      <c r="G55" s="3"/>
      <c r="H55" s="3"/>
      <c r="I55" s="3"/>
      <c r="J55" s="3"/>
      <c r="K55" s="3"/>
      <c r="L55" s="3"/>
      <c r="M55" s="3"/>
      <c r="N55" s="3"/>
      <c r="O55" s="3"/>
      <c r="P55" s="3"/>
      <c r="Q55" s="3"/>
      <c r="R55" s="3"/>
      <c r="S55" s="39"/>
      <c r="T55" s="70"/>
      <c r="U55" s="3"/>
      <c r="V55" s="3"/>
      <c r="W55" s="3"/>
      <c r="X55" s="3"/>
      <c r="Y55" s="3"/>
      <c r="Z55" s="3"/>
      <c r="AA55" s="3"/>
      <c r="AB55" s="3"/>
      <c r="AC55" s="6"/>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29"/>
    </row>
    <row r="56" spans="1:803" s="18" customFormat="1" x14ac:dyDescent="0.35">
      <c r="A56" s="12"/>
      <c r="B56" s="3"/>
      <c r="C56" s="3"/>
      <c r="D56" s="70"/>
      <c r="E56" s="3"/>
      <c r="F56" s="3"/>
      <c r="G56" s="3"/>
      <c r="H56" s="3"/>
      <c r="I56" s="3"/>
      <c r="J56" s="3"/>
      <c r="K56" s="3"/>
      <c r="L56" s="3"/>
      <c r="M56" s="3"/>
      <c r="N56" s="3"/>
      <c r="O56" s="3"/>
      <c r="P56" s="3"/>
      <c r="Q56" s="3"/>
      <c r="R56" s="3"/>
      <c r="S56" s="39"/>
      <c r="T56" s="70"/>
      <c r="U56" s="3"/>
      <c r="V56" s="3"/>
      <c r="W56" s="3"/>
      <c r="X56" s="3"/>
      <c r="Y56" s="3"/>
      <c r="Z56" s="3"/>
      <c r="AA56" s="3"/>
      <c r="AB56" s="3"/>
      <c r="AC56" s="6"/>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29"/>
    </row>
    <row r="57" spans="1:803" s="18" customFormat="1" x14ac:dyDescent="0.35">
      <c r="A57" s="12"/>
      <c r="B57" s="3"/>
      <c r="C57" s="3"/>
      <c r="D57" s="70"/>
      <c r="E57" s="3"/>
      <c r="F57" s="3"/>
      <c r="G57" s="3"/>
      <c r="H57" s="3"/>
      <c r="I57" s="3"/>
      <c r="J57" s="3"/>
      <c r="K57" s="3"/>
      <c r="L57" s="3"/>
      <c r="M57" s="3"/>
      <c r="N57" s="3"/>
      <c r="O57" s="3"/>
      <c r="P57" s="3"/>
      <c r="Q57" s="3"/>
      <c r="R57" s="3"/>
      <c r="S57" s="39"/>
      <c r="T57" s="70"/>
      <c r="U57" s="3"/>
      <c r="V57" s="3"/>
      <c r="W57" s="3"/>
      <c r="X57" s="3"/>
      <c r="Y57" s="3"/>
      <c r="Z57" s="3"/>
      <c r="AA57" s="3"/>
      <c r="AB57" s="3"/>
      <c r="AC57" s="6"/>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29"/>
    </row>
    <row r="58" spans="1:803" s="18" customFormat="1" x14ac:dyDescent="0.35">
      <c r="A58" s="12"/>
      <c r="B58" s="3"/>
      <c r="C58" s="3"/>
      <c r="D58" s="70"/>
      <c r="E58" s="3"/>
      <c r="F58" s="3"/>
      <c r="G58" s="3"/>
      <c r="H58" s="3"/>
      <c r="I58" s="3"/>
      <c r="J58" s="3"/>
      <c r="K58" s="3"/>
      <c r="L58" s="3"/>
      <c r="M58" s="3"/>
      <c r="N58" s="3"/>
      <c r="O58" s="3"/>
      <c r="P58" s="3"/>
      <c r="Q58" s="3"/>
      <c r="R58" s="3"/>
      <c r="S58" s="39"/>
      <c r="T58" s="70"/>
      <c r="U58" s="3"/>
      <c r="V58" s="3"/>
      <c r="W58" s="3"/>
      <c r="X58" s="3"/>
      <c r="Y58" s="3"/>
      <c r="Z58" s="3"/>
      <c r="AA58" s="3"/>
      <c r="AB58" s="3"/>
      <c r="AC58" s="6"/>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29"/>
    </row>
    <row r="59" spans="1:803" s="18" customFormat="1" x14ac:dyDescent="0.35">
      <c r="A59" s="12"/>
      <c r="B59" s="3"/>
      <c r="C59" s="3"/>
      <c r="D59" s="70"/>
      <c r="E59" s="3"/>
      <c r="F59" s="3"/>
      <c r="G59" s="3"/>
      <c r="H59" s="3"/>
      <c r="I59" s="3"/>
      <c r="J59" s="3"/>
      <c r="K59" s="3"/>
      <c r="L59" s="3"/>
      <c r="M59" s="3"/>
      <c r="N59" s="3"/>
      <c r="O59" s="3"/>
      <c r="P59" s="3"/>
      <c r="Q59" s="3"/>
      <c r="R59" s="3"/>
      <c r="S59" s="39"/>
      <c r="T59" s="70"/>
      <c r="U59" s="3"/>
      <c r="V59" s="3"/>
      <c r="W59" s="3"/>
      <c r="X59" s="3"/>
      <c r="Y59" s="3"/>
      <c r="Z59" s="3"/>
      <c r="AA59" s="3"/>
      <c r="AB59" s="3"/>
      <c r="AC59" s="6"/>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29"/>
    </row>
    <row r="60" spans="1:803" s="18" customFormat="1" x14ac:dyDescent="0.35">
      <c r="A60" s="12"/>
      <c r="B60" s="3"/>
      <c r="C60" s="3"/>
      <c r="D60" s="70"/>
      <c r="E60" s="3"/>
      <c r="F60" s="3"/>
      <c r="G60" s="3"/>
      <c r="H60" s="3"/>
      <c r="I60" s="3"/>
      <c r="J60" s="3"/>
      <c r="K60" s="3"/>
      <c r="L60" s="3"/>
      <c r="M60" s="3"/>
      <c r="N60" s="3"/>
      <c r="O60" s="3"/>
      <c r="P60" s="3"/>
      <c r="Q60" s="3"/>
      <c r="R60" s="3"/>
      <c r="S60" s="39"/>
      <c r="T60" s="70"/>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29"/>
    </row>
    <row r="61" spans="1:803" s="18" customFormat="1" x14ac:dyDescent="0.35">
      <c r="A61" s="12"/>
      <c r="B61" s="3"/>
      <c r="C61" s="3"/>
      <c r="D61" s="70"/>
      <c r="E61" s="3"/>
      <c r="F61" s="3"/>
      <c r="G61" s="3"/>
      <c r="H61" s="3"/>
      <c r="I61" s="3"/>
      <c r="J61" s="3"/>
      <c r="K61" s="3"/>
      <c r="L61" s="3"/>
      <c r="M61" s="3"/>
      <c r="N61" s="3"/>
      <c r="O61" s="3"/>
      <c r="P61" s="3"/>
      <c r="Q61" s="3"/>
      <c r="R61" s="3"/>
      <c r="S61" s="39"/>
      <c r="T61" s="70"/>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29"/>
    </row>
    <row r="62" spans="1:803" s="18" customFormat="1" x14ac:dyDescent="0.35">
      <c r="A62" s="12"/>
      <c r="B62" s="3"/>
      <c r="C62" s="3"/>
      <c r="D62" s="70"/>
      <c r="E62" s="3"/>
      <c r="F62" s="3"/>
      <c r="G62" s="3"/>
      <c r="H62" s="3"/>
      <c r="I62" s="3"/>
      <c r="J62" s="3"/>
      <c r="K62" s="3"/>
      <c r="L62" s="3"/>
      <c r="M62" s="3"/>
      <c r="N62" s="3"/>
      <c r="O62" s="3"/>
      <c r="P62" s="3"/>
      <c r="Q62" s="3"/>
      <c r="R62" s="3"/>
      <c r="S62" s="39"/>
      <c r="T62" s="70"/>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29"/>
    </row>
    <row r="63" spans="1:803" s="18" customFormat="1" x14ac:dyDescent="0.35">
      <c r="A63" s="12"/>
      <c r="B63" s="3"/>
      <c r="C63" s="3"/>
      <c r="D63" s="70"/>
      <c r="E63" s="3"/>
      <c r="F63" s="3"/>
      <c r="G63" s="3"/>
      <c r="H63" s="3"/>
      <c r="I63" s="3"/>
      <c r="J63" s="3"/>
      <c r="K63" s="3"/>
      <c r="L63" s="3"/>
      <c r="M63" s="3"/>
      <c r="N63" s="3"/>
      <c r="O63" s="3"/>
      <c r="P63" s="3"/>
      <c r="Q63" s="3"/>
      <c r="R63" s="3"/>
      <c r="S63" s="70"/>
      <c r="T63" s="70"/>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29"/>
    </row>
    <row r="64" spans="1:803" s="18" customFormat="1" x14ac:dyDescent="0.35">
      <c r="A64" s="12"/>
      <c r="B64" s="3"/>
      <c r="C64" s="3"/>
      <c r="D64" s="70"/>
      <c r="E64" s="3"/>
      <c r="F64" s="3"/>
      <c r="G64" s="3"/>
      <c r="H64" s="3"/>
      <c r="I64" s="3"/>
      <c r="J64" s="3"/>
      <c r="K64" s="3"/>
      <c r="L64" s="3"/>
      <c r="M64" s="3"/>
      <c r="N64" s="3"/>
      <c r="O64" s="3"/>
      <c r="P64" s="3"/>
      <c r="Q64" s="3"/>
      <c r="R64" s="3"/>
      <c r="S64" s="70"/>
      <c r="T64" s="70"/>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29"/>
    </row>
    <row r="65" spans="1:803" s="18" customFormat="1" x14ac:dyDescent="0.35">
      <c r="A65" s="12"/>
      <c r="B65" s="3"/>
      <c r="C65" s="3"/>
      <c r="D65" s="70"/>
      <c r="E65" s="3"/>
      <c r="F65" s="3"/>
      <c r="G65" s="3"/>
      <c r="H65" s="3"/>
      <c r="I65" s="3"/>
      <c r="J65" s="3"/>
      <c r="K65" s="3"/>
      <c r="L65" s="3"/>
      <c r="M65" s="3"/>
      <c r="N65" s="3"/>
      <c r="O65" s="3"/>
      <c r="P65" s="3"/>
      <c r="Q65" s="3"/>
      <c r="R65" s="3"/>
      <c r="S65" s="70"/>
      <c r="T65" s="70"/>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29"/>
    </row>
    <row r="66" spans="1:803" s="18" customFormat="1" x14ac:dyDescent="0.35">
      <c r="A66" s="12"/>
      <c r="B66" s="3"/>
      <c r="C66" s="3"/>
      <c r="D66" s="70"/>
      <c r="E66" s="3"/>
      <c r="F66" s="3"/>
      <c r="G66" s="3"/>
      <c r="H66" s="3"/>
      <c r="I66" s="3"/>
      <c r="J66" s="3"/>
      <c r="K66" s="3"/>
      <c r="L66" s="3"/>
      <c r="M66" s="3"/>
      <c r="N66" s="3"/>
      <c r="O66" s="3"/>
      <c r="P66" s="3"/>
      <c r="Q66" s="3"/>
      <c r="R66" s="3"/>
      <c r="S66" s="70"/>
      <c r="T66" s="70"/>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29"/>
    </row>
    <row r="67" spans="1:803" s="18" customFormat="1" x14ac:dyDescent="0.35">
      <c r="A67" s="12"/>
      <c r="B67" s="3"/>
      <c r="C67" s="3"/>
      <c r="D67" s="70"/>
      <c r="E67" s="3"/>
      <c r="F67" s="3"/>
      <c r="G67" s="3"/>
      <c r="H67" s="3"/>
      <c r="I67" s="3"/>
      <c r="J67" s="3"/>
      <c r="K67" s="3"/>
      <c r="L67" s="3"/>
      <c r="M67" s="3"/>
      <c r="N67" s="3"/>
      <c r="O67" s="3"/>
      <c r="P67" s="3"/>
      <c r="Q67" s="3"/>
      <c r="R67" s="3"/>
      <c r="S67" s="70"/>
      <c r="T67" s="70"/>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29"/>
    </row>
    <row r="68" spans="1:803" s="18" customFormat="1" x14ac:dyDescent="0.35">
      <c r="A68" s="12"/>
      <c r="B68" s="3"/>
      <c r="C68" s="3"/>
      <c r="D68" s="70"/>
      <c r="E68" s="3"/>
      <c r="F68" s="3"/>
      <c r="G68" s="3"/>
      <c r="H68" s="3"/>
      <c r="I68" s="3"/>
      <c r="J68" s="3"/>
      <c r="K68" s="3"/>
      <c r="L68" s="3"/>
      <c r="M68" s="3"/>
      <c r="N68" s="3"/>
      <c r="O68" s="3"/>
      <c r="P68" s="3"/>
      <c r="Q68" s="3"/>
      <c r="R68" s="3"/>
      <c r="S68" s="70"/>
      <c r="T68" s="70"/>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29"/>
    </row>
    <row r="69" spans="1:803" s="18" customFormat="1" x14ac:dyDescent="0.35">
      <c r="A69" s="12"/>
      <c r="B69" s="3"/>
      <c r="C69" s="3"/>
      <c r="D69" s="70"/>
      <c r="E69" s="3"/>
      <c r="F69" s="3"/>
      <c r="G69" s="3"/>
      <c r="H69" s="3"/>
      <c r="I69" s="3"/>
      <c r="J69" s="3"/>
      <c r="K69" s="3"/>
      <c r="L69" s="3"/>
      <c r="M69" s="3"/>
      <c r="N69" s="3"/>
      <c r="O69" s="3"/>
      <c r="P69" s="3"/>
      <c r="Q69" s="3"/>
      <c r="R69" s="3"/>
      <c r="S69" s="70"/>
      <c r="T69" s="70"/>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29"/>
    </row>
    <row r="70" spans="1:803" s="18" customFormat="1" x14ac:dyDescent="0.35">
      <c r="A70" s="12"/>
      <c r="B70" s="3"/>
      <c r="C70" s="3"/>
      <c r="D70" s="70"/>
      <c r="E70" s="3"/>
      <c r="F70" s="3"/>
      <c r="G70" s="3"/>
      <c r="H70" s="3"/>
      <c r="I70" s="3"/>
      <c r="J70" s="3"/>
      <c r="K70" s="3"/>
      <c r="L70" s="3"/>
      <c r="M70" s="3"/>
      <c r="N70" s="3"/>
      <c r="O70" s="3"/>
      <c r="P70" s="3"/>
      <c r="Q70" s="3"/>
      <c r="R70" s="3"/>
      <c r="S70" s="70"/>
      <c r="T70" s="70"/>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29"/>
    </row>
    <row r="71" spans="1:803" s="18" customFormat="1" x14ac:dyDescent="0.35">
      <c r="A71" s="12"/>
      <c r="B71" s="3"/>
      <c r="C71" s="3"/>
      <c r="D71" s="70"/>
      <c r="E71" s="3"/>
      <c r="F71" s="3"/>
      <c r="G71" s="3"/>
      <c r="H71" s="3"/>
      <c r="I71" s="3"/>
      <c r="J71" s="3"/>
      <c r="K71" s="3"/>
      <c r="L71" s="3"/>
      <c r="M71" s="3"/>
      <c r="N71" s="3"/>
      <c r="O71" s="3"/>
      <c r="P71" s="3"/>
      <c r="Q71" s="3"/>
      <c r="R71" s="3"/>
      <c r="S71" s="70"/>
      <c r="T71" s="70"/>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29"/>
    </row>
    <row r="72" spans="1:803" s="18" customFormat="1" x14ac:dyDescent="0.35">
      <c r="A72" s="12"/>
      <c r="B72" s="3"/>
      <c r="C72" s="3"/>
      <c r="D72" s="70"/>
      <c r="E72" s="3"/>
      <c r="F72" s="3"/>
      <c r="G72" s="3"/>
      <c r="H72" s="3"/>
      <c r="I72" s="3"/>
      <c r="J72" s="3"/>
      <c r="K72" s="3"/>
      <c r="L72" s="3"/>
      <c r="M72" s="3"/>
      <c r="N72" s="3"/>
      <c r="O72" s="3"/>
      <c r="P72" s="3"/>
      <c r="Q72" s="3"/>
      <c r="R72" s="3"/>
      <c r="S72" s="70"/>
      <c r="T72" s="70"/>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29"/>
    </row>
    <row r="73" spans="1:803" s="18" customFormat="1" x14ac:dyDescent="0.35">
      <c r="A73" s="12"/>
      <c r="B73" s="3"/>
      <c r="C73" s="3"/>
      <c r="D73" s="70"/>
      <c r="E73" s="3"/>
      <c r="F73" s="3"/>
      <c r="G73" s="3"/>
      <c r="H73" s="3"/>
      <c r="I73" s="3"/>
      <c r="J73" s="3"/>
      <c r="K73" s="3"/>
      <c r="L73" s="3"/>
      <c r="M73" s="3"/>
      <c r="N73" s="3"/>
      <c r="O73" s="3"/>
      <c r="P73" s="3"/>
      <c r="Q73" s="3"/>
      <c r="R73" s="3"/>
      <c r="S73" s="70"/>
      <c r="T73" s="70"/>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29"/>
    </row>
    <row r="74" spans="1:803" s="18" customFormat="1" x14ac:dyDescent="0.35">
      <c r="A74" s="12"/>
      <c r="B74" s="3"/>
      <c r="C74" s="3"/>
      <c r="D74" s="70"/>
      <c r="E74" s="3"/>
      <c r="F74" s="3"/>
      <c r="G74" s="3"/>
      <c r="H74" s="3"/>
      <c r="I74" s="3"/>
      <c r="J74" s="3"/>
      <c r="K74" s="3"/>
      <c r="L74" s="3"/>
      <c r="M74" s="3"/>
      <c r="N74" s="3"/>
      <c r="O74" s="3"/>
      <c r="P74" s="3"/>
      <c r="Q74" s="3"/>
      <c r="R74" s="3"/>
      <c r="S74" s="70"/>
      <c r="T74" s="70"/>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29"/>
    </row>
    <row r="75" spans="1:803" s="18" customFormat="1" x14ac:dyDescent="0.35">
      <c r="A75" s="12"/>
      <c r="B75" s="3"/>
      <c r="C75" s="3"/>
      <c r="D75" s="70"/>
      <c r="E75" s="3"/>
      <c r="F75" s="3"/>
      <c r="G75" s="3"/>
      <c r="H75" s="3"/>
      <c r="I75" s="3"/>
      <c r="J75" s="3"/>
      <c r="K75" s="3"/>
      <c r="L75" s="3"/>
      <c r="M75" s="3"/>
      <c r="N75" s="3"/>
      <c r="O75" s="3"/>
      <c r="P75" s="3"/>
      <c r="Q75" s="3"/>
      <c r="R75" s="3"/>
      <c r="S75" s="70"/>
      <c r="T75" s="70"/>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29"/>
    </row>
    <row r="76" spans="1:803" s="18" customFormat="1" x14ac:dyDescent="0.35">
      <c r="A76" s="12"/>
      <c r="B76" s="3"/>
      <c r="C76" s="3"/>
      <c r="D76" s="70"/>
      <c r="E76" s="3"/>
      <c r="F76" s="3"/>
      <c r="G76" s="3"/>
      <c r="H76" s="3"/>
      <c r="I76" s="3"/>
      <c r="J76" s="3"/>
      <c r="K76" s="3"/>
      <c r="L76" s="3"/>
      <c r="M76" s="3"/>
      <c r="N76" s="3"/>
      <c r="O76" s="3"/>
      <c r="P76" s="3"/>
      <c r="Q76" s="3"/>
      <c r="R76" s="3"/>
      <c r="S76" s="70"/>
      <c r="T76" s="70"/>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29"/>
    </row>
    <row r="77" spans="1:803" s="18" customFormat="1" x14ac:dyDescent="0.35">
      <c r="A77" s="12"/>
      <c r="B77" s="3"/>
      <c r="C77" s="3"/>
      <c r="D77" s="70"/>
      <c r="E77" s="3"/>
      <c r="F77" s="3"/>
      <c r="G77" s="3"/>
      <c r="H77" s="3"/>
      <c r="I77" s="3"/>
      <c r="J77" s="3"/>
      <c r="K77" s="3"/>
      <c r="L77" s="3"/>
      <c r="M77" s="3"/>
      <c r="N77" s="3"/>
      <c r="O77" s="3"/>
      <c r="P77" s="3"/>
      <c r="Q77" s="3"/>
      <c r="R77" s="3"/>
      <c r="S77" s="70"/>
      <c r="T77" s="70"/>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29"/>
    </row>
    <row r="78" spans="1:803" s="18" customFormat="1" x14ac:dyDescent="0.35">
      <c r="A78" s="12"/>
      <c r="B78" s="3"/>
      <c r="C78" s="3"/>
      <c r="D78" s="70"/>
      <c r="E78" s="3"/>
      <c r="F78" s="3"/>
      <c r="G78" s="3"/>
      <c r="H78" s="3"/>
      <c r="I78" s="3"/>
      <c r="J78" s="3"/>
      <c r="K78" s="3"/>
      <c r="L78" s="3"/>
      <c r="M78" s="3"/>
      <c r="N78" s="3"/>
      <c r="O78" s="3"/>
      <c r="P78" s="3"/>
      <c r="Q78" s="3"/>
      <c r="R78" s="3"/>
      <c r="S78" s="70"/>
      <c r="T78" s="70"/>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29"/>
    </row>
    <row r="79" spans="1:803" s="18" customFormat="1" x14ac:dyDescent="0.35">
      <c r="A79" s="12"/>
      <c r="B79" s="3"/>
      <c r="C79" s="3"/>
      <c r="D79" s="70"/>
      <c r="E79" s="3"/>
      <c r="F79" s="3"/>
      <c r="G79" s="3"/>
      <c r="H79" s="3"/>
      <c r="I79" s="3"/>
      <c r="J79" s="3"/>
      <c r="K79" s="3"/>
      <c r="L79" s="3"/>
      <c r="M79" s="3"/>
      <c r="N79" s="3"/>
      <c r="O79" s="3"/>
      <c r="P79" s="3"/>
      <c r="Q79" s="3"/>
      <c r="R79" s="3"/>
      <c r="S79" s="70"/>
      <c r="T79" s="70"/>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29"/>
    </row>
    <row r="80" spans="1:803" s="18" customFormat="1" x14ac:dyDescent="0.35">
      <c r="A80" s="12"/>
      <c r="B80" s="3"/>
      <c r="C80" s="3"/>
      <c r="D80" s="70"/>
      <c r="E80" s="3"/>
      <c r="F80" s="3"/>
      <c r="G80" s="3"/>
      <c r="H80" s="3"/>
      <c r="I80" s="3"/>
      <c r="J80" s="3"/>
      <c r="K80" s="3"/>
      <c r="L80" s="3"/>
      <c r="M80" s="3"/>
      <c r="N80" s="3"/>
      <c r="O80" s="3"/>
      <c r="P80" s="3"/>
      <c r="Q80" s="3"/>
      <c r="R80" s="3"/>
      <c r="S80" s="70"/>
      <c r="T80" s="70"/>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29"/>
    </row>
    <row r="81" spans="1:803" s="18" customFormat="1" x14ac:dyDescent="0.35">
      <c r="A81" s="12"/>
      <c r="B81" s="3"/>
      <c r="C81" s="3"/>
      <c r="D81" s="70"/>
      <c r="E81" s="3"/>
      <c r="F81" s="3"/>
      <c r="G81" s="3"/>
      <c r="H81" s="3"/>
      <c r="I81" s="3"/>
      <c r="J81" s="3"/>
      <c r="K81" s="3"/>
      <c r="L81" s="3"/>
      <c r="M81" s="3"/>
      <c r="N81" s="3"/>
      <c r="O81" s="3"/>
      <c r="P81" s="3"/>
      <c r="Q81" s="3"/>
      <c r="R81" s="3"/>
      <c r="S81" s="70"/>
      <c r="T81" s="70"/>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29"/>
    </row>
    <row r="82" spans="1:803" s="18" customFormat="1" x14ac:dyDescent="0.35">
      <c r="A82" s="12"/>
      <c r="B82" s="3"/>
      <c r="C82" s="3"/>
      <c r="D82" s="70"/>
      <c r="E82" s="3"/>
      <c r="F82" s="3"/>
      <c r="G82" s="3"/>
      <c r="H82" s="3"/>
      <c r="I82" s="3"/>
      <c r="J82" s="3"/>
      <c r="K82" s="3"/>
      <c r="L82" s="3"/>
      <c r="M82" s="3"/>
      <c r="N82" s="3"/>
      <c r="O82" s="3"/>
      <c r="P82" s="3"/>
      <c r="Q82" s="3"/>
      <c r="R82" s="3"/>
      <c r="S82" s="70"/>
      <c r="T82" s="70"/>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29"/>
    </row>
    <row r="83" spans="1:803" s="18" customFormat="1" x14ac:dyDescent="0.35">
      <c r="A83" s="12"/>
      <c r="B83" s="3"/>
      <c r="C83" s="3"/>
      <c r="D83" s="70"/>
      <c r="E83" s="3"/>
      <c r="F83" s="3"/>
      <c r="G83" s="3"/>
      <c r="H83" s="3"/>
      <c r="I83" s="3"/>
      <c r="J83" s="3"/>
      <c r="K83" s="3"/>
      <c r="L83" s="3"/>
      <c r="M83" s="3"/>
      <c r="N83" s="3"/>
      <c r="O83" s="3"/>
      <c r="P83" s="3"/>
      <c r="Q83" s="3"/>
      <c r="R83" s="3"/>
      <c r="S83" s="70"/>
      <c r="T83" s="70"/>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29"/>
    </row>
    <row r="84" spans="1:803" s="18" customFormat="1" x14ac:dyDescent="0.35">
      <c r="A84" s="12"/>
      <c r="B84" s="3"/>
      <c r="C84" s="3"/>
      <c r="D84" s="70"/>
      <c r="E84" s="3"/>
      <c r="F84" s="3"/>
      <c r="G84" s="3"/>
      <c r="H84" s="3"/>
      <c r="I84" s="3"/>
      <c r="J84" s="3"/>
      <c r="K84" s="3"/>
      <c r="L84" s="3"/>
      <c r="M84" s="3"/>
      <c r="N84" s="3"/>
      <c r="O84" s="3"/>
      <c r="P84" s="3"/>
      <c r="Q84" s="3"/>
      <c r="R84" s="3"/>
      <c r="S84" s="70"/>
      <c r="T84" s="70"/>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29"/>
    </row>
    <row r="85" spans="1:803" s="18" customFormat="1" x14ac:dyDescent="0.35">
      <c r="A85" s="12"/>
      <c r="B85" s="3"/>
      <c r="C85" s="3"/>
      <c r="D85" s="70"/>
      <c r="E85" s="3"/>
      <c r="F85" s="3"/>
      <c r="G85" s="3"/>
      <c r="H85" s="3"/>
      <c r="I85" s="3"/>
      <c r="J85" s="3"/>
      <c r="K85" s="3"/>
      <c r="L85" s="3"/>
      <c r="M85" s="3"/>
      <c r="N85" s="3"/>
      <c r="O85" s="3"/>
      <c r="P85" s="3"/>
      <c r="Q85" s="3"/>
      <c r="R85" s="3"/>
      <c r="S85" s="70"/>
      <c r="T85" s="70"/>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29"/>
    </row>
    <row r="86" spans="1:803" s="18" customFormat="1" x14ac:dyDescent="0.35">
      <c r="A86" s="12"/>
      <c r="B86" s="3"/>
      <c r="C86" s="3"/>
      <c r="D86" s="70"/>
      <c r="E86" s="3"/>
      <c r="F86" s="3"/>
      <c r="G86" s="3"/>
      <c r="H86" s="3"/>
      <c r="I86" s="3"/>
      <c r="J86" s="3"/>
      <c r="K86" s="3"/>
      <c r="L86" s="3"/>
      <c r="M86" s="3"/>
      <c r="N86" s="3"/>
      <c r="O86" s="3"/>
      <c r="P86" s="3"/>
      <c r="Q86" s="3"/>
      <c r="R86" s="3"/>
      <c r="S86" s="70"/>
      <c r="T86" s="70"/>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29"/>
    </row>
    <row r="87" spans="1:803" s="18" customFormat="1" x14ac:dyDescent="0.35">
      <c r="A87" s="12"/>
      <c r="B87" s="3"/>
      <c r="C87" s="3"/>
      <c r="D87" s="70"/>
      <c r="E87" s="3"/>
      <c r="F87" s="3"/>
      <c r="G87" s="3"/>
      <c r="H87" s="3"/>
      <c r="I87" s="3"/>
      <c r="J87" s="3"/>
      <c r="K87" s="3"/>
      <c r="L87" s="3"/>
      <c r="M87" s="3"/>
      <c r="N87" s="3"/>
      <c r="O87" s="3"/>
      <c r="P87" s="3"/>
      <c r="Q87" s="3"/>
      <c r="R87" s="3"/>
      <c r="S87" s="70"/>
      <c r="T87" s="70"/>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29"/>
    </row>
    <row r="88" spans="1:803" s="18" customFormat="1" x14ac:dyDescent="0.35">
      <c r="A88" s="12"/>
      <c r="B88" s="3"/>
      <c r="C88" s="3"/>
      <c r="D88" s="70"/>
      <c r="E88" s="3"/>
      <c r="F88" s="3"/>
      <c r="G88" s="3"/>
      <c r="H88" s="3"/>
      <c r="I88" s="3"/>
      <c r="J88" s="3"/>
      <c r="K88" s="3"/>
      <c r="L88" s="3"/>
      <c r="M88" s="3"/>
      <c r="N88" s="3"/>
      <c r="O88" s="3"/>
      <c r="P88" s="3"/>
      <c r="Q88" s="3"/>
      <c r="R88" s="3"/>
      <c r="S88" s="70"/>
      <c r="T88" s="70"/>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29"/>
    </row>
    <row r="89" spans="1:803" s="18" customFormat="1" x14ac:dyDescent="0.35">
      <c r="A89" s="12"/>
      <c r="B89" s="3"/>
      <c r="C89" s="3"/>
      <c r="D89" s="70"/>
      <c r="E89" s="3"/>
      <c r="F89" s="3"/>
      <c r="G89" s="3"/>
      <c r="H89" s="3"/>
      <c r="I89" s="3"/>
      <c r="J89" s="3"/>
      <c r="K89" s="3"/>
      <c r="L89" s="3"/>
      <c r="M89" s="3"/>
      <c r="N89" s="3"/>
      <c r="O89" s="3"/>
      <c r="P89" s="3"/>
      <c r="Q89" s="3"/>
      <c r="R89" s="3"/>
      <c r="S89" s="70"/>
      <c r="T89" s="70"/>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29"/>
    </row>
    <row r="90" spans="1:803" s="18" customFormat="1" x14ac:dyDescent="0.35">
      <c r="A90" s="12"/>
      <c r="B90" s="3"/>
      <c r="C90" s="3"/>
      <c r="D90" s="70"/>
      <c r="E90" s="3"/>
      <c r="F90" s="3"/>
      <c r="G90" s="3"/>
      <c r="H90" s="3"/>
      <c r="I90" s="3"/>
      <c r="J90" s="3"/>
      <c r="K90" s="3"/>
      <c r="L90" s="3"/>
      <c r="M90" s="3"/>
      <c r="N90" s="3"/>
      <c r="O90" s="3"/>
      <c r="P90" s="3"/>
      <c r="Q90" s="3"/>
      <c r="R90" s="3"/>
      <c r="S90" s="70"/>
      <c r="T90" s="70"/>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29"/>
    </row>
    <row r="91" spans="1:803" s="18" customFormat="1" x14ac:dyDescent="0.35">
      <c r="A91" s="12"/>
      <c r="B91" s="3"/>
      <c r="C91" s="3"/>
      <c r="D91" s="70"/>
      <c r="E91" s="3"/>
      <c r="F91" s="3"/>
      <c r="G91" s="3"/>
      <c r="H91" s="3"/>
      <c r="I91" s="3"/>
      <c r="J91" s="3"/>
      <c r="K91" s="3"/>
      <c r="L91" s="3"/>
      <c r="M91" s="3"/>
      <c r="N91" s="3"/>
      <c r="O91" s="3"/>
      <c r="P91" s="3"/>
      <c r="Q91" s="3"/>
      <c r="R91" s="3"/>
      <c r="S91" s="70"/>
      <c r="T91" s="70"/>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29"/>
    </row>
    <row r="92" spans="1:803" s="18" customFormat="1" x14ac:dyDescent="0.35">
      <c r="A92" s="12"/>
      <c r="B92" s="3"/>
      <c r="C92" s="3"/>
      <c r="D92" s="70"/>
      <c r="E92" s="3"/>
      <c r="F92" s="3"/>
      <c r="G92" s="3"/>
      <c r="H92" s="3"/>
      <c r="I92" s="3"/>
      <c r="J92" s="3"/>
      <c r="K92" s="3"/>
      <c r="L92" s="3"/>
      <c r="M92" s="3"/>
      <c r="N92" s="3"/>
      <c r="O92" s="3"/>
      <c r="P92" s="3"/>
      <c r="Q92" s="3"/>
      <c r="R92" s="3"/>
      <c r="S92" s="70"/>
      <c r="T92" s="70"/>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29"/>
    </row>
    <row r="93" spans="1:803" s="18" customFormat="1" x14ac:dyDescent="0.35">
      <c r="A93" s="12"/>
      <c r="B93" s="3"/>
      <c r="C93" s="3"/>
      <c r="D93" s="70"/>
      <c r="E93" s="3"/>
      <c r="F93" s="3"/>
      <c r="G93" s="3"/>
      <c r="H93" s="3"/>
      <c r="I93" s="3"/>
      <c r="J93" s="3"/>
      <c r="K93" s="3"/>
      <c r="L93" s="3"/>
      <c r="M93" s="3"/>
      <c r="N93" s="3"/>
      <c r="O93" s="3"/>
      <c r="P93" s="3"/>
      <c r="Q93" s="3"/>
      <c r="R93" s="3"/>
      <c r="S93" s="70"/>
      <c r="T93" s="70"/>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29"/>
    </row>
    <row r="94" spans="1:803" s="18" customFormat="1" x14ac:dyDescent="0.35">
      <c r="A94" s="12"/>
      <c r="B94" s="3"/>
      <c r="C94" s="3"/>
      <c r="D94" s="70"/>
      <c r="E94" s="3"/>
      <c r="F94" s="3"/>
      <c r="G94" s="3"/>
      <c r="H94" s="3"/>
      <c r="I94" s="3"/>
      <c r="J94" s="3"/>
      <c r="K94" s="3"/>
      <c r="L94" s="3"/>
      <c r="M94" s="3"/>
      <c r="N94" s="3"/>
      <c r="O94" s="3"/>
      <c r="P94" s="3"/>
      <c r="Q94" s="3"/>
      <c r="R94" s="3"/>
      <c r="S94" s="70"/>
      <c r="T94" s="70"/>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29"/>
    </row>
    <row r="95" spans="1:803" s="18" customFormat="1" x14ac:dyDescent="0.35">
      <c r="A95" s="12"/>
      <c r="B95" s="3"/>
      <c r="C95" s="3"/>
      <c r="D95" s="70"/>
      <c r="E95" s="3"/>
      <c r="F95" s="3"/>
      <c r="G95" s="3"/>
      <c r="H95" s="3"/>
      <c r="I95" s="3"/>
      <c r="J95" s="3"/>
      <c r="K95" s="3"/>
      <c r="L95" s="3"/>
      <c r="M95" s="3"/>
      <c r="N95" s="3"/>
      <c r="O95" s="3"/>
      <c r="P95" s="3"/>
      <c r="Q95" s="3"/>
      <c r="R95" s="3"/>
      <c r="S95" s="70"/>
      <c r="T95" s="70"/>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29"/>
    </row>
    <row r="96" spans="1:803" s="18" customFormat="1" x14ac:dyDescent="0.35">
      <c r="A96" s="12"/>
      <c r="B96" s="3"/>
      <c r="C96" s="3"/>
      <c r="D96" s="70"/>
      <c r="E96" s="3"/>
      <c r="F96" s="3"/>
      <c r="G96" s="3"/>
      <c r="H96" s="3"/>
      <c r="I96" s="3"/>
      <c r="J96" s="3"/>
      <c r="K96" s="3"/>
      <c r="L96" s="3"/>
      <c r="M96" s="3"/>
      <c r="N96" s="3"/>
      <c r="O96" s="3"/>
      <c r="P96" s="3"/>
      <c r="Q96" s="3"/>
      <c r="R96" s="3"/>
      <c r="S96" s="70"/>
      <c r="T96" s="70"/>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29"/>
    </row>
    <row r="97" spans="1:803" s="18" customFormat="1" x14ac:dyDescent="0.35">
      <c r="A97" s="12"/>
      <c r="B97" s="3"/>
      <c r="C97" s="3"/>
      <c r="D97" s="70"/>
      <c r="E97" s="3"/>
      <c r="F97" s="3"/>
      <c r="G97" s="3"/>
      <c r="H97" s="3"/>
      <c r="I97" s="3"/>
      <c r="J97" s="3"/>
      <c r="K97" s="3"/>
      <c r="L97" s="3"/>
      <c r="M97" s="3"/>
      <c r="N97" s="3"/>
      <c r="O97" s="3"/>
      <c r="P97" s="3"/>
      <c r="Q97" s="3"/>
      <c r="R97" s="3"/>
      <c r="S97" s="70"/>
      <c r="T97" s="70"/>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29"/>
    </row>
    <row r="98" spans="1:803" s="18" customFormat="1" x14ac:dyDescent="0.35">
      <c r="A98" s="12"/>
      <c r="B98" s="3"/>
      <c r="C98" s="3"/>
      <c r="D98" s="70"/>
      <c r="E98" s="3"/>
      <c r="F98" s="3"/>
      <c r="G98" s="3"/>
      <c r="H98" s="3"/>
      <c r="I98" s="3"/>
      <c r="J98" s="3"/>
      <c r="K98" s="3"/>
      <c r="L98" s="3"/>
      <c r="M98" s="3"/>
      <c r="N98" s="3"/>
      <c r="O98" s="3"/>
      <c r="P98" s="3"/>
      <c r="Q98" s="3"/>
      <c r="R98" s="3"/>
      <c r="S98" s="70"/>
      <c r="T98" s="70"/>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29"/>
    </row>
    <row r="99" spans="1:803" s="18" customFormat="1" x14ac:dyDescent="0.35">
      <c r="A99" s="12"/>
      <c r="B99" s="3"/>
      <c r="C99" s="3"/>
      <c r="D99" s="70"/>
      <c r="E99" s="3"/>
      <c r="F99" s="3"/>
      <c r="G99" s="3"/>
      <c r="H99" s="3"/>
      <c r="I99" s="3"/>
      <c r="J99" s="3"/>
      <c r="K99" s="3"/>
      <c r="L99" s="3"/>
      <c r="M99" s="3"/>
      <c r="N99" s="3"/>
      <c r="O99" s="3"/>
      <c r="P99" s="3"/>
      <c r="Q99" s="3"/>
      <c r="R99" s="3"/>
      <c r="S99" s="70"/>
      <c r="T99" s="70"/>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29"/>
    </row>
    <row r="100" spans="1:803" s="18" customFormat="1" x14ac:dyDescent="0.35">
      <c r="A100" s="12"/>
      <c r="B100" s="3"/>
      <c r="C100" s="3"/>
      <c r="D100" s="70"/>
      <c r="E100" s="3"/>
      <c r="F100" s="3"/>
      <c r="G100" s="3"/>
      <c r="H100" s="3"/>
      <c r="I100" s="3"/>
      <c r="J100" s="3"/>
      <c r="K100" s="3"/>
      <c r="L100" s="3"/>
      <c r="M100" s="3"/>
      <c r="N100" s="3"/>
      <c r="O100" s="3"/>
      <c r="P100" s="3"/>
      <c r="Q100" s="3"/>
      <c r="R100" s="3"/>
      <c r="S100" s="70"/>
      <c r="T100" s="70"/>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29"/>
    </row>
    <row r="101" spans="1:803" s="18" customFormat="1" x14ac:dyDescent="0.35">
      <c r="A101" s="12"/>
      <c r="B101" s="3"/>
      <c r="C101" s="3"/>
      <c r="D101" s="70"/>
      <c r="E101" s="3"/>
      <c r="F101" s="3"/>
      <c r="G101" s="3"/>
      <c r="H101" s="3"/>
      <c r="I101" s="3"/>
      <c r="J101" s="3"/>
      <c r="K101" s="3"/>
      <c r="L101" s="3"/>
      <c r="M101" s="3"/>
      <c r="N101" s="3"/>
      <c r="O101" s="3"/>
      <c r="P101" s="3"/>
      <c r="Q101" s="3"/>
      <c r="R101" s="3"/>
      <c r="S101" s="70"/>
      <c r="T101" s="70"/>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29"/>
    </row>
    <row r="102" spans="1:803" s="18" customFormat="1" x14ac:dyDescent="0.35">
      <c r="A102" s="12"/>
      <c r="B102" s="3"/>
      <c r="C102" s="3"/>
      <c r="D102" s="70"/>
      <c r="E102" s="3"/>
      <c r="F102" s="3"/>
      <c r="G102" s="3"/>
      <c r="H102" s="3"/>
      <c r="I102" s="3"/>
      <c r="J102" s="3"/>
      <c r="K102" s="3"/>
      <c r="L102" s="3"/>
      <c r="M102" s="3"/>
      <c r="N102" s="3"/>
      <c r="O102" s="3"/>
      <c r="P102" s="3"/>
      <c r="Q102" s="3"/>
      <c r="R102" s="3"/>
      <c r="S102" s="70"/>
      <c r="T102" s="70"/>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29"/>
    </row>
    <row r="103" spans="1:803" s="18" customFormat="1" x14ac:dyDescent="0.35">
      <c r="A103" s="12"/>
      <c r="B103" s="3"/>
      <c r="C103" s="3"/>
      <c r="D103" s="70"/>
      <c r="E103" s="3"/>
      <c r="F103" s="3"/>
      <c r="G103" s="3"/>
      <c r="H103" s="3"/>
      <c r="I103" s="3"/>
      <c r="J103" s="3"/>
      <c r="K103" s="3"/>
      <c r="L103" s="3"/>
      <c r="M103" s="3"/>
      <c r="N103" s="3"/>
      <c r="O103" s="3"/>
      <c r="P103" s="3"/>
      <c r="Q103" s="3"/>
      <c r="R103" s="3"/>
      <c r="S103" s="70"/>
      <c r="T103" s="70"/>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29"/>
    </row>
    <row r="104" spans="1:803" s="18" customFormat="1" x14ac:dyDescent="0.35">
      <c r="A104" s="12"/>
      <c r="B104" s="3"/>
      <c r="C104" s="3"/>
      <c r="D104" s="70"/>
      <c r="E104" s="3"/>
      <c r="F104" s="3"/>
      <c r="G104" s="3"/>
      <c r="H104" s="3"/>
      <c r="I104" s="3"/>
      <c r="J104" s="3"/>
      <c r="K104" s="3"/>
      <c r="L104" s="3"/>
      <c r="M104" s="3"/>
      <c r="N104" s="3"/>
      <c r="O104" s="3"/>
      <c r="P104" s="3"/>
      <c r="Q104" s="3"/>
      <c r="R104" s="3"/>
      <c r="S104" s="70"/>
      <c r="T104" s="70"/>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29"/>
    </row>
    <row r="105" spans="1:803" s="18" customFormat="1" x14ac:dyDescent="0.35">
      <c r="A105" s="12"/>
      <c r="B105" s="3"/>
      <c r="C105" s="3"/>
      <c r="D105" s="70"/>
      <c r="E105" s="3"/>
      <c r="F105" s="3"/>
      <c r="G105" s="3"/>
      <c r="H105" s="3"/>
      <c r="I105" s="3"/>
      <c r="J105" s="3"/>
      <c r="K105" s="3"/>
      <c r="L105" s="3"/>
      <c r="M105" s="3"/>
      <c r="N105" s="3"/>
      <c r="O105" s="3"/>
      <c r="P105" s="3"/>
      <c r="Q105" s="3"/>
      <c r="R105" s="3"/>
      <c r="S105" s="70"/>
      <c r="T105" s="70"/>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29"/>
    </row>
    <row r="106" spans="1:803" s="18" customFormat="1" x14ac:dyDescent="0.35">
      <c r="A106" s="12"/>
      <c r="B106" s="3"/>
      <c r="C106" s="3"/>
      <c r="D106" s="70"/>
      <c r="E106" s="3"/>
      <c r="F106" s="3"/>
      <c r="G106" s="3"/>
      <c r="H106" s="3"/>
      <c r="I106" s="3"/>
      <c r="J106" s="3"/>
      <c r="K106" s="3"/>
      <c r="L106" s="3"/>
      <c r="M106" s="3"/>
      <c r="N106" s="3"/>
      <c r="O106" s="3"/>
      <c r="P106" s="3"/>
      <c r="Q106" s="3"/>
      <c r="R106" s="3"/>
      <c r="S106" s="70"/>
      <c r="T106" s="70"/>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29"/>
    </row>
    <row r="107" spans="1:803" s="18" customFormat="1" x14ac:dyDescent="0.35">
      <c r="A107" s="12"/>
      <c r="B107" s="3"/>
      <c r="C107" s="3"/>
      <c r="D107" s="70"/>
      <c r="E107" s="3"/>
      <c r="F107" s="3"/>
      <c r="G107" s="3"/>
      <c r="H107" s="3"/>
      <c r="I107" s="3"/>
      <c r="J107" s="3"/>
      <c r="K107" s="3"/>
      <c r="L107" s="3"/>
      <c r="M107" s="3"/>
      <c r="N107" s="3"/>
      <c r="O107" s="3"/>
      <c r="P107" s="3"/>
      <c r="Q107" s="3"/>
      <c r="R107" s="3"/>
      <c r="S107" s="70"/>
      <c r="T107" s="70"/>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29"/>
    </row>
    <row r="108" spans="1:803" s="18" customFormat="1" x14ac:dyDescent="0.35">
      <c r="A108" s="12"/>
      <c r="B108" s="3"/>
      <c r="C108" s="3"/>
      <c r="D108" s="70"/>
      <c r="E108" s="3"/>
      <c r="F108" s="3"/>
      <c r="G108" s="3"/>
      <c r="H108" s="3"/>
      <c r="I108" s="3"/>
      <c r="J108" s="3"/>
      <c r="K108" s="3"/>
      <c r="L108" s="3"/>
      <c r="M108" s="3"/>
      <c r="N108" s="3"/>
      <c r="O108" s="3"/>
      <c r="P108" s="3"/>
      <c r="Q108" s="3"/>
      <c r="R108" s="3"/>
      <c r="S108" s="70"/>
      <c r="T108" s="70"/>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29"/>
    </row>
    <row r="109" spans="1:803" s="18" customFormat="1" x14ac:dyDescent="0.35">
      <c r="A109" s="12"/>
      <c r="B109" s="3"/>
      <c r="C109" s="3"/>
      <c r="D109" s="70"/>
      <c r="E109" s="3"/>
      <c r="F109" s="3"/>
      <c r="G109" s="3"/>
      <c r="H109" s="3"/>
      <c r="I109" s="3"/>
      <c r="J109" s="3"/>
      <c r="K109" s="3"/>
      <c r="L109" s="3"/>
      <c r="M109" s="3"/>
      <c r="N109" s="3"/>
      <c r="O109" s="3"/>
      <c r="P109" s="3"/>
      <c r="Q109" s="3"/>
      <c r="R109" s="3"/>
      <c r="S109" s="70"/>
      <c r="T109" s="70"/>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29"/>
    </row>
    <row r="110" spans="1:803" s="18" customFormat="1" x14ac:dyDescent="0.35">
      <c r="A110" s="12"/>
      <c r="B110" s="3"/>
      <c r="C110" s="3"/>
      <c r="D110" s="70"/>
      <c r="E110" s="3"/>
      <c r="F110" s="3"/>
      <c r="G110" s="3"/>
      <c r="H110" s="3"/>
      <c r="I110" s="3"/>
      <c r="J110" s="3"/>
      <c r="K110" s="3"/>
      <c r="L110" s="3"/>
      <c r="M110" s="3"/>
      <c r="N110" s="3"/>
      <c r="O110" s="3"/>
      <c r="P110" s="3"/>
      <c r="Q110" s="3"/>
      <c r="R110" s="3"/>
      <c r="S110" s="70"/>
      <c r="T110" s="70"/>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29"/>
    </row>
    <row r="111" spans="1:803" s="18" customFormat="1" x14ac:dyDescent="0.35">
      <c r="A111" s="12"/>
      <c r="B111" s="3"/>
      <c r="C111" s="3"/>
      <c r="D111" s="70"/>
      <c r="E111" s="3"/>
      <c r="F111" s="3"/>
      <c r="G111" s="3"/>
      <c r="H111" s="3"/>
      <c r="I111" s="3"/>
      <c r="J111" s="3"/>
      <c r="K111" s="3"/>
      <c r="L111" s="3"/>
      <c r="M111" s="3"/>
      <c r="N111" s="3"/>
      <c r="O111" s="3"/>
      <c r="P111" s="3"/>
      <c r="Q111" s="3"/>
      <c r="R111" s="3"/>
      <c r="S111" s="70"/>
      <c r="T111" s="70"/>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29"/>
    </row>
    <row r="112" spans="1:803" s="18" customFormat="1" x14ac:dyDescent="0.35">
      <c r="A112" s="12"/>
      <c r="B112" s="3"/>
      <c r="C112" s="3"/>
      <c r="D112" s="70"/>
      <c r="E112" s="3"/>
      <c r="F112" s="3"/>
      <c r="G112" s="3"/>
      <c r="H112" s="3"/>
      <c r="I112" s="3"/>
      <c r="J112" s="3"/>
      <c r="K112" s="3"/>
      <c r="L112" s="3"/>
      <c r="M112" s="3"/>
      <c r="N112" s="3"/>
      <c r="O112" s="3"/>
      <c r="P112" s="3"/>
      <c r="Q112" s="3"/>
      <c r="R112" s="3"/>
      <c r="S112" s="70"/>
      <c r="T112" s="70"/>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29"/>
    </row>
    <row r="113" spans="1:803" s="18" customFormat="1" x14ac:dyDescent="0.35">
      <c r="A113" s="12"/>
      <c r="B113" s="3"/>
      <c r="C113" s="3"/>
      <c r="D113" s="70"/>
      <c r="E113" s="3"/>
      <c r="F113" s="3"/>
      <c r="G113" s="3"/>
      <c r="H113" s="3"/>
      <c r="I113" s="3"/>
      <c r="J113" s="3"/>
      <c r="K113" s="3"/>
      <c r="L113" s="3"/>
      <c r="M113" s="3"/>
      <c r="N113" s="3"/>
      <c r="O113" s="3"/>
      <c r="P113" s="3"/>
      <c r="Q113" s="3"/>
      <c r="R113" s="3"/>
      <c r="S113" s="70"/>
      <c r="T113" s="70"/>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c r="ABT113" s="3"/>
      <c r="ABU113" s="3"/>
      <c r="ABV113" s="3"/>
      <c r="ABW113" s="3"/>
      <c r="ABX113" s="3"/>
      <c r="ABY113" s="3"/>
      <c r="ABZ113" s="3"/>
      <c r="ACA113" s="3"/>
      <c r="ACB113" s="3"/>
      <c r="ACC113" s="3"/>
      <c r="ACD113" s="3"/>
      <c r="ACE113" s="3"/>
      <c r="ACF113" s="3"/>
      <c r="ACG113" s="3"/>
      <c r="ACH113" s="3"/>
      <c r="ACI113" s="3"/>
      <c r="ACJ113" s="3"/>
      <c r="ACK113" s="3"/>
      <c r="ACL113" s="3"/>
      <c r="ACM113" s="3"/>
      <c r="ACN113" s="3"/>
      <c r="ACO113" s="3"/>
      <c r="ACP113" s="3"/>
      <c r="ACQ113" s="3"/>
      <c r="ACR113" s="3"/>
      <c r="ACS113" s="3"/>
      <c r="ACT113" s="3"/>
      <c r="ACU113" s="3"/>
      <c r="ACV113" s="3"/>
      <c r="ACW113" s="3"/>
      <c r="ACX113" s="3"/>
      <c r="ACY113" s="3"/>
      <c r="ACZ113" s="3"/>
      <c r="ADA113" s="3"/>
      <c r="ADB113" s="3"/>
      <c r="ADC113" s="3"/>
      <c r="ADD113" s="3"/>
      <c r="ADE113" s="3"/>
      <c r="ADF113" s="3"/>
      <c r="ADG113" s="3"/>
      <c r="ADH113" s="3"/>
      <c r="ADI113" s="3"/>
      <c r="ADJ113" s="3"/>
      <c r="ADK113" s="3"/>
      <c r="ADL113" s="3"/>
      <c r="ADM113" s="3"/>
      <c r="ADN113" s="3"/>
      <c r="ADO113" s="3"/>
      <c r="ADP113" s="3"/>
      <c r="ADQ113" s="3"/>
      <c r="ADR113" s="3"/>
      <c r="ADS113" s="3"/>
      <c r="ADT113" s="3"/>
      <c r="ADU113" s="3"/>
      <c r="ADV113" s="3"/>
      <c r="ADW113" s="29"/>
    </row>
    <row r="114" spans="1:803" s="18" customFormat="1" x14ac:dyDescent="0.35">
      <c r="A114" s="12"/>
      <c r="B114" s="3"/>
      <c r="C114" s="3"/>
      <c r="D114" s="70"/>
      <c r="E114" s="3"/>
      <c r="F114" s="3"/>
      <c r="G114" s="3"/>
      <c r="H114" s="3"/>
      <c r="I114" s="3"/>
      <c r="J114" s="3"/>
      <c r="K114" s="3"/>
      <c r="L114" s="3"/>
      <c r="M114" s="3"/>
      <c r="N114" s="3"/>
      <c r="O114" s="3"/>
      <c r="P114" s="3"/>
      <c r="Q114" s="3"/>
      <c r="R114" s="3"/>
      <c r="S114" s="70"/>
      <c r="T114" s="70"/>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c r="ABI114" s="3"/>
      <c r="ABJ114" s="3"/>
      <c r="ABK114" s="3"/>
      <c r="ABL114" s="3"/>
      <c r="ABM114" s="3"/>
      <c r="ABN114" s="3"/>
      <c r="ABO114" s="3"/>
      <c r="ABP114" s="3"/>
      <c r="ABQ114" s="3"/>
      <c r="ABR114" s="3"/>
      <c r="ABS114" s="3"/>
      <c r="ABT114" s="3"/>
      <c r="ABU114" s="3"/>
      <c r="ABV114" s="3"/>
      <c r="ABW114" s="3"/>
      <c r="ABX114" s="3"/>
      <c r="ABY114" s="3"/>
      <c r="ABZ114" s="3"/>
      <c r="ACA114" s="3"/>
      <c r="ACB114" s="3"/>
      <c r="ACC114" s="3"/>
      <c r="ACD114" s="3"/>
      <c r="ACE114" s="3"/>
      <c r="ACF114" s="3"/>
      <c r="ACG114" s="3"/>
      <c r="ACH114" s="3"/>
      <c r="ACI114" s="3"/>
      <c r="ACJ114" s="3"/>
      <c r="ACK114" s="3"/>
      <c r="ACL114" s="3"/>
      <c r="ACM114" s="3"/>
      <c r="ACN114" s="3"/>
      <c r="ACO114" s="3"/>
      <c r="ACP114" s="3"/>
      <c r="ACQ114" s="3"/>
      <c r="ACR114" s="3"/>
      <c r="ACS114" s="3"/>
      <c r="ACT114" s="3"/>
      <c r="ACU114" s="3"/>
      <c r="ACV114" s="3"/>
      <c r="ACW114" s="3"/>
      <c r="ACX114" s="3"/>
      <c r="ACY114" s="3"/>
      <c r="ACZ114" s="3"/>
      <c r="ADA114" s="3"/>
      <c r="ADB114" s="3"/>
      <c r="ADC114" s="3"/>
      <c r="ADD114" s="3"/>
      <c r="ADE114" s="3"/>
      <c r="ADF114" s="3"/>
      <c r="ADG114" s="3"/>
      <c r="ADH114" s="3"/>
      <c r="ADI114" s="3"/>
      <c r="ADJ114" s="3"/>
      <c r="ADK114" s="3"/>
      <c r="ADL114" s="3"/>
      <c r="ADM114" s="3"/>
      <c r="ADN114" s="3"/>
      <c r="ADO114" s="3"/>
      <c r="ADP114" s="3"/>
      <c r="ADQ114" s="3"/>
      <c r="ADR114" s="3"/>
      <c r="ADS114" s="3"/>
      <c r="ADT114" s="3"/>
      <c r="ADU114" s="3"/>
      <c r="ADV114" s="3"/>
      <c r="ADW114" s="29"/>
    </row>
    <row r="115" spans="1:803" s="18" customFormat="1" x14ac:dyDescent="0.35">
      <c r="A115" s="12"/>
      <c r="B115" s="3"/>
      <c r="C115" s="3"/>
      <c r="D115" s="70"/>
      <c r="E115" s="3"/>
      <c r="F115" s="3"/>
      <c r="G115" s="3"/>
      <c r="H115" s="3"/>
      <c r="I115" s="3"/>
      <c r="J115" s="3"/>
      <c r="K115" s="3"/>
      <c r="L115" s="3"/>
      <c r="M115" s="3"/>
      <c r="N115" s="3"/>
      <c r="O115" s="3"/>
      <c r="P115" s="3"/>
      <c r="Q115" s="3"/>
      <c r="R115" s="3"/>
      <c r="S115" s="70"/>
      <c r="T115" s="70"/>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c r="ABI115" s="3"/>
      <c r="ABJ115" s="3"/>
      <c r="ABK115" s="3"/>
      <c r="ABL115" s="3"/>
      <c r="ABM115" s="3"/>
      <c r="ABN115" s="3"/>
      <c r="ABO115" s="3"/>
      <c r="ABP115" s="3"/>
      <c r="ABQ115" s="3"/>
      <c r="ABR115" s="3"/>
      <c r="ABS115" s="3"/>
      <c r="ABT115" s="3"/>
      <c r="ABU115" s="3"/>
      <c r="ABV115" s="3"/>
      <c r="ABW115" s="3"/>
      <c r="ABX115" s="3"/>
      <c r="ABY115" s="3"/>
      <c r="ABZ115" s="3"/>
      <c r="ACA115" s="3"/>
      <c r="ACB115" s="3"/>
      <c r="ACC115" s="3"/>
      <c r="ACD115" s="3"/>
      <c r="ACE115" s="3"/>
      <c r="ACF115" s="3"/>
      <c r="ACG115" s="3"/>
      <c r="ACH115" s="3"/>
      <c r="ACI115" s="3"/>
      <c r="ACJ115" s="3"/>
      <c r="ACK115" s="3"/>
      <c r="ACL115" s="3"/>
      <c r="ACM115" s="3"/>
      <c r="ACN115" s="3"/>
      <c r="ACO115" s="3"/>
      <c r="ACP115" s="3"/>
      <c r="ACQ115" s="3"/>
      <c r="ACR115" s="3"/>
      <c r="ACS115" s="3"/>
      <c r="ACT115" s="3"/>
      <c r="ACU115" s="3"/>
      <c r="ACV115" s="3"/>
      <c r="ACW115" s="3"/>
      <c r="ACX115" s="3"/>
      <c r="ACY115" s="3"/>
      <c r="ACZ115" s="3"/>
      <c r="ADA115" s="3"/>
      <c r="ADB115" s="3"/>
      <c r="ADC115" s="3"/>
      <c r="ADD115" s="3"/>
      <c r="ADE115" s="3"/>
      <c r="ADF115" s="3"/>
      <c r="ADG115" s="3"/>
      <c r="ADH115" s="3"/>
      <c r="ADI115" s="3"/>
      <c r="ADJ115" s="3"/>
      <c r="ADK115" s="3"/>
      <c r="ADL115" s="3"/>
      <c r="ADM115" s="3"/>
      <c r="ADN115" s="3"/>
      <c r="ADO115" s="3"/>
      <c r="ADP115" s="3"/>
      <c r="ADQ115" s="3"/>
      <c r="ADR115" s="3"/>
      <c r="ADS115" s="3"/>
      <c r="ADT115" s="3"/>
      <c r="ADU115" s="3"/>
      <c r="ADV115" s="3"/>
      <c r="ADW115" s="29"/>
    </row>
    <row r="116" spans="1:803" s="18" customFormat="1" x14ac:dyDescent="0.35">
      <c r="A116" s="12"/>
      <c r="B116" s="3"/>
      <c r="C116" s="3"/>
      <c r="D116" s="70"/>
      <c r="E116" s="3"/>
      <c r="F116" s="3"/>
      <c r="G116" s="3"/>
      <c r="H116" s="3"/>
      <c r="I116" s="3"/>
      <c r="J116" s="3"/>
      <c r="K116" s="3"/>
      <c r="L116" s="3"/>
      <c r="M116" s="3"/>
      <c r="N116" s="3"/>
      <c r="O116" s="3"/>
      <c r="P116" s="3"/>
      <c r="Q116" s="3"/>
      <c r="R116" s="3"/>
      <c r="S116" s="70"/>
      <c r="T116" s="70"/>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c r="ABJ116" s="3"/>
      <c r="ABK116" s="3"/>
      <c r="ABL116" s="3"/>
      <c r="ABM116" s="3"/>
      <c r="ABN116" s="3"/>
      <c r="ABO116" s="3"/>
      <c r="ABP116" s="3"/>
      <c r="ABQ116" s="3"/>
      <c r="ABR116" s="3"/>
      <c r="ABS116" s="3"/>
      <c r="ABT116" s="3"/>
      <c r="ABU116" s="3"/>
      <c r="ABV116" s="3"/>
      <c r="ABW116" s="3"/>
      <c r="ABX116" s="3"/>
      <c r="ABY116" s="3"/>
      <c r="ABZ116" s="3"/>
      <c r="ACA116" s="3"/>
      <c r="ACB116" s="3"/>
      <c r="ACC116" s="3"/>
      <c r="ACD116" s="3"/>
      <c r="ACE116" s="3"/>
      <c r="ACF116" s="3"/>
      <c r="ACG116" s="3"/>
      <c r="ACH116" s="3"/>
      <c r="ACI116" s="3"/>
      <c r="ACJ116" s="3"/>
      <c r="ACK116" s="3"/>
      <c r="ACL116" s="3"/>
      <c r="ACM116" s="3"/>
      <c r="ACN116" s="3"/>
      <c r="ACO116" s="3"/>
      <c r="ACP116" s="3"/>
      <c r="ACQ116" s="3"/>
      <c r="ACR116" s="3"/>
      <c r="ACS116" s="3"/>
      <c r="ACT116" s="3"/>
      <c r="ACU116" s="3"/>
      <c r="ACV116" s="3"/>
      <c r="ACW116" s="3"/>
      <c r="ACX116" s="3"/>
      <c r="ACY116" s="3"/>
      <c r="ACZ116" s="3"/>
      <c r="ADA116" s="3"/>
      <c r="ADB116" s="3"/>
      <c r="ADC116" s="3"/>
      <c r="ADD116" s="3"/>
      <c r="ADE116" s="3"/>
      <c r="ADF116" s="3"/>
      <c r="ADG116" s="3"/>
      <c r="ADH116" s="3"/>
      <c r="ADI116" s="3"/>
      <c r="ADJ116" s="3"/>
      <c r="ADK116" s="3"/>
      <c r="ADL116" s="3"/>
      <c r="ADM116" s="3"/>
      <c r="ADN116" s="3"/>
      <c r="ADO116" s="3"/>
      <c r="ADP116" s="3"/>
      <c r="ADQ116" s="3"/>
      <c r="ADR116" s="3"/>
      <c r="ADS116" s="3"/>
      <c r="ADT116" s="3"/>
      <c r="ADU116" s="3"/>
      <c r="ADV116" s="3"/>
      <c r="ADW116" s="29"/>
    </row>
    <row r="117" spans="1:803" s="18" customFormat="1" x14ac:dyDescent="0.35">
      <c r="A117" s="12"/>
      <c r="B117" s="3"/>
      <c r="C117" s="3"/>
      <c r="D117" s="70"/>
      <c r="E117" s="3"/>
      <c r="F117" s="3"/>
      <c r="G117" s="3"/>
      <c r="H117" s="3"/>
      <c r="I117" s="3"/>
      <c r="J117" s="3"/>
      <c r="K117" s="3"/>
      <c r="L117" s="3"/>
      <c r="M117" s="3"/>
      <c r="N117" s="3"/>
      <c r="O117" s="3"/>
      <c r="P117" s="3"/>
      <c r="Q117" s="3"/>
      <c r="R117" s="3"/>
      <c r="S117" s="70"/>
      <c r="T117" s="70"/>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c r="ABJ117" s="3"/>
      <c r="ABK117" s="3"/>
      <c r="ABL117" s="3"/>
      <c r="ABM117" s="3"/>
      <c r="ABN117" s="3"/>
      <c r="ABO117" s="3"/>
      <c r="ABP117" s="3"/>
      <c r="ABQ117" s="3"/>
      <c r="ABR117" s="3"/>
      <c r="ABS117" s="3"/>
      <c r="ABT117" s="3"/>
      <c r="ABU117" s="3"/>
      <c r="ABV117" s="3"/>
      <c r="ABW117" s="3"/>
      <c r="ABX117" s="3"/>
      <c r="ABY117" s="3"/>
      <c r="ABZ117" s="3"/>
      <c r="ACA117" s="3"/>
      <c r="ACB117" s="3"/>
      <c r="ACC117" s="3"/>
      <c r="ACD117" s="3"/>
      <c r="ACE117" s="3"/>
      <c r="ACF117" s="3"/>
      <c r="ACG117" s="3"/>
      <c r="ACH117" s="3"/>
      <c r="ACI117" s="3"/>
      <c r="ACJ117" s="3"/>
      <c r="ACK117" s="3"/>
      <c r="ACL117" s="3"/>
      <c r="ACM117" s="3"/>
      <c r="ACN117" s="3"/>
      <c r="ACO117" s="3"/>
      <c r="ACP117" s="3"/>
      <c r="ACQ117" s="3"/>
      <c r="ACR117" s="3"/>
      <c r="ACS117" s="3"/>
      <c r="ACT117" s="3"/>
      <c r="ACU117" s="3"/>
      <c r="ACV117" s="3"/>
      <c r="ACW117" s="3"/>
      <c r="ACX117" s="3"/>
      <c r="ACY117" s="3"/>
      <c r="ACZ117" s="3"/>
      <c r="ADA117" s="3"/>
      <c r="ADB117" s="3"/>
      <c r="ADC117" s="3"/>
      <c r="ADD117" s="3"/>
      <c r="ADE117" s="3"/>
      <c r="ADF117" s="3"/>
      <c r="ADG117" s="3"/>
      <c r="ADH117" s="3"/>
      <c r="ADI117" s="3"/>
      <c r="ADJ117" s="3"/>
      <c r="ADK117" s="3"/>
      <c r="ADL117" s="3"/>
      <c r="ADM117" s="3"/>
      <c r="ADN117" s="3"/>
      <c r="ADO117" s="3"/>
      <c r="ADP117" s="3"/>
      <c r="ADQ117" s="3"/>
      <c r="ADR117" s="3"/>
      <c r="ADS117" s="3"/>
      <c r="ADT117" s="3"/>
      <c r="ADU117" s="3"/>
      <c r="ADV117" s="3"/>
      <c r="ADW117" s="29"/>
    </row>
    <row r="118" spans="1:803" s="18" customFormat="1" x14ac:dyDescent="0.35">
      <c r="A118" s="12"/>
      <c r="B118" s="3"/>
      <c r="C118" s="3"/>
      <c r="D118" s="70"/>
      <c r="E118" s="3"/>
      <c r="F118" s="3"/>
      <c r="G118" s="3"/>
      <c r="H118" s="3"/>
      <c r="I118" s="3"/>
      <c r="J118" s="3"/>
      <c r="K118" s="3"/>
      <c r="L118" s="3"/>
      <c r="M118" s="3"/>
      <c r="N118" s="3"/>
      <c r="O118" s="3"/>
      <c r="P118" s="3"/>
      <c r="Q118" s="3"/>
      <c r="R118" s="3"/>
      <c r="S118" s="70"/>
      <c r="T118" s="70"/>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c r="ABJ118" s="3"/>
      <c r="ABK118" s="3"/>
      <c r="ABL118" s="3"/>
      <c r="ABM118" s="3"/>
      <c r="ABN118" s="3"/>
      <c r="ABO118" s="3"/>
      <c r="ABP118" s="3"/>
      <c r="ABQ118" s="3"/>
      <c r="ABR118" s="3"/>
      <c r="ABS118" s="3"/>
      <c r="ABT118" s="3"/>
      <c r="ABU118" s="3"/>
      <c r="ABV118" s="3"/>
      <c r="ABW118" s="3"/>
      <c r="ABX118" s="3"/>
      <c r="ABY118" s="3"/>
      <c r="ABZ118" s="3"/>
      <c r="ACA118" s="3"/>
      <c r="ACB118" s="3"/>
      <c r="ACC118" s="3"/>
      <c r="ACD118" s="3"/>
      <c r="ACE118" s="3"/>
      <c r="ACF118" s="3"/>
      <c r="ACG118" s="3"/>
      <c r="ACH118" s="3"/>
      <c r="ACI118" s="3"/>
      <c r="ACJ118" s="3"/>
      <c r="ACK118" s="3"/>
      <c r="ACL118" s="3"/>
      <c r="ACM118" s="3"/>
      <c r="ACN118" s="3"/>
      <c r="ACO118" s="3"/>
      <c r="ACP118" s="3"/>
      <c r="ACQ118" s="3"/>
      <c r="ACR118" s="3"/>
      <c r="ACS118" s="3"/>
      <c r="ACT118" s="3"/>
      <c r="ACU118" s="3"/>
      <c r="ACV118" s="3"/>
      <c r="ACW118" s="3"/>
      <c r="ACX118" s="3"/>
      <c r="ACY118" s="3"/>
      <c r="ACZ118" s="3"/>
      <c r="ADA118" s="3"/>
      <c r="ADB118" s="3"/>
      <c r="ADC118" s="3"/>
      <c r="ADD118" s="3"/>
      <c r="ADE118" s="3"/>
      <c r="ADF118" s="3"/>
      <c r="ADG118" s="3"/>
      <c r="ADH118" s="3"/>
      <c r="ADI118" s="3"/>
      <c r="ADJ118" s="3"/>
      <c r="ADK118" s="3"/>
      <c r="ADL118" s="3"/>
      <c r="ADM118" s="3"/>
      <c r="ADN118" s="3"/>
      <c r="ADO118" s="3"/>
      <c r="ADP118" s="3"/>
      <c r="ADQ118" s="3"/>
      <c r="ADR118" s="3"/>
      <c r="ADS118" s="3"/>
      <c r="ADT118" s="3"/>
      <c r="ADU118" s="3"/>
      <c r="ADV118" s="3"/>
      <c r="ADW118" s="29"/>
    </row>
    <row r="119" spans="1:803" s="18" customFormat="1" x14ac:dyDescent="0.35">
      <c r="A119" s="12"/>
      <c r="B119" s="3"/>
      <c r="C119" s="3"/>
      <c r="D119" s="70"/>
      <c r="E119" s="3"/>
      <c r="F119" s="3"/>
      <c r="G119" s="3"/>
      <c r="H119" s="3"/>
      <c r="I119" s="3"/>
      <c r="J119" s="3"/>
      <c r="K119" s="3"/>
      <c r="L119" s="3"/>
      <c r="M119" s="3"/>
      <c r="N119" s="3"/>
      <c r="O119" s="3"/>
      <c r="P119" s="3"/>
      <c r="Q119" s="3"/>
      <c r="R119" s="3"/>
      <c r="S119" s="70"/>
      <c r="T119" s="70"/>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c r="ABJ119" s="3"/>
      <c r="ABK119" s="3"/>
      <c r="ABL119" s="3"/>
      <c r="ABM119" s="3"/>
      <c r="ABN119" s="3"/>
      <c r="ABO119" s="3"/>
      <c r="ABP119" s="3"/>
      <c r="ABQ119" s="3"/>
      <c r="ABR119" s="3"/>
      <c r="ABS119" s="3"/>
      <c r="ABT119" s="3"/>
      <c r="ABU119" s="3"/>
      <c r="ABV119" s="3"/>
      <c r="ABW119" s="3"/>
      <c r="ABX119" s="3"/>
      <c r="ABY119" s="3"/>
      <c r="ABZ119" s="3"/>
      <c r="ACA119" s="3"/>
      <c r="ACB119" s="3"/>
      <c r="ACC119" s="3"/>
      <c r="ACD119" s="3"/>
      <c r="ACE119" s="3"/>
      <c r="ACF119" s="3"/>
      <c r="ACG119" s="3"/>
      <c r="ACH119" s="3"/>
      <c r="ACI119" s="3"/>
      <c r="ACJ119" s="3"/>
      <c r="ACK119" s="3"/>
      <c r="ACL119" s="3"/>
      <c r="ACM119" s="3"/>
      <c r="ACN119" s="3"/>
      <c r="ACO119" s="3"/>
      <c r="ACP119" s="3"/>
      <c r="ACQ119" s="3"/>
      <c r="ACR119" s="3"/>
      <c r="ACS119" s="3"/>
      <c r="ACT119" s="3"/>
      <c r="ACU119" s="3"/>
      <c r="ACV119" s="3"/>
      <c r="ACW119" s="3"/>
      <c r="ACX119" s="3"/>
      <c r="ACY119" s="3"/>
      <c r="ACZ119" s="3"/>
      <c r="ADA119" s="3"/>
      <c r="ADB119" s="3"/>
      <c r="ADC119" s="3"/>
      <c r="ADD119" s="3"/>
      <c r="ADE119" s="3"/>
      <c r="ADF119" s="3"/>
      <c r="ADG119" s="3"/>
      <c r="ADH119" s="3"/>
      <c r="ADI119" s="3"/>
      <c r="ADJ119" s="3"/>
      <c r="ADK119" s="3"/>
      <c r="ADL119" s="3"/>
      <c r="ADM119" s="3"/>
      <c r="ADN119" s="3"/>
      <c r="ADO119" s="3"/>
      <c r="ADP119" s="3"/>
      <c r="ADQ119" s="3"/>
      <c r="ADR119" s="3"/>
      <c r="ADS119" s="3"/>
      <c r="ADT119" s="3"/>
      <c r="ADU119" s="3"/>
      <c r="ADV119" s="3"/>
      <c r="ADW119" s="29"/>
    </row>
    <row r="120" spans="1:803" s="18" customFormat="1" x14ac:dyDescent="0.35">
      <c r="A120" s="12"/>
      <c r="B120" s="3"/>
      <c r="C120" s="3"/>
      <c r="D120" s="70"/>
      <c r="E120" s="3"/>
      <c r="F120" s="3"/>
      <c r="G120" s="3"/>
      <c r="H120" s="3"/>
      <c r="I120" s="3"/>
      <c r="J120" s="3"/>
      <c r="K120" s="3"/>
      <c r="L120" s="3"/>
      <c r="M120" s="3"/>
      <c r="N120" s="3"/>
      <c r="O120" s="3"/>
      <c r="P120" s="3"/>
      <c r="Q120" s="3"/>
      <c r="R120" s="3"/>
      <c r="S120" s="70"/>
      <c r="T120" s="70"/>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c r="ABJ120" s="3"/>
      <c r="ABK120" s="3"/>
      <c r="ABL120" s="3"/>
      <c r="ABM120" s="3"/>
      <c r="ABN120" s="3"/>
      <c r="ABO120" s="3"/>
      <c r="ABP120" s="3"/>
      <c r="ABQ120" s="3"/>
      <c r="ABR120" s="3"/>
      <c r="ABS120" s="3"/>
      <c r="ABT120" s="3"/>
      <c r="ABU120" s="3"/>
      <c r="ABV120" s="3"/>
      <c r="ABW120" s="3"/>
      <c r="ABX120" s="3"/>
      <c r="ABY120" s="3"/>
      <c r="ABZ120" s="3"/>
      <c r="ACA120" s="3"/>
      <c r="ACB120" s="3"/>
      <c r="ACC120" s="3"/>
      <c r="ACD120" s="3"/>
      <c r="ACE120" s="3"/>
      <c r="ACF120" s="3"/>
      <c r="ACG120" s="3"/>
      <c r="ACH120" s="3"/>
      <c r="ACI120" s="3"/>
      <c r="ACJ120" s="3"/>
      <c r="ACK120" s="3"/>
      <c r="ACL120" s="3"/>
      <c r="ACM120" s="3"/>
      <c r="ACN120" s="3"/>
      <c r="ACO120" s="3"/>
      <c r="ACP120" s="3"/>
      <c r="ACQ120" s="3"/>
      <c r="ACR120" s="3"/>
      <c r="ACS120" s="3"/>
      <c r="ACT120" s="3"/>
      <c r="ACU120" s="3"/>
      <c r="ACV120" s="3"/>
      <c r="ACW120" s="3"/>
      <c r="ACX120" s="3"/>
      <c r="ACY120" s="3"/>
      <c r="ACZ120" s="3"/>
      <c r="ADA120" s="3"/>
      <c r="ADB120" s="3"/>
      <c r="ADC120" s="3"/>
      <c r="ADD120" s="3"/>
      <c r="ADE120" s="3"/>
      <c r="ADF120" s="3"/>
      <c r="ADG120" s="3"/>
      <c r="ADH120" s="3"/>
      <c r="ADI120" s="3"/>
      <c r="ADJ120" s="3"/>
      <c r="ADK120" s="3"/>
      <c r="ADL120" s="3"/>
      <c r="ADM120" s="3"/>
      <c r="ADN120" s="3"/>
      <c r="ADO120" s="3"/>
      <c r="ADP120" s="3"/>
      <c r="ADQ120" s="3"/>
      <c r="ADR120" s="3"/>
      <c r="ADS120" s="3"/>
      <c r="ADT120" s="3"/>
      <c r="ADU120" s="3"/>
      <c r="ADV120" s="3"/>
      <c r="ADW120" s="29"/>
    </row>
    <row r="121" spans="1:803" s="18" customFormat="1" x14ac:dyDescent="0.35">
      <c r="A121" s="12"/>
      <c r="B121" s="3"/>
      <c r="C121" s="3"/>
      <c r="D121" s="70"/>
      <c r="E121" s="3"/>
      <c r="F121" s="3"/>
      <c r="G121" s="3"/>
      <c r="H121" s="3"/>
      <c r="I121" s="3"/>
      <c r="J121" s="3"/>
      <c r="K121" s="3"/>
      <c r="L121" s="3"/>
      <c r="M121" s="3"/>
      <c r="N121" s="3"/>
      <c r="O121" s="3"/>
      <c r="P121" s="3"/>
      <c r="Q121" s="3"/>
      <c r="R121" s="3"/>
      <c r="S121" s="70"/>
      <c r="T121" s="70"/>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c r="ABT121" s="3"/>
      <c r="ABU121" s="3"/>
      <c r="ABV121" s="3"/>
      <c r="ABW121" s="3"/>
      <c r="ABX121" s="3"/>
      <c r="ABY121" s="3"/>
      <c r="ABZ121" s="3"/>
      <c r="ACA121" s="3"/>
      <c r="ACB121" s="3"/>
      <c r="ACC121" s="3"/>
      <c r="ACD121" s="3"/>
      <c r="ACE121" s="3"/>
      <c r="ACF121" s="3"/>
      <c r="ACG121" s="3"/>
      <c r="ACH121" s="3"/>
      <c r="ACI121" s="3"/>
      <c r="ACJ121" s="3"/>
      <c r="ACK121" s="3"/>
      <c r="ACL121" s="3"/>
      <c r="ACM121" s="3"/>
      <c r="ACN121" s="3"/>
      <c r="ACO121" s="3"/>
      <c r="ACP121" s="3"/>
      <c r="ACQ121" s="3"/>
      <c r="ACR121" s="3"/>
      <c r="ACS121" s="3"/>
      <c r="ACT121" s="3"/>
      <c r="ACU121" s="3"/>
      <c r="ACV121" s="3"/>
      <c r="ACW121" s="3"/>
      <c r="ACX121" s="3"/>
      <c r="ACY121" s="3"/>
      <c r="ACZ121" s="3"/>
      <c r="ADA121" s="3"/>
      <c r="ADB121" s="3"/>
      <c r="ADC121" s="3"/>
      <c r="ADD121" s="3"/>
      <c r="ADE121" s="3"/>
      <c r="ADF121" s="3"/>
      <c r="ADG121" s="3"/>
      <c r="ADH121" s="3"/>
      <c r="ADI121" s="3"/>
      <c r="ADJ121" s="3"/>
      <c r="ADK121" s="3"/>
      <c r="ADL121" s="3"/>
      <c r="ADM121" s="3"/>
      <c r="ADN121" s="3"/>
      <c r="ADO121" s="3"/>
      <c r="ADP121" s="3"/>
      <c r="ADQ121" s="3"/>
      <c r="ADR121" s="3"/>
      <c r="ADS121" s="3"/>
      <c r="ADT121" s="3"/>
      <c r="ADU121" s="3"/>
      <c r="ADV121" s="3"/>
      <c r="ADW121" s="29"/>
    </row>
    <row r="122" spans="1:803" s="18" customFormat="1" x14ac:dyDescent="0.35">
      <c r="A122" s="12"/>
      <c r="B122" s="3"/>
      <c r="C122" s="3"/>
      <c r="D122" s="70"/>
      <c r="E122" s="3"/>
      <c r="F122" s="3"/>
      <c r="G122" s="3"/>
      <c r="H122" s="3"/>
      <c r="I122" s="3"/>
      <c r="J122" s="3"/>
      <c r="K122" s="3"/>
      <c r="L122" s="3"/>
      <c r="M122" s="3"/>
      <c r="N122" s="3"/>
      <c r="O122" s="3"/>
      <c r="P122" s="3"/>
      <c r="Q122" s="3"/>
      <c r="R122" s="3"/>
      <c r="S122" s="70"/>
      <c r="T122" s="70"/>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c r="ABT122" s="3"/>
      <c r="ABU122" s="3"/>
      <c r="ABV122" s="3"/>
      <c r="ABW122" s="3"/>
      <c r="ABX122" s="3"/>
      <c r="ABY122" s="3"/>
      <c r="ABZ122" s="3"/>
      <c r="ACA122" s="3"/>
      <c r="ACB122" s="3"/>
      <c r="ACC122" s="3"/>
      <c r="ACD122" s="3"/>
      <c r="ACE122" s="3"/>
      <c r="ACF122" s="3"/>
      <c r="ACG122" s="3"/>
      <c r="ACH122" s="3"/>
      <c r="ACI122" s="3"/>
      <c r="ACJ122" s="3"/>
      <c r="ACK122" s="3"/>
      <c r="ACL122" s="3"/>
      <c r="ACM122" s="3"/>
      <c r="ACN122" s="3"/>
      <c r="ACO122" s="3"/>
      <c r="ACP122" s="3"/>
      <c r="ACQ122" s="3"/>
      <c r="ACR122" s="3"/>
      <c r="ACS122" s="3"/>
      <c r="ACT122" s="3"/>
      <c r="ACU122" s="3"/>
      <c r="ACV122" s="3"/>
      <c r="ACW122" s="3"/>
      <c r="ACX122" s="3"/>
      <c r="ACY122" s="3"/>
      <c r="ACZ122" s="3"/>
      <c r="ADA122" s="3"/>
      <c r="ADB122" s="3"/>
      <c r="ADC122" s="3"/>
      <c r="ADD122" s="3"/>
      <c r="ADE122" s="3"/>
      <c r="ADF122" s="3"/>
      <c r="ADG122" s="3"/>
      <c r="ADH122" s="3"/>
      <c r="ADI122" s="3"/>
      <c r="ADJ122" s="3"/>
      <c r="ADK122" s="3"/>
      <c r="ADL122" s="3"/>
      <c r="ADM122" s="3"/>
      <c r="ADN122" s="3"/>
      <c r="ADO122" s="3"/>
      <c r="ADP122" s="3"/>
      <c r="ADQ122" s="3"/>
      <c r="ADR122" s="3"/>
      <c r="ADS122" s="3"/>
      <c r="ADT122" s="3"/>
      <c r="ADU122" s="3"/>
      <c r="ADV122" s="3"/>
      <c r="ADW122" s="29"/>
    </row>
    <row r="123" spans="1:803" s="18" customFormat="1" x14ac:dyDescent="0.35">
      <c r="A123" s="12"/>
      <c r="B123" s="3"/>
      <c r="C123" s="3"/>
      <c r="D123" s="70"/>
      <c r="E123" s="3"/>
      <c r="F123" s="3"/>
      <c r="G123" s="3"/>
      <c r="H123" s="3"/>
      <c r="I123" s="3"/>
      <c r="J123" s="3"/>
      <c r="K123" s="3"/>
      <c r="L123" s="3"/>
      <c r="M123" s="3"/>
      <c r="N123" s="3"/>
      <c r="O123" s="3"/>
      <c r="P123" s="3"/>
      <c r="Q123" s="3"/>
      <c r="R123" s="3"/>
      <c r="S123" s="70"/>
      <c r="T123" s="70"/>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c r="ABT123" s="3"/>
      <c r="ABU123" s="3"/>
      <c r="ABV123" s="3"/>
      <c r="ABW123" s="3"/>
      <c r="ABX123" s="3"/>
      <c r="ABY123" s="3"/>
      <c r="ABZ123" s="3"/>
      <c r="ACA123" s="3"/>
      <c r="ACB123" s="3"/>
      <c r="ACC123" s="3"/>
      <c r="ACD123" s="3"/>
      <c r="ACE123" s="3"/>
      <c r="ACF123" s="3"/>
      <c r="ACG123" s="3"/>
      <c r="ACH123" s="3"/>
      <c r="ACI123" s="3"/>
      <c r="ACJ123" s="3"/>
      <c r="ACK123" s="3"/>
      <c r="ACL123" s="3"/>
      <c r="ACM123" s="3"/>
      <c r="ACN123" s="3"/>
      <c r="ACO123" s="3"/>
      <c r="ACP123" s="3"/>
      <c r="ACQ123" s="3"/>
      <c r="ACR123" s="3"/>
      <c r="ACS123" s="3"/>
      <c r="ACT123" s="3"/>
      <c r="ACU123" s="3"/>
      <c r="ACV123" s="3"/>
      <c r="ACW123" s="3"/>
      <c r="ACX123" s="3"/>
      <c r="ACY123" s="3"/>
      <c r="ACZ123" s="3"/>
      <c r="ADA123" s="3"/>
      <c r="ADB123" s="3"/>
      <c r="ADC123" s="3"/>
      <c r="ADD123" s="3"/>
      <c r="ADE123" s="3"/>
      <c r="ADF123" s="3"/>
      <c r="ADG123" s="3"/>
      <c r="ADH123" s="3"/>
      <c r="ADI123" s="3"/>
      <c r="ADJ123" s="3"/>
      <c r="ADK123" s="3"/>
      <c r="ADL123" s="3"/>
      <c r="ADM123" s="3"/>
      <c r="ADN123" s="3"/>
      <c r="ADO123" s="3"/>
      <c r="ADP123" s="3"/>
      <c r="ADQ123" s="3"/>
      <c r="ADR123" s="3"/>
      <c r="ADS123" s="3"/>
      <c r="ADT123" s="3"/>
      <c r="ADU123" s="3"/>
      <c r="ADV123" s="3"/>
      <c r="ADW123" s="29"/>
    </row>
    <row r="124" spans="1:803" x14ac:dyDescent="0.35">
      <c r="S124" s="70"/>
      <c r="AC124" s="3"/>
    </row>
    <row r="125" spans="1:803" x14ac:dyDescent="0.35">
      <c r="S125" s="70"/>
      <c r="AC125" s="3"/>
    </row>
    <row r="126" spans="1:803" x14ac:dyDescent="0.35">
      <c r="S126" s="70"/>
      <c r="AC126" s="3"/>
    </row>
    <row r="127" spans="1:803" x14ac:dyDescent="0.35">
      <c r="S127" s="70"/>
      <c r="AC127" s="3"/>
    </row>
    <row r="128" spans="1:803" x14ac:dyDescent="0.35">
      <c r="S128" s="70"/>
      <c r="AC128" s="3"/>
    </row>
    <row r="129" spans="19:29" x14ac:dyDescent="0.35">
      <c r="S129" s="70"/>
      <c r="AC129" s="3"/>
    </row>
    <row r="130" spans="19:29" x14ac:dyDescent="0.35">
      <c r="S130" s="70"/>
      <c r="AC130" s="3"/>
    </row>
    <row r="131" spans="19:29" x14ac:dyDescent="0.35">
      <c r="S131" s="70"/>
      <c r="AC131" s="3"/>
    </row>
    <row r="132" spans="19:29" x14ac:dyDescent="0.35">
      <c r="S132" s="70"/>
      <c r="AC132" s="3"/>
    </row>
    <row r="133" spans="19:29" x14ac:dyDescent="0.35">
      <c r="S133" s="70"/>
    </row>
    <row r="134" spans="19:29" x14ac:dyDescent="0.35">
      <c r="S134" s="70"/>
    </row>
    <row r="135" spans="19:29" x14ac:dyDescent="0.35">
      <c r="S135" s="70"/>
    </row>
    <row r="480" spans="1:851" ht="13.15" x14ac:dyDescent="0.4">
      <c r="A480" s="15"/>
      <c r="B480" s="15"/>
      <c r="C480" s="15"/>
      <c r="D480" s="26"/>
      <c r="E480" s="15"/>
      <c r="F480" s="15"/>
      <c r="G480" s="15"/>
      <c r="H480" s="15"/>
      <c r="I480" s="15"/>
      <c r="J480" s="15"/>
      <c r="K480" s="15"/>
      <c r="L480" s="15"/>
      <c r="M480" s="15"/>
      <c r="N480" s="15"/>
      <c r="O480" s="15"/>
      <c r="P480" s="15"/>
      <c r="Q480" s="15"/>
      <c r="R480" s="15"/>
      <c r="T480" s="26"/>
      <c r="U480" s="15"/>
      <c r="V480" s="15"/>
      <c r="W480" s="15"/>
      <c r="X480" s="15"/>
      <c r="Y480" s="15"/>
      <c r="Z480" s="15"/>
      <c r="AA480" s="15"/>
      <c r="AB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c r="CB480" s="15"/>
      <c r="CC480" s="15"/>
      <c r="CD480" s="15"/>
      <c r="CE480" s="15"/>
      <c r="CF480" s="15"/>
      <c r="CG480" s="15"/>
      <c r="CH480" s="15"/>
      <c r="CI480" s="15"/>
      <c r="CJ480" s="15"/>
      <c r="CK480" s="15"/>
      <c r="CL480" s="15"/>
      <c r="CM480" s="15"/>
      <c r="CN480" s="15"/>
      <c r="CO480" s="15"/>
      <c r="CP480" s="15"/>
      <c r="CQ480" s="15"/>
      <c r="CR480" s="15"/>
      <c r="CS480" s="15"/>
      <c r="CT480" s="15"/>
      <c r="CU480" s="15"/>
      <c r="CV480" s="15"/>
      <c r="CW480" s="15"/>
      <c r="CX480" s="15"/>
      <c r="CY480" s="15"/>
      <c r="CZ480" s="15"/>
      <c r="DA480" s="15"/>
      <c r="DB480" s="15"/>
      <c r="DC480" s="15"/>
      <c r="DD480" s="15"/>
      <c r="DE480" s="15"/>
      <c r="DF480" s="15"/>
      <c r="DG480" s="15"/>
      <c r="DH480" s="15"/>
      <c r="DI480" s="15"/>
      <c r="DJ480" s="15"/>
      <c r="DK480" s="15"/>
      <c r="DL480" s="15"/>
      <c r="DM480" s="15"/>
      <c r="DN480" s="15"/>
      <c r="DO480" s="15"/>
      <c r="DP480" s="15"/>
      <c r="DQ480" s="15"/>
      <c r="DR480" s="15"/>
      <c r="DS480" s="15"/>
      <c r="DT480" s="15"/>
      <c r="DU480" s="15"/>
      <c r="DV480" s="15"/>
      <c r="DW480" s="15"/>
      <c r="DX480" s="15"/>
      <c r="DY480" s="15"/>
      <c r="DZ480" s="15"/>
      <c r="EA480" s="15"/>
      <c r="EB480" s="15"/>
      <c r="EC480" s="15"/>
      <c r="ED480" s="15"/>
      <c r="EE480" s="15"/>
      <c r="EF480" s="15"/>
      <c r="EG480" s="15"/>
      <c r="EH480" s="15"/>
      <c r="EI480" s="15"/>
      <c r="EJ480" s="15"/>
      <c r="EK480" s="15"/>
      <c r="EL480" s="15"/>
      <c r="EM480" s="15"/>
      <c r="EN480" s="15"/>
      <c r="EO480" s="15"/>
      <c r="EP480" s="15"/>
      <c r="ES480" s="15"/>
      <c r="ET480" s="15"/>
      <c r="EU480" s="15"/>
      <c r="EV480" s="15"/>
      <c r="EW480" s="15"/>
      <c r="EX480" s="15"/>
      <c r="EY480" s="15"/>
      <c r="EZ480" s="15"/>
      <c r="FA480" s="15"/>
      <c r="FB480" s="15"/>
      <c r="FC480" s="15"/>
      <c r="FD480" s="15"/>
      <c r="FE480" s="15"/>
      <c r="FF480" s="15"/>
      <c r="FG480" s="15"/>
      <c r="FH480" s="15"/>
      <c r="FI480" s="15"/>
      <c r="FJ480" s="15"/>
      <c r="FK480" s="15"/>
      <c r="FL480" s="15"/>
      <c r="FM480" s="15"/>
      <c r="FN480" s="15"/>
      <c r="FO480" s="15"/>
      <c r="FP480" s="15"/>
      <c r="FQ480" s="15"/>
      <c r="FR480" s="15"/>
      <c r="FS480" s="15"/>
      <c r="FT480" s="15"/>
      <c r="FU480" s="15"/>
      <c r="FV480" s="15"/>
      <c r="FW480" s="15"/>
      <c r="FX480" s="15"/>
      <c r="FY480" s="15"/>
      <c r="FZ480" s="15"/>
      <c r="GA480" s="15"/>
      <c r="GB480" s="15"/>
      <c r="GC480" s="15"/>
      <c r="GD480" s="15"/>
      <c r="GE480" s="15"/>
      <c r="GF480" s="15"/>
      <c r="GG480" s="15"/>
      <c r="GH480" s="15"/>
      <c r="GI480" s="15"/>
      <c r="GJ480" s="15"/>
      <c r="GK480" s="15"/>
      <c r="GL480" s="15"/>
      <c r="GM480" s="15"/>
      <c r="GN480" s="15"/>
      <c r="GO480" s="15"/>
      <c r="GP480" s="15"/>
      <c r="GQ480" s="15"/>
      <c r="GR480" s="15"/>
      <c r="GS480" s="15"/>
      <c r="GT480" s="15"/>
      <c r="GU480" s="15"/>
      <c r="GV480" s="15"/>
      <c r="GW480" s="15"/>
      <c r="GX480" s="15"/>
      <c r="GY480" s="15"/>
      <c r="GZ480" s="15"/>
      <c r="HA480" s="15"/>
      <c r="HB480" s="15"/>
      <c r="HC480" s="15"/>
      <c r="HD480" s="15"/>
      <c r="HE480" s="15"/>
      <c r="HF480" s="15"/>
      <c r="HG480" s="15"/>
      <c r="HH480" s="15"/>
      <c r="HI480" s="15"/>
      <c r="HJ480" s="15"/>
      <c r="HK480" s="15"/>
      <c r="HL480" s="15"/>
      <c r="HM480" s="15"/>
      <c r="HN480" s="15"/>
      <c r="HO480" s="15"/>
      <c r="HP480" s="15"/>
      <c r="HQ480" s="15"/>
      <c r="HR480" s="15"/>
      <c r="HS480" s="15"/>
      <c r="HT480" s="15"/>
      <c r="HU480" s="15"/>
      <c r="HV480" s="15"/>
      <c r="HW480" s="15"/>
      <c r="HX480" s="15"/>
      <c r="HY480" s="15"/>
      <c r="HZ480" s="15"/>
      <c r="IA480" s="15"/>
      <c r="IB480" s="15"/>
      <c r="IC480" s="15"/>
      <c r="ID480" s="15"/>
      <c r="IE480" s="15"/>
      <c r="IF480" s="15"/>
      <c r="IG480" s="15"/>
      <c r="IH480" s="15"/>
      <c r="II480" s="15"/>
      <c r="IJ480" s="15"/>
      <c r="IK480" s="15"/>
      <c r="IL480" s="15"/>
      <c r="IM480" s="15"/>
      <c r="IN480" s="15"/>
      <c r="IO480" s="15"/>
      <c r="IP480" s="15"/>
      <c r="IQ480" s="15"/>
      <c r="IR480" s="15"/>
      <c r="IS480" s="15"/>
      <c r="IT480" s="15"/>
      <c r="IU480" s="15"/>
      <c r="IV480" s="15"/>
      <c r="IW480" s="15"/>
      <c r="IX480" s="15"/>
      <c r="IY480" s="15"/>
      <c r="IZ480" s="15"/>
      <c r="JA480" s="15"/>
      <c r="JB480" s="15"/>
      <c r="JC480" s="15"/>
      <c r="JD480" s="15"/>
      <c r="JE480" s="15"/>
      <c r="JF480" s="15"/>
      <c r="JG480" s="15"/>
      <c r="JH480" s="15"/>
      <c r="JI480" s="15"/>
      <c r="JJ480" s="15"/>
      <c r="JK480" s="15"/>
      <c r="JL480" s="15"/>
      <c r="JM480" s="15"/>
      <c r="JN480" s="15"/>
      <c r="JO480" s="15"/>
      <c r="JP480" s="15"/>
      <c r="JQ480" s="15"/>
      <c r="JR480" s="15"/>
      <c r="JS480" s="15"/>
      <c r="JT480" s="15"/>
      <c r="JU480" s="15"/>
      <c r="JV480" s="15"/>
      <c r="JW480" s="15"/>
      <c r="JX480" s="15"/>
      <c r="JY480" s="15"/>
      <c r="JZ480" s="15"/>
      <c r="KA480" s="15"/>
      <c r="KB480" s="15"/>
      <c r="KC480" s="15"/>
      <c r="KD480" s="15"/>
      <c r="KE480" s="15"/>
      <c r="KF480" s="15"/>
      <c r="KG480" s="15"/>
      <c r="KH480" s="15"/>
      <c r="KI480" s="15"/>
      <c r="KJ480" s="15"/>
      <c r="KK480" s="15"/>
      <c r="KL480" s="15"/>
      <c r="KM480" s="15"/>
      <c r="KN480" s="15"/>
      <c r="KO480" s="15"/>
      <c r="KP480" s="15"/>
      <c r="KQ480" s="15"/>
      <c r="KR480" s="15"/>
      <c r="KS480" s="15"/>
      <c r="KT480" s="15"/>
      <c r="KU480" s="15"/>
      <c r="KV480" s="15"/>
      <c r="KW480" s="15"/>
      <c r="KX480" s="15"/>
      <c r="KY480" s="15"/>
      <c r="KZ480" s="15"/>
      <c r="LA480" s="15"/>
      <c r="LB480" s="15"/>
      <c r="LC480" s="15"/>
      <c r="LD480" s="15"/>
      <c r="LE480" s="15"/>
      <c r="LF480" s="15"/>
      <c r="LG480" s="15"/>
      <c r="LH480" s="15"/>
      <c r="LI480" s="15"/>
      <c r="LJ480" s="15"/>
      <c r="LK480" s="15"/>
      <c r="LL480" s="15"/>
      <c r="LM480" s="15"/>
      <c r="LN480" s="15"/>
      <c r="LO480" s="15"/>
      <c r="LP480" s="15"/>
      <c r="LQ480" s="15"/>
      <c r="LR480" s="15"/>
      <c r="LS480" s="15"/>
      <c r="LT480" s="15"/>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15"/>
      <c r="PR480" s="15"/>
      <c r="PS480" s="15"/>
      <c r="PT480" s="15"/>
      <c r="PU480" s="15"/>
      <c r="PV480" s="15"/>
      <c r="PW480" s="15"/>
      <c r="PX480" s="15"/>
      <c r="PY480" s="15"/>
      <c r="PZ480" s="15"/>
      <c r="QA480" s="15"/>
      <c r="QB480" s="15"/>
      <c r="QC480" s="15"/>
      <c r="QD480" s="15"/>
      <c r="QE480" s="15"/>
      <c r="QF480" s="15"/>
      <c r="QG480" s="15"/>
      <c r="QH480" s="15"/>
      <c r="QI480" s="15"/>
      <c r="QJ480" s="15"/>
      <c r="QK480" s="15"/>
      <c r="QL480" s="15"/>
      <c r="QM480" s="15"/>
      <c r="QN480" s="15"/>
      <c r="QO480" s="15"/>
      <c r="QP480" s="15"/>
      <c r="QQ480" s="15"/>
      <c r="QR480" s="15"/>
      <c r="QS480" s="15"/>
      <c r="QT480" s="15"/>
      <c r="QU480" s="15"/>
      <c r="QV480" s="15"/>
      <c r="QW480" s="15"/>
      <c r="QX480" s="15"/>
      <c r="QY480" s="15"/>
      <c r="QZ480" s="15"/>
      <c r="RA480" s="15"/>
      <c r="RB480" s="15"/>
      <c r="RC480" s="15"/>
      <c r="RD480" s="15"/>
      <c r="RE480" s="15"/>
      <c r="RF480" s="15"/>
      <c r="RG480" s="15"/>
      <c r="RH480" s="15"/>
      <c r="RI480" s="15"/>
      <c r="RJ480" s="15"/>
      <c r="RK480" s="15"/>
      <c r="RL480" s="15"/>
      <c r="RM480" s="15"/>
      <c r="RN480" s="15"/>
      <c r="RO480" s="15"/>
      <c r="RP480" s="15"/>
      <c r="RQ480" s="15"/>
      <c r="RR480" s="15"/>
      <c r="RS480" s="15"/>
      <c r="RT480" s="15"/>
      <c r="RU480" s="15"/>
      <c r="RV480" s="15"/>
      <c r="RW480" s="15"/>
      <c r="RX480" s="15"/>
      <c r="RY480" s="15"/>
      <c r="RZ480" s="15"/>
      <c r="SA480" s="15"/>
      <c r="SB480" s="15"/>
      <c r="SC480" s="15"/>
      <c r="SD480" s="15"/>
      <c r="SE480" s="15"/>
      <c r="SF480" s="15"/>
      <c r="SG480" s="15"/>
      <c r="SH480" s="15"/>
      <c r="SI480" s="15"/>
      <c r="SJ480" s="15"/>
      <c r="SK480" s="15"/>
      <c r="SL480" s="15"/>
      <c r="SM480" s="15"/>
      <c r="SN480" s="15"/>
      <c r="SO480" s="15"/>
      <c r="SP480" s="15"/>
      <c r="SQ480" s="15"/>
      <c r="SR480" s="15"/>
      <c r="SS480" s="15"/>
      <c r="ST480" s="15"/>
      <c r="SU480" s="15"/>
      <c r="SV480" s="15"/>
      <c r="SW480" s="15"/>
      <c r="SX480" s="15"/>
      <c r="SY480" s="15"/>
      <c r="SZ480" s="15"/>
      <c r="TA480" s="15"/>
      <c r="TB480" s="15"/>
      <c r="TC480" s="15"/>
      <c r="TD480" s="15"/>
      <c r="TE480" s="15"/>
      <c r="TF480" s="15"/>
      <c r="TG480" s="15"/>
      <c r="TH480" s="15"/>
      <c r="TI480" s="15"/>
      <c r="TJ480" s="15"/>
      <c r="TK480" s="15"/>
      <c r="TL480" s="15"/>
      <c r="TM480" s="15"/>
      <c r="TN480" s="15"/>
      <c r="TO480" s="15"/>
      <c r="TP480" s="15"/>
      <c r="TQ480" s="15"/>
      <c r="TR480" s="15"/>
      <c r="TS480" s="15"/>
      <c r="TT480" s="15"/>
      <c r="TU480" s="15"/>
      <c r="TV480" s="15"/>
      <c r="TW480" s="15"/>
      <c r="TX480" s="15"/>
      <c r="TY480" s="15"/>
      <c r="TZ480" s="15"/>
      <c r="UA480" s="15"/>
      <c r="UB480" s="15"/>
      <c r="UC480" s="15"/>
      <c r="UD480" s="15"/>
      <c r="UE480" s="15"/>
      <c r="UF480" s="15"/>
      <c r="UG480" s="15"/>
      <c r="UH480" s="15"/>
      <c r="UI480" s="15"/>
      <c r="UJ480" s="15"/>
      <c r="UK480" s="15"/>
      <c r="UL480" s="15"/>
      <c r="UM480" s="15"/>
      <c r="UN480" s="15"/>
      <c r="UO480" s="15"/>
      <c r="UP480" s="15"/>
      <c r="UQ480" s="15"/>
      <c r="UR480" s="15"/>
      <c r="US480" s="15"/>
      <c r="UT480" s="15"/>
      <c r="UU480" s="15"/>
      <c r="UV480" s="15"/>
      <c r="UW480" s="15"/>
      <c r="UX480" s="15"/>
      <c r="UY480" s="15"/>
      <c r="UZ480" s="15"/>
      <c r="VA480" s="15"/>
      <c r="VB480" s="15"/>
      <c r="VC480" s="15"/>
      <c r="VD480" s="15"/>
      <c r="VE480" s="15"/>
      <c r="VF480" s="15"/>
      <c r="VG480" s="15"/>
      <c r="VH480" s="15"/>
      <c r="VI480" s="15"/>
      <c r="VJ480" s="15"/>
      <c r="VK480" s="15"/>
      <c r="VL480" s="15"/>
      <c r="VM480" s="15"/>
      <c r="VN480" s="15"/>
      <c r="VO480" s="15"/>
      <c r="VP480" s="15"/>
      <c r="VQ480" s="15"/>
      <c r="VR480" s="15"/>
      <c r="VS480" s="15"/>
      <c r="VT480" s="15"/>
      <c r="VU480" s="15"/>
      <c r="VV480" s="15"/>
      <c r="VW480" s="15"/>
      <c r="VX480" s="15"/>
      <c r="VY480" s="15"/>
      <c r="VZ480" s="15"/>
      <c r="WA480" s="15"/>
      <c r="WB480" s="15"/>
      <c r="WC480" s="15"/>
      <c r="WD480" s="15"/>
      <c r="WE480" s="15"/>
      <c r="WF480" s="15"/>
      <c r="WG480" s="15"/>
      <c r="WH480" s="15"/>
      <c r="WI480" s="15"/>
      <c r="WJ480" s="15"/>
      <c r="WK480" s="15"/>
      <c r="WL480" s="15"/>
      <c r="WM480" s="15"/>
      <c r="WN480" s="15"/>
      <c r="WO480" s="15"/>
      <c r="WP480" s="15"/>
      <c r="WQ480" s="15"/>
      <c r="WR480" s="15"/>
      <c r="WS480" s="15"/>
      <c r="WT480" s="15"/>
      <c r="WU480" s="15"/>
      <c r="WV480" s="15"/>
      <c r="WW480" s="15"/>
      <c r="WX480" s="15"/>
      <c r="WY480" s="15"/>
      <c r="WZ480" s="15"/>
      <c r="XA480" s="15"/>
      <c r="XB480" s="15"/>
      <c r="XC480" s="15"/>
      <c r="XD480" s="15"/>
      <c r="XE480" s="15"/>
      <c r="XF480" s="15"/>
      <c r="XG480" s="15"/>
      <c r="XH480" s="15"/>
      <c r="XI480" s="15"/>
      <c r="XJ480" s="15"/>
      <c r="XK480" s="15"/>
      <c r="XL480" s="15"/>
      <c r="XM480" s="15"/>
      <c r="XN480" s="15"/>
      <c r="XO480" s="15"/>
      <c r="XP480" s="15"/>
      <c r="XQ480" s="15"/>
      <c r="XR480" s="15"/>
      <c r="XS480" s="15"/>
      <c r="XT480" s="15"/>
      <c r="XU480" s="15"/>
      <c r="XV480" s="15"/>
      <c r="XW480" s="15"/>
      <c r="XX480" s="15"/>
      <c r="XY480" s="15"/>
      <c r="XZ480" s="15"/>
      <c r="YA480" s="15"/>
      <c r="YB480" s="15"/>
      <c r="YC480" s="15"/>
      <c r="YD480" s="15"/>
      <c r="YE480" s="15"/>
      <c r="YF480" s="15"/>
      <c r="YG480" s="15"/>
      <c r="YH480" s="15"/>
      <c r="YI480" s="15"/>
      <c r="YJ480" s="15"/>
      <c r="YK480" s="15"/>
      <c r="YL480" s="15"/>
      <c r="YM480" s="15"/>
      <c r="YN480" s="15"/>
      <c r="YO480" s="15"/>
      <c r="YP480" s="15"/>
      <c r="YQ480" s="15"/>
      <c r="YR480" s="15"/>
      <c r="YS480" s="15"/>
      <c r="YT480" s="15"/>
      <c r="YU480" s="15"/>
      <c r="YV480" s="15"/>
      <c r="YW480" s="15"/>
      <c r="YX480" s="15"/>
      <c r="YY480" s="15"/>
      <c r="YZ480" s="15"/>
      <c r="ZA480" s="15"/>
      <c r="ZB480" s="15"/>
      <c r="ZC480" s="15"/>
      <c r="ZD480" s="15"/>
      <c r="ZE480" s="15"/>
      <c r="ZF480" s="15"/>
      <c r="ZG480" s="15"/>
      <c r="ZH480" s="15"/>
      <c r="ZI480" s="15"/>
      <c r="ZJ480" s="15"/>
      <c r="ZK480" s="15"/>
      <c r="ZL480" s="15"/>
      <c r="ZM480" s="15"/>
      <c r="ZN480" s="15"/>
      <c r="ZO480" s="15"/>
      <c r="ZP480" s="15"/>
      <c r="ZQ480" s="15"/>
      <c r="ZR480" s="15"/>
      <c r="ZS480" s="15"/>
      <c r="ZT480" s="15"/>
      <c r="ZU480" s="15"/>
      <c r="ZV480" s="15"/>
      <c r="ZW480" s="15"/>
      <c r="ZX480" s="15"/>
      <c r="ZY480" s="15"/>
      <c r="ZZ480" s="15"/>
      <c r="AAA480" s="15"/>
      <c r="AAB480" s="15"/>
      <c r="AAC480" s="15"/>
      <c r="AAD480" s="15"/>
      <c r="AAE480" s="15"/>
      <c r="AAF480" s="15"/>
      <c r="AAG480" s="15"/>
      <c r="AAH480" s="15"/>
      <c r="AAI480" s="15"/>
      <c r="AAJ480" s="15"/>
      <c r="AAK480" s="15"/>
      <c r="AAL480" s="15"/>
      <c r="AAM480" s="15"/>
      <c r="AAN480" s="15"/>
      <c r="AAO480" s="15"/>
      <c r="AAP480" s="15"/>
      <c r="AAQ480" s="15"/>
      <c r="AAR480" s="15"/>
      <c r="AAS480" s="15"/>
      <c r="AAT480" s="15"/>
      <c r="AAU480" s="15"/>
      <c r="AAV480" s="15"/>
      <c r="AAW480" s="34"/>
      <c r="AAX480" s="15"/>
      <c r="AAY480" s="15"/>
      <c r="AAZ480" s="15"/>
      <c r="ABA480" s="15"/>
      <c r="ABB480" s="15"/>
      <c r="ABC480" s="15"/>
      <c r="ABD480" s="15"/>
      <c r="ABE480" s="15"/>
      <c r="ABF480" s="15"/>
      <c r="ABG480" s="15"/>
      <c r="ABH480" s="15"/>
      <c r="ABI480" s="15"/>
      <c r="ABJ480" s="15"/>
      <c r="ABK480" s="15"/>
      <c r="ABL480" s="15"/>
      <c r="ABM480" s="15"/>
      <c r="ABN480" s="15"/>
      <c r="ABO480" s="15"/>
      <c r="ABP480" s="15"/>
      <c r="ABQ480" s="15"/>
      <c r="ABR480" s="15"/>
      <c r="ABS480" s="15"/>
      <c r="ABT480" s="15"/>
      <c r="ABU480" s="15"/>
      <c r="ABV480" s="15"/>
      <c r="ABW480" s="15"/>
      <c r="ABX480" s="15"/>
      <c r="ABY480" s="15"/>
      <c r="ABZ480" s="15"/>
      <c r="ACA480" s="15"/>
      <c r="ACB480" s="15"/>
      <c r="ACC480" s="15"/>
      <c r="ACD480" s="15"/>
      <c r="ACE480" s="15"/>
      <c r="ACF480" s="15"/>
      <c r="ACG480" s="15"/>
      <c r="ACH480" s="15"/>
      <c r="ACI480" s="15"/>
      <c r="ACJ480" s="15"/>
      <c r="ACK480" s="15"/>
      <c r="ACL480" s="15"/>
      <c r="ACM480" s="15"/>
      <c r="ACN480" s="15"/>
      <c r="ACO480" s="15"/>
      <c r="ACP480" s="15"/>
      <c r="ACQ480" s="15"/>
      <c r="ACR480" s="15"/>
      <c r="ACS480" s="15"/>
      <c r="ACT480" s="15"/>
      <c r="ACU480" s="15"/>
      <c r="ACV480" s="15"/>
      <c r="ACW480" s="15"/>
      <c r="ACX480" s="15"/>
      <c r="ACY480" s="15"/>
      <c r="ACZ480" s="15"/>
      <c r="ADA480" s="15"/>
      <c r="ADB480" s="15"/>
      <c r="ADC480" s="15"/>
      <c r="ADD480" s="15"/>
      <c r="ADE480" s="15"/>
      <c r="ADF480" s="15"/>
      <c r="ADG480" s="15"/>
      <c r="ADH480" s="15"/>
      <c r="ADI480" s="15"/>
      <c r="ADJ480" s="15"/>
      <c r="ADK480" s="15"/>
      <c r="ADL480" s="15"/>
      <c r="ADM480" s="15"/>
      <c r="ADN480" s="15"/>
      <c r="ADO480" s="15"/>
      <c r="ADP480" s="15"/>
      <c r="ADQ480" s="15"/>
      <c r="ADR480" s="15"/>
      <c r="ADS480" s="15"/>
      <c r="ADT480" s="15"/>
      <c r="ADU480" s="15"/>
      <c r="ADV480" s="15"/>
      <c r="ADW480" s="15"/>
      <c r="ADX480" s="15"/>
      <c r="ADY480" s="15"/>
      <c r="ADZ480" s="15"/>
      <c r="AEA480" s="15"/>
      <c r="AEB480" s="15"/>
      <c r="AEC480" s="15"/>
      <c r="AED480" s="15"/>
      <c r="AEE480" s="15"/>
      <c r="AEF480" s="15"/>
      <c r="AEG480" s="15"/>
      <c r="AEH480" s="15"/>
      <c r="AEI480" s="15"/>
      <c r="AEJ480" s="15"/>
      <c r="AEK480" s="15"/>
      <c r="AEL480" s="15"/>
      <c r="AEM480" s="15"/>
      <c r="AEN480" s="15"/>
      <c r="AEO480" s="15"/>
      <c r="AEP480" s="15"/>
      <c r="AEQ480" s="15"/>
      <c r="AER480" s="15"/>
      <c r="AES480" s="15"/>
      <c r="AET480" s="15"/>
      <c r="AEU480" s="15"/>
      <c r="AEV480" s="15"/>
      <c r="AEW480" s="15"/>
      <c r="AEX480" s="15"/>
      <c r="AEY480" s="15"/>
      <c r="AEZ480" s="15"/>
      <c r="AFA480" s="15"/>
      <c r="AFB480" s="15"/>
      <c r="AFC480" s="15"/>
      <c r="AFD480" s="15"/>
      <c r="AFE480" s="15"/>
      <c r="AFF480" s="15"/>
      <c r="AFG480" s="15"/>
      <c r="AFH480" s="15"/>
      <c r="AFI480" s="15"/>
      <c r="AFJ480" s="15"/>
      <c r="AFK480" s="15"/>
      <c r="AFL480" s="15"/>
      <c r="AFM480" s="15"/>
      <c r="AFN480" s="15"/>
      <c r="AFO480" s="15"/>
      <c r="AFP480" s="15"/>
      <c r="AFQ480" s="15"/>
      <c r="AFR480" s="15"/>
      <c r="AFS480" s="15"/>
    </row>
    <row r="489" spans="19:29" x14ac:dyDescent="0.35">
      <c r="AC489" s="15"/>
    </row>
    <row r="492" spans="19:29" x14ac:dyDescent="0.35">
      <c r="S492" s="26"/>
    </row>
  </sheetData>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C504"/>
  <sheetViews>
    <sheetView zoomScaleNormal="100" zoomScalePageLayoutView="90" workbookViewId="0">
      <pane xSplit="1" ySplit="7" topLeftCell="B8" activePane="bottomRight" state="frozen"/>
      <selection pane="topRight" activeCell="B1" sqref="B1"/>
      <selection pane="bottomLeft" activeCell="A8" sqref="A8"/>
      <selection pane="bottomRight"/>
    </sheetView>
  </sheetViews>
  <sheetFormatPr defaultColWidth="15.73046875" defaultRowHeight="12.75" x14ac:dyDescent="0.35"/>
  <cols>
    <col min="1" max="1" width="40.73046875" style="8" customWidth="1"/>
    <col min="2" max="3" width="15.86328125" bestFit="1" customWidth="1"/>
    <col min="4" max="4" width="15.86328125" style="72" bestFit="1" customWidth="1"/>
    <col min="5" max="13" width="15.86328125" bestFit="1" customWidth="1"/>
    <col min="14" max="15" width="15.86328125" customWidth="1"/>
    <col min="16" max="17" width="15.86328125" bestFit="1" customWidth="1"/>
    <col min="18" max="19" width="15.86328125" customWidth="1"/>
    <col min="20" max="20" width="15.86328125" bestFit="1" customWidth="1"/>
    <col min="21" max="21" width="15.86328125" customWidth="1"/>
    <col min="22" max="22" width="15.86328125" bestFit="1" customWidth="1"/>
    <col min="23" max="23" width="15.86328125" customWidth="1"/>
    <col min="24" max="24" width="15.86328125" bestFit="1" customWidth="1"/>
    <col min="25" max="26" width="15.86328125" style="72" customWidth="1"/>
    <col min="27" max="152" width="15.86328125" bestFit="1" customWidth="1"/>
    <col min="155" max="155" width="15.86328125" bestFit="1" customWidth="1"/>
    <col min="156" max="156" width="15.86328125" customWidth="1"/>
    <col min="157" max="565" width="15.86328125" bestFit="1" customWidth="1"/>
    <col min="566" max="566" width="16" bestFit="1" customWidth="1"/>
    <col min="567" max="615" width="15.86328125" bestFit="1" customWidth="1"/>
    <col min="616" max="616" width="17.86328125" bestFit="1" customWidth="1"/>
    <col min="617" max="808" width="15.86328125" bestFit="1" customWidth="1"/>
    <col min="809" max="809" width="15.73046875" style="26"/>
    <col min="858" max="16384" width="15.73046875" style="15"/>
  </cols>
  <sheetData>
    <row r="1" spans="1:861" ht="17.649999999999999" x14ac:dyDescent="0.5">
      <c r="A1" s="32" t="s">
        <v>615</v>
      </c>
      <c r="HV1" s="33"/>
      <c r="HW1" s="33"/>
      <c r="HX1" s="33"/>
      <c r="HY1" s="33"/>
      <c r="HZ1" s="33"/>
      <c r="IS1" s="33"/>
      <c r="IU1" s="33"/>
      <c r="IW1" s="33"/>
      <c r="JA1" s="33"/>
      <c r="JD1" s="33"/>
      <c r="LI1" s="35"/>
      <c r="MQ1" s="33"/>
      <c r="MX1" s="33"/>
      <c r="OI1" s="35"/>
      <c r="OV1" s="33"/>
      <c r="XG1" s="15"/>
      <c r="XH1" s="15"/>
      <c r="XI1" s="15"/>
      <c r="XJ1" s="15"/>
      <c r="XK1" s="15"/>
      <c r="XL1" s="15"/>
      <c r="XM1" s="15"/>
      <c r="XN1" s="15"/>
      <c r="XO1" s="15"/>
      <c r="XP1" s="15"/>
      <c r="AEC1" s="25"/>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row>
    <row r="2" spans="1:861" x14ac:dyDescent="0.35">
      <c r="A2" s="8" t="s">
        <v>8</v>
      </c>
      <c r="G2" s="15"/>
      <c r="H2" s="15"/>
      <c r="BT2" s="15"/>
      <c r="BU2" s="15"/>
      <c r="BV2" s="15"/>
      <c r="BZ2" s="15"/>
      <c r="CE2" s="15"/>
      <c r="CF2" s="15"/>
      <c r="CG2" s="15"/>
      <c r="CH2" s="15"/>
      <c r="CI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row>
    <row r="3" spans="1:861" x14ac:dyDescent="0.35">
      <c r="A3" s="9" t="s">
        <v>2</v>
      </c>
      <c r="D3" s="26"/>
      <c r="G3" s="15"/>
      <c r="H3" s="15"/>
      <c r="K3" s="15"/>
      <c r="L3" s="15"/>
      <c r="M3" s="15"/>
      <c r="N3" s="15"/>
      <c r="O3" s="15"/>
      <c r="Y3" s="26"/>
      <c r="Z3" s="26"/>
      <c r="AI3" s="49"/>
      <c r="BB3" s="15"/>
      <c r="BC3" s="15"/>
      <c r="BD3" s="15"/>
      <c r="BE3" s="15"/>
      <c r="BF3" s="15"/>
      <c r="BG3" s="15"/>
      <c r="BT3" s="15"/>
      <c r="BU3" s="15"/>
      <c r="BV3" s="15"/>
      <c r="BZ3" s="15"/>
      <c r="CE3" s="15"/>
      <c r="CF3" s="15"/>
      <c r="CG3" s="15"/>
      <c r="CH3" s="15"/>
      <c r="CI3" s="15"/>
      <c r="CT3" s="15"/>
      <c r="DR3" s="15"/>
      <c r="DS3" s="15"/>
      <c r="DT3" s="15"/>
      <c r="DU3" s="15"/>
      <c r="DV3" s="15"/>
      <c r="DW3" s="15"/>
      <c r="DX3" s="15"/>
      <c r="DY3" s="15"/>
      <c r="DZ3" s="15"/>
      <c r="EA3" s="15"/>
      <c r="EB3" s="15"/>
      <c r="EC3" s="15"/>
      <c r="ED3" s="15"/>
      <c r="EE3" s="15"/>
      <c r="EF3" s="15"/>
      <c r="EG3" s="15"/>
      <c r="EH3" s="15"/>
      <c r="EI3" s="15"/>
      <c r="EJ3" s="15"/>
      <c r="EK3" s="15"/>
      <c r="EL3" s="15"/>
      <c r="EM3" s="15"/>
      <c r="EN3" s="15"/>
      <c r="EY3" s="15"/>
      <c r="EZ3" s="15"/>
      <c r="HM3" s="15"/>
      <c r="HN3" s="15"/>
      <c r="HO3" s="15"/>
      <c r="HP3" s="15"/>
      <c r="HQ3" s="15"/>
      <c r="HR3" s="15"/>
      <c r="HS3" s="15"/>
      <c r="HT3" s="15"/>
      <c r="HU3" s="15"/>
      <c r="HV3" s="15"/>
      <c r="HW3" s="15"/>
      <c r="HX3" s="15"/>
      <c r="HY3" s="15"/>
      <c r="HZ3" s="15"/>
      <c r="IS3" s="15"/>
      <c r="IT3" s="15"/>
      <c r="IU3" s="15"/>
      <c r="IV3" s="15"/>
      <c r="IW3" s="15"/>
      <c r="IX3" s="15"/>
      <c r="IY3" s="15"/>
      <c r="IZ3" s="15"/>
      <c r="JA3" s="15"/>
      <c r="JB3" s="15"/>
      <c r="JC3" s="15"/>
      <c r="JD3" s="15"/>
      <c r="LI3" s="15"/>
      <c r="OJ3" s="15"/>
      <c r="OK3" s="15"/>
      <c r="OL3" s="15"/>
      <c r="OM3" s="15"/>
      <c r="ON3" s="15"/>
      <c r="OO3" s="15"/>
      <c r="OP3" s="15"/>
      <c r="OQ3" s="15"/>
      <c r="OR3" s="15"/>
      <c r="OS3" s="15"/>
      <c r="OT3" s="15"/>
      <c r="OU3" s="15"/>
      <c r="OV3" s="15"/>
      <c r="ZS3" s="33"/>
      <c r="ZU3" s="33"/>
      <c r="ZV3" s="33"/>
      <c r="ZZ3" s="33"/>
      <c r="AAB3" s="33"/>
      <c r="AAC3" s="33"/>
      <c r="AAH3" s="33"/>
      <c r="AAQ3" s="33"/>
      <c r="AAR3" s="33"/>
      <c r="AAS3" s="33"/>
      <c r="AAU3" s="33"/>
      <c r="AAW3" s="33"/>
      <c r="ABC3" s="33"/>
      <c r="ABK3" s="33"/>
      <c r="ABL3" s="33"/>
      <c r="ABM3" s="33"/>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row>
    <row r="4" spans="1:861" x14ac:dyDescent="0.35">
      <c r="A4" s="9"/>
      <c r="D4" s="26"/>
      <c r="G4" s="15"/>
      <c r="H4" s="15"/>
      <c r="K4" s="15"/>
      <c r="L4" s="15"/>
      <c r="M4" s="15"/>
      <c r="N4" s="15"/>
      <c r="O4" s="15"/>
      <c r="Y4" s="26"/>
      <c r="Z4" s="26"/>
      <c r="AI4" s="49"/>
      <c r="BB4" s="15"/>
      <c r="BC4" s="15"/>
      <c r="BD4" s="15"/>
      <c r="BE4" s="15"/>
      <c r="BF4" s="15"/>
      <c r="BG4" s="15"/>
      <c r="BT4" s="15"/>
      <c r="BU4" s="15"/>
      <c r="BV4" s="15"/>
      <c r="BZ4" s="15"/>
      <c r="CE4" s="15"/>
      <c r="CF4" s="15"/>
      <c r="CG4" s="15"/>
      <c r="CH4" s="15"/>
      <c r="CI4" s="15"/>
      <c r="CT4" s="15"/>
      <c r="DR4" s="15"/>
      <c r="DS4" s="15"/>
      <c r="DT4" s="15"/>
      <c r="DU4" s="15"/>
      <c r="DV4" s="15"/>
      <c r="DW4" s="15"/>
      <c r="DX4" s="15"/>
      <c r="DY4" s="15"/>
      <c r="DZ4" s="15"/>
      <c r="EA4" s="15"/>
      <c r="EB4" s="15"/>
      <c r="EC4" s="15"/>
      <c r="ED4" s="15"/>
      <c r="EE4" s="15"/>
      <c r="EF4" s="15"/>
      <c r="EG4" s="15"/>
      <c r="EH4" s="15"/>
      <c r="EI4" s="15"/>
      <c r="EJ4" s="15"/>
      <c r="EK4" s="15"/>
      <c r="EL4" s="15"/>
      <c r="EM4" s="15"/>
      <c r="EN4" s="15"/>
      <c r="EY4" s="15"/>
      <c r="EZ4" s="15"/>
      <c r="HM4" s="15"/>
      <c r="HN4" s="15"/>
      <c r="HO4" s="15"/>
      <c r="HP4" s="15"/>
      <c r="HQ4" s="15"/>
      <c r="HR4" s="15"/>
      <c r="HS4" s="15"/>
      <c r="HT4" s="15"/>
      <c r="HU4" s="15"/>
      <c r="HV4" s="15"/>
      <c r="HW4" s="15"/>
      <c r="HX4" s="15"/>
      <c r="HY4" s="15"/>
      <c r="HZ4" s="15"/>
      <c r="IS4" s="15"/>
      <c r="IT4" s="15"/>
      <c r="IU4" s="15"/>
      <c r="IV4" s="15"/>
      <c r="IW4" s="15"/>
      <c r="IX4" s="15"/>
      <c r="IY4" s="15"/>
      <c r="IZ4" s="15"/>
      <c r="JA4" s="15"/>
      <c r="JB4" s="15"/>
      <c r="JC4" s="15"/>
      <c r="JD4" s="15"/>
      <c r="LI4" s="15"/>
      <c r="OJ4" s="15"/>
      <c r="OK4" s="15"/>
      <c r="OL4" s="15"/>
      <c r="OM4" s="15"/>
      <c r="ON4" s="15"/>
      <c r="OO4" s="15"/>
      <c r="OP4" s="15"/>
      <c r="OQ4" s="15"/>
      <c r="OR4" s="15"/>
      <c r="OS4" s="15"/>
      <c r="OT4" s="15"/>
      <c r="OU4" s="15"/>
      <c r="OV4" s="15"/>
      <c r="ZS4" s="33"/>
      <c r="ZU4" s="33"/>
      <c r="ZV4" s="33"/>
      <c r="ZZ4" s="33"/>
      <c r="AAB4" s="33"/>
      <c r="AAC4" s="33"/>
      <c r="AAH4" s="33"/>
      <c r="AAQ4" s="33"/>
      <c r="AAR4" s="33"/>
      <c r="AAS4" s="33"/>
      <c r="AAU4" s="33"/>
      <c r="AAW4" s="33"/>
      <c r="ABC4" s="33"/>
      <c r="ABK4" s="33"/>
      <c r="ABL4" s="33"/>
      <c r="ABM4" s="33"/>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row>
    <row r="5" spans="1:861" s="14" customFormat="1" ht="13.15" x14ac:dyDescent="0.4">
      <c r="A5" s="81" t="s">
        <v>478</v>
      </c>
      <c r="C5" s="2"/>
      <c r="D5" s="25"/>
      <c r="F5" s="2"/>
      <c r="G5" s="2"/>
      <c r="I5" s="2"/>
      <c r="J5" s="2"/>
      <c r="K5" s="2"/>
      <c r="L5" s="2"/>
      <c r="M5" s="2"/>
      <c r="N5" s="2"/>
      <c r="O5" s="2"/>
      <c r="P5" s="2"/>
      <c r="Q5" s="2"/>
      <c r="R5" s="2"/>
      <c r="S5" s="2"/>
      <c r="T5" s="2"/>
      <c r="U5" s="2"/>
      <c r="V5" s="2"/>
      <c r="W5" s="2"/>
      <c r="X5" s="2"/>
      <c r="Y5" s="25"/>
      <c r="Z5" s="25"/>
      <c r="AA5" s="2"/>
      <c r="AB5" s="2"/>
      <c r="AC5" s="2"/>
      <c r="AD5" s="2"/>
      <c r="AE5" s="2"/>
      <c r="AF5" s="2"/>
      <c r="AG5" s="2"/>
      <c r="AH5" s="2"/>
      <c r="AI5" s="2"/>
      <c r="AJ5" s="2"/>
      <c r="AK5" s="2"/>
      <c r="AL5" s="2"/>
      <c r="AM5" s="2"/>
      <c r="AN5" s="2"/>
      <c r="AO5" s="2"/>
      <c r="AP5" s="2"/>
      <c r="AQ5" s="2"/>
      <c r="AR5" s="2"/>
      <c r="AS5" s="2"/>
      <c r="AT5" s="2"/>
      <c r="AU5" s="2"/>
      <c r="AV5" s="2"/>
      <c r="AW5" s="2"/>
      <c r="AX5" s="2"/>
      <c r="AY5" s="2"/>
      <c r="AZ5" s="2"/>
      <c r="BA5" s="2"/>
      <c r="BK5" s="2"/>
      <c r="BL5" s="2"/>
      <c r="BM5" s="2"/>
      <c r="BN5" s="2"/>
      <c r="BO5" s="2"/>
      <c r="BP5" s="2"/>
      <c r="BQ5" s="2"/>
      <c r="BR5" s="2"/>
      <c r="BS5" s="2"/>
      <c r="BT5" s="2"/>
      <c r="BU5" s="2"/>
      <c r="BV5" s="2"/>
      <c r="BW5" s="2"/>
      <c r="BX5" s="2"/>
      <c r="BY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IA5" s="2"/>
      <c r="IB5" s="2"/>
      <c r="IC5" s="2"/>
      <c r="ID5" s="2"/>
      <c r="IE5" s="2"/>
      <c r="IF5" s="2"/>
      <c r="IG5" s="2"/>
      <c r="IH5" s="2"/>
      <c r="II5" s="2"/>
      <c r="IJ5" s="2"/>
      <c r="IK5" s="2"/>
      <c r="IL5" s="2"/>
      <c r="IM5" s="2"/>
      <c r="IN5" s="2"/>
      <c r="IO5" s="2"/>
      <c r="IP5" s="2"/>
      <c r="IQ5" s="2"/>
      <c r="IR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U5" s="2"/>
      <c r="WV5" s="2"/>
      <c r="WW5" s="2"/>
      <c r="WX5" s="2"/>
      <c r="WY5" s="2"/>
      <c r="WZ5" s="2"/>
      <c r="XA5" s="2"/>
      <c r="XB5" s="2"/>
      <c r="XC5" s="2"/>
      <c r="XD5" s="2"/>
      <c r="XE5" s="2"/>
      <c r="XF5" s="2"/>
      <c r="XQ5" s="2"/>
      <c r="XR5" s="2"/>
      <c r="XS5" s="2"/>
      <c r="XT5" s="2"/>
      <c r="XU5" s="2"/>
      <c r="XV5" s="2"/>
      <c r="XW5" s="2"/>
      <c r="XX5" s="2"/>
      <c r="XY5" s="2"/>
      <c r="XZ5" s="2"/>
      <c r="YE5" s="2"/>
      <c r="YF5" s="2"/>
      <c r="YG5" s="2"/>
      <c r="YH5" s="2"/>
      <c r="YI5" s="2"/>
      <c r="YY5" s="2"/>
      <c r="YZ5" s="2"/>
      <c r="ZA5" s="2"/>
      <c r="ZB5" s="2"/>
      <c r="ZC5" s="2"/>
      <c r="ZD5" s="2"/>
      <c r="ZE5" s="2"/>
      <c r="ZF5" s="2"/>
      <c r="ZG5" s="2"/>
      <c r="ZH5" s="2"/>
      <c r="ZI5" s="2"/>
      <c r="ZJ5" s="2"/>
      <c r="ZK5" s="2"/>
      <c r="ZL5" s="2"/>
      <c r="ZM5" s="2"/>
      <c r="ZN5" s="2"/>
      <c r="ZO5" s="2"/>
      <c r="ZP5" s="2"/>
      <c r="ZQ5" s="2"/>
      <c r="ZR5" s="2"/>
      <c r="ZS5" s="36"/>
      <c r="ZU5" s="36"/>
      <c r="ZV5" s="36"/>
      <c r="ZZ5" s="36"/>
      <c r="AAB5" s="36"/>
      <c r="AAC5" s="36"/>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74"/>
    </row>
    <row r="6" spans="1:861" s="76" customFormat="1" ht="13.15" x14ac:dyDescent="0.4">
      <c r="A6" s="75" t="s">
        <v>464</v>
      </c>
      <c r="B6" s="76" t="s">
        <v>465</v>
      </c>
      <c r="C6" s="77" t="s">
        <v>466</v>
      </c>
      <c r="D6" s="78" t="s">
        <v>467</v>
      </c>
      <c r="E6" s="76" t="s">
        <v>468</v>
      </c>
      <c r="F6" s="77" t="s">
        <v>469</v>
      </c>
      <c r="G6" s="77" t="s">
        <v>470</v>
      </c>
      <c r="H6" s="77" t="s">
        <v>471</v>
      </c>
      <c r="I6" s="77" t="s">
        <v>472</v>
      </c>
      <c r="J6" s="77">
        <v>1946</v>
      </c>
      <c r="K6" s="77">
        <v>1947</v>
      </c>
      <c r="L6" s="77">
        <v>1948</v>
      </c>
      <c r="M6" s="77">
        <v>1949</v>
      </c>
      <c r="N6" s="77">
        <v>1950</v>
      </c>
      <c r="O6" s="77">
        <v>1951</v>
      </c>
      <c r="P6" s="77">
        <v>1952</v>
      </c>
      <c r="Q6" s="77">
        <v>1953</v>
      </c>
      <c r="R6" s="77">
        <v>1954</v>
      </c>
      <c r="S6" s="77">
        <v>1955</v>
      </c>
      <c r="T6" s="77">
        <v>1956</v>
      </c>
      <c r="U6" s="77">
        <v>1957</v>
      </c>
      <c r="V6" s="77">
        <v>1958</v>
      </c>
      <c r="W6" s="77">
        <v>1959</v>
      </c>
      <c r="X6" s="77">
        <v>1960</v>
      </c>
      <c r="Y6" s="78">
        <v>1961</v>
      </c>
      <c r="Z6" s="78">
        <v>1962</v>
      </c>
      <c r="AA6" s="77">
        <v>1963</v>
      </c>
      <c r="AB6" s="77">
        <v>1964</v>
      </c>
      <c r="AC6" s="77">
        <v>1965</v>
      </c>
      <c r="AD6" s="77">
        <v>1966</v>
      </c>
      <c r="AE6" s="77">
        <v>1967</v>
      </c>
      <c r="AF6" s="77">
        <v>1968</v>
      </c>
      <c r="AG6" s="77"/>
      <c r="AH6" s="77"/>
      <c r="AI6" s="77"/>
      <c r="AJ6" s="77"/>
      <c r="AK6" s="77"/>
      <c r="AL6" s="77"/>
      <c r="AM6" s="77"/>
      <c r="AN6" s="77"/>
      <c r="AO6" s="77"/>
      <c r="AP6" s="77"/>
      <c r="AQ6" s="77"/>
      <c r="AU6" s="77"/>
      <c r="AV6" s="77"/>
      <c r="AW6" s="77"/>
      <c r="AX6" s="77"/>
      <c r="AY6" s="77"/>
      <c r="AZ6" s="77"/>
      <c r="BA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IA6" s="77"/>
      <c r="IB6" s="77"/>
      <c r="IC6" s="77"/>
      <c r="ID6" s="77"/>
      <c r="IE6" s="77"/>
      <c r="IF6" s="77"/>
      <c r="IG6" s="77"/>
      <c r="IH6" s="77"/>
      <c r="II6" s="77"/>
      <c r="IJ6" s="77"/>
      <c r="IK6" s="77"/>
      <c r="IL6" s="77"/>
      <c r="IM6" s="77"/>
      <c r="IN6" s="77"/>
      <c r="IO6" s="77"/>
      <c r="IP6" s="77"/>
      <c r="IQ6" s="77"/>
      <c r="IR6" s="77"/>
      <c r="JE6" s="77"/>
      <c r="JF6" s="77"/>
      <c r="JG6" s="77"/>
      <c r="JH6" s="77"/>
      <c r="JI6" s="77"/>
      <c r="JJ6" s="77"/>
      <c r="JK6" s="77"/>
      <c r="JL6" s="77"/>
      <c r="JM6" s="77"/>
      <c r="JN6" s="77"/>
      <c r="JO6" s="77"/>
      <c r="JP6" s="77"/>
      <c r="JQ6" s="77"/>
      <c r="JR6" s="77"/>
      <c r="JS6" s="77"/>
      <c r="JT6" s="77"/>
      <c r="JU6" s="77"/>
      <c r="JV6" s="77"/>
      <c r="JW6" s="77"/>
      <c r="JX6" s="77"/>
      <c r="JY6" s="77"/>
      <c r="JZ6" s="77"/>
      <c r="KA6" s="77"/>
      <c r="KB6" s="77"/>
      <c r="KC6" s="77"/>
      <c r="KD6" s="77"/>
      <c r="KE6" s="77"/>
      <c r="KF6" s="77"/>
      <c r="KG6" s="77"/>
      <c r="KH6" s="77"/>
      <c r="KI6" s="77"/>
      <c r="KJ6" s="77"/>
      <c r="KK6" s="77"/>
      <c r="KL6" s="77"/>
      <c r="KM6" s="77"/>
      <c r="KN6" s="77"/>
      <c r="KO6" s="77"/>
      <c r="KP6" s="77"/>
      <c r="KQ6" s="77"/>
      <c r="KR6" s="77"/>
      <c r="KS6" s="77"/>
      <c r="KT6" s="77"/>
      <c r="KU6" s="77"/>
      <c r="KV6" s="77"/>
      <c r="KW6" s="77"/>
      <c r="KY6" s="77"/>
      <c r="KZ6" s="77"/>
      <c r="LA6" s="77"/>
      <c r="LB6" s="77"/>
      <c r="LD6" s="77"/>
      <c r="LE6" s="77"/>
      <c r="LF6" s="77"/>
      <c r="LG6" s="77"/>
      <c r="LH6" s="77"/>
      <c r="LJ6" s="77"/>
      <c r="LK6" s="77"/>
      <c r="LL6" s="77"/>
      <c r="LM6" s="77"/>
      <c r="LN6" s="77"/>
      <c r="LO6" s="77"/>
      <c r="LP6" s="77"/>
      <c r="LQ6" s="77"/>
      <c r="LR6" s="77"/>
      <c r="LS6" s="77"/>
      <c r="LT6" s="77"/>
      <c r="LU6" s="77"/>
      <c r="LV6" s="77"/>
      <c r="LW6" s="77"/>
      <c r="LX6" s="77"/>
      <c r="LY6" s="77"/>
      <c r="LZ6" s="77"/>
      <c r="MA6" s="77"/>
      <c r="MB6" s="77"/>
      <c r="MC6" s="77"/>
      <c r="MD6" s="77"/>
      <c r="ME6" s="77"/>
      <c r="MF6" s="77"/>
      <c r="MG6" s="77"/>
      <c r="MH6" s="77"/>
      <c r="MI6" s="77"/>
      <c r="MJ6" s="77"/>
      <c r="MK6" s="77"/>
      <c r="ML6" s="77"/>
      <c r="MM6" s="77"/>
      <c r="MN6" s="77"/>
      <c r="MO6" s="77"/>
      <c r="MP6" s="77"/>
      <c r="MY6" s="77"/>
      <c r="MZ6" s="77"/>
      <c r="NA6" s="77"/>
      <c r="NB6" s="77"/>
      <c r="NC6" s="77"/>
      <c r="ND6" s="77"/>
      <c r="NE6" s="77"/>
      <c r="NF6" s="77"/>
      <c r="NG6" s="77"/>
      <c r="NH6" s="77"/>
      <c r="NI6" s="77"/>
      <c r="NJ6" s="77"/>
      <c r="NK6" s="77"/>
      <c r="NL6" s="77"/>
      <c r="NM6" s="77"/>
      <c r="NN6" s="77"/>
      <c r="NO6" s="77"/>
      <c r="NP6" s="77"/>
      <c r="NQ6" s="77"/>
      <c r="NR6" s="77"/>
      <c r="NS6" s="77"/>
      <c r="NT6" s="77"/>
      <c r="NU6" s="77"/>
      <c r="NV6" s="77"/>
      <c r="NW6" s="77"/>
      <c r="NX6" s="77"/>
      <c r="NY6" s="77"/>
      <c r="NZ6" s="77"/>
      <c r="OA6" s="77"/>
      <c r="OB6" s="77"/>
      <c r="OC6" s="77"/>
      <c r="OD6" s="77"/>
      <c r="OE6" s="77"/>
      <c r="OF6" s="77"/>
      <c r="OG6" s="77"/>
      <c r="OH6" s="77"/>
      <c r="OW6" s="77"/>
      <c r="OX6" s="77"/>
      <c r="OY6" s="77"/>
      <c r="OZ6" s="77"/>
      <c r="PA6" s="77"/>
      <c r="PB6" s="77"/>
      <c r="PC6" s="77"/>
      <c r="PD6" s="77"/>
      <c r="PE6" s="77"/>
      <c r="PF6" s="77"/>
      <c r="PG6" s="77"/>
      <c r="PH6" s="77"/>
      <c r="PI6" s="77"/>
      <c r="PJ6" s="77"/>
      <c r="PK6" s="77"/>
      <c r="PL6" s="77"/>
      <c r="PM6" s="77"/>
      <c r="PN6" s="77"/>
      <c r="PO6" s="77"/>
      <c r="PP6" s="77"/>
      <c r="PQ6" s="77"/>
      <c r="PR6" s="77"/>
      <c r="PS6" s="77"/>
      <c r="PT6" s="77"/>
      <c r="PU6" s="77"/>
      <c r="PV6" s="77"/>
      <c r="PW6" s="77"/>
      <c r="PX6" s="77"/>
      <c r="PY6" s="77"/>
      <c r="PZ6" s="77"/>
      <c r="QA6" s="77"/>
      <c r="QB6" s="77"/>
      <c r="QC6" s="77"/>
      <c r="QD6" s="77"/>
      <c r="QI6" s="77"/>
      <c r="QJ6" s="77"/>
      <c r="QK6" s="77"/>
      <c r="QL6" s="77"/>
      <c r="QM6" s="77"/>
      <c r="QN6" s="77"/>
      <c r="QO6" s="77"/>
      <c r="QP6" s="77"/>
      <c r="QQ6" s="77"/>
      <c r="QR6" s="77"/>
      <c r="QS6" s="77"/>
      <c r="QT6" s="77"/>
      <c r="QU6" s="77"/>
      <c r="QV6" s="77"/>
      <c r="QW6" s="77"/>
      <c r="QX6" s="77"/>
      <c r="QY6" s="77"/>
      <c r="QZ6" s="77"/>
      <c r="RA6" s="77"/>
      <c r="RB6" s="77"/>
      <c r="RC6" s="77"/>
      <c r="RD6" s="77"/>
      <c r="RE6" s="77"/>
      <c r="RF6" s="77"/>
      <c r="RG6" s="77"/>
      <c r="RH6" s="77"/>
      <c r="RI6" s="77"/>
      <c r="RJ6" s="77"/>
      <c r="RK6" s="77"/>
      <c r="RL6" s="77"/>
      <c r="RM6" s="77"/>
      <c r="RN6" s="77"/>
      <c r="RO6" s="77"/>
      <c r="RP6" s="77"/>
      <c r="RQ6" s="77"/>
      <c r="RR6" s="77"/>
      <c r="RS6" s="77"/>
      <c r="RT6" s="77"/>
      <c r="RU6" s="77"/>
      <c r="RV6" s="77"/>
      <c r="RW6" s="77"/>
      <c r="RX6" s="77"/>
      <c r="RY6" s="77"/>
      <c r="RZ6" s="77"/>
      <c r="SA6" s="77"/>
      <c r="SB6" s="77"/>
      <c r="SC6" s="77"/>
      <c r="SD6" s="77"/>
      <c r="SE6" s="77"/>
      <c r="SF6" s="77"/>
      <c r="SG6" s="77"/>
      <c r="SH6" s="77"/>
      <c r="SI6" s="77"/>
      <c r="SJ6" s="77"/>
      <c r="SK6" s="77"/>
      <c r="SL6" s="77"/>
      <c r="SM6" s="77"/>
      <c r="SN6" s="77"/>
      <c r="SO6" s="77"/>
      <c r="SP6" s="77"/>
      <c r="SQ6" s="77"/>
      <c r="SR6" s="77"/>
      <c r="SS6" s="77"/>
      <c r="ST6" s="77"/>
      <c r="SU6" s="77"/>
      <c r="SV6" s="77"/>
      <c r="SW6" s="77"/>
      <c r="SX6" s="77"/>
      <c r="SY6" s="77"/>
      <c r="SZ6" s="77"/>
      <c r="TA6" s="77"/>
      <c r="TB6" s="77"/>
      <c r="TC6" s="77"/>
      <c r="TD6" s="77"/>
      <c r="TE6" s="77"/>
      <c r="TF6" s="77"/>
      <c r="TG6" s="77"/>
      <c r="TH6" s="77"/>
      <c r="TI6" s="77"/>
      <c r="TJ6" s="77"/>
      <c r="TK6" s="77"/>
      <c r="TL6" s="77"/>
      <c r="TM6" s="77"/>
      <c r="TN6" s="77"/>
      <c r="TO6" s="77"/>
      <c r="TP6" s="77"/>
      <c r="TQ6" s="77"/>
      <c r="TR6" s="77"/>
      <c r="TS6" s="77"/>
      <c r="TT6" s="77"/>
      <c r="TU6" s="77"/>
      <c r="TV6" s="77"/>
      <c r="TW6" s="77"/>
      <c r="TX6" s="77"/>
      <c r="TY6" s="77"/>
      <c r="TZ6" s="77"/>
      <c r="UA6" s="77"/>
      <c r="UB6" s="77"/>
      <c r="UC6" s="77"/>
      <c r="UD6" s="77"/>
      <c r="UE6" s="77"/>
      <c r="UF6" s="77"/>
      <c r="UG6" s="77"/>
      <c r="UH6" s="77"/>
      <c r="UI6" s="77"/>
      <c r="UJ6" s="77"/>
      <c r="UK6" s="77"/>
      <c r="UL6" s="77"/>
      <c r="UM6" s="77"/>
      <c r="UN6" s="77"/>
      <c r="UO6" s="77"/>
      <c r="UP6" s="77"/>
      <c r="UQ6" s="77"/>
      <c r="UR6" s="77"/>
      <c r="US6" s="77"/>
      <c r="UT6" s="77"/>
      <c r="UU6" s="77"/>
      <c r="UV6" s="77"/>
      <c r="UW6" s="77"/>
      <c r="UX6" s="77"/>
      <c r="UY6" s="77"/>
      <c r="UZ6" s="77"/>
      <c r="VA6" s="77"/>
      <c r="VB6" s="77"/>
      <c r="VC6" s="77"/>
      <c r="VD6" s="77"/>
      <c r="VE6" s="77"/>
      <c r="VF6" s="77"/>
      <c r="VG6" s="77"/>
      <c r="VH6" s="77"/>
      <c r="VI6" s="77"/>
      <c r="VJ6" s="77"/>
      <c r="VK6" s="77"/>
      <c r="VL6" s="77"/>
      <c r="VN6" s="77"/>
      <c r="VO6" s="77"/>
      <c r="VP6" s="77"/>
      <c r="VQ6" s="77"/>
      <c r="VR6" s="77"/>
      <c r="VS6" s="77"/>
      <c r="VT6" s="77"/>
      <c r="VU6" s="77"/>
      <c r="VV6" s="77"/>
      <c r="VW6" s="77"/>
      <c r="VX6" s="77"/>
      <c r="VY6" s="77"/>
      <c r="VZ6" s="77"/>
      <c r="WA6" s="77"/>
      <c r="WB6" s="77"/>
      <c r="WC6" s="77"/>
      <c r="WD6" s="77"/>
      <c r="WE6" s="77"/>
      <c r="WF6" s="77"/>
      <c r="WG6" s="77"/>
      <c r="WH6" s="77"/>
      <c r="WI6" s="77"/>
      <c r="WJ6" s="77"/>
      <c r="WK6" s="77"/>
      <c r="WL6" s="77"/>
      <c r="WM6" s="77"/>
      <c r="WN6" s="77"/>
      <c r="WU6" s="77"/>
      <c r="WV6" s="77"/>
      <c r="WW6" s="77"/>
      <c r="WX6" s="77"/>
      <c r="WY6" s="77"/>
      <c r="WZ6" s="77"/>
      <c r="XA6" s="77"/>
      <c r="XB6" s="77"/>
      <c r="XC6" s="77"/>
      <c r="XD6" s="77"/>
      <c r="XE6" s="77"/>
      <c r="XF6" s="77"/>
      <c r="XQ6" s="77"/>
      <c r="XR6" s="77"/>
      <c r="XS6" s="77"/>
      <c r="XT6" s="77"/>
      <c r="XU6" s="77"/>
      <c r="XW6" s="77"/>
      <c r="XX6" s="77"/>
      <c r="XY6" s="77"/>
      <c r="XZ6" s="77"/>
      <c r="YE6" s="77"/>
      <c r="YF6" s="77"/>
      <c r="YG6" s="77"/>
      <c r="YH6" s="77"/>
      <c r="YI6" s="77"/>
      <c r="YY6" s="77"/>
      <c r="YZ6" s="77"/>
      <c r="ZI6" s="79"/>
      <c r="ZJ6" s="79"/>
      <c r="ZK6" s="77"/>
      <c r="ZL6" s="77"/>
      <c r="ZM6" s="77"/>
      <c r="ZN6" s="77"/>
      <c r="ZO6" s="77"/>
      <c r="ZP6" s="77"/>
      <c r="ZQ6" s="77"/>
      <c r="ZR6" s="77"/>
      <c r="AAC6" s="79"/>
      <c r="AAD6" s="77"/>
      <c r="AAE6" s="77"/>
      <c r="AAF6" s="77"/>
      <c r="AAG6" s="77"/>
      <c r="AAH6" s="80"/>
      <c r="AAI6" s="77"/>
      <c r="AAJ6" s="77"/>
      <c r="AAK6" s="77"/>
      <c r="AAL6" s="77"/>
      <c r="AAM6" s="77"/>
      <c r="AAN6" s="77"/>
      <c r="AAO6" s="77"/>
      <c r="AAP6" s="77"/>
      <c r="AAX6" s="77"/>
      <c r="AAY6" s="77"/>
      <c r="AAZ6" s="77"/>
      <c r="ABA6" s="77"/>
      <c r="ABB6" s="77"/>
      <c r="ABC6" s="79"/>
      <c r="ABN6" s="77"/>
      <c r="ABO6" s="77"/>
      <c r="ABP6" s="77"/>
      <c r="ABQ6" s="77"/>
      <c r="ABR6" s="77"/>
      <c r="ABS6" s="77"/>
      <c r="ABT6" s="77"/>
      <c r="ABU6" s="77"/>
      <c r="ABW6" s="77"/>
      <c r="ABX6" s="77"/>
      <c r="ABY6" s="77"/>
      <c r="ABZ6" s="77"/>
      <c r="ACA6" s="77"/>
      <c r="ACB6" s="77"/>
      <c r="ACC6" s="77"/>
      <c r="ACD6" s="77"/>
      <c r="ACE6" s="77"/>
      <c r="ACP6" s="77"/>
      <c r="ACQ6" s="77"/>
      <c r="ACR6" s="77"/>
      <c r="ACS6" s="77"/>
      <c r="ADH6" s="77"/>
      <c r="ADI6" s="77"/>
      <c r="ADJ6" s="77"/>
      <c r="ADK6" s="77"/>
      <c r="ADL6" s="77"/>
      <c r="ADM6" s="77"/>
      <c r="ADN6" s="77"/>
      <c r="ADO6" s="77"/>
      <c r="ADP6" s="77"/>
      <c r="ADQ6" s="77"/>
      <c r="ADR6" s="77"/>
      <c r="ADS6" s="77"/>
      <c r="AEA6" s="77"/>
      <c r="AEB6" s="77"/>
      <c r="AEC6" s="78"/>
    </row>
    <row r="7" spans="1:861" s="62" customFormat="1" ht="13.15" x14ac:dyDescent="0.4">
      <c r="A7" s="61" t="s">
        <v>6</v>
      </c>
      <c r="B7" s="63" t="s">
        <v>463</v>
      </c>
      <c r="C7" s="62">
        <v>16</v>
      </c>
      <c r="D7" s="65">
        <v>16</v>
      </c>
      <c r="E7" s="62">
        <v>16</v>
      </c>
      <c r="F7" s="62">
        <v>16</v>
      </c>
      <c r="G7" s="62">
        <v>16</v>
      </c>
      <c r="H7" s="62">
        <v>16</v>
      </c>
      <c r="I7" s="62" t="s">
        <v>473</v>
      </c>
      <c r="J7" s="62" t="s">
        <v>218</v>
      </c>
      <c r="K7" s="62" t="s">
        <v>474</v>
      </c>
      <c r="L7" s="62" t="s">
        <v>475</v>
      </c>
      <c r="M7" s="62" t="s">
        <v>475</v>
      </c>
      <c r="N7" s="62" t="s">
        <v>475</v>
      </c>
      <c r="O7" s="62" t="s">
        <v>475</v>
      </c>
      <c r="P7" s="62" t="s">
        <v>474</v>
      </c>
      <c r="Q7" s="62" t="s">
        <v>476</v>
      </c>
      <c r="R7" s="62" t="s">
        <v>476</v>
      </c>
      <c r="S7" s="62" t="s">
        <v>476</v>
      </c>
      <c r="T7" s="62" t="s">
        <v>476</v>
      </c>
      <c r="U7" s="62" t="s">
        <v>477</v>
      </c>
      <c r="V7" s="62" t="s">
        <v>477</v>
      </c>
      <c r="W7" s="62" t="s">
        <v>272</v>
      </c>
      <c r="X7" s="62" t="s">
        <v>272</v>
      </c>
      <c r="Y7" s="65" t="s">
        <v>178</v>
      </c>
      <c r="Z7" s="65" t="s">
        <v>178</v>
      </c>
      <c r="AA7" s="62" t="s">
        <v>178</v>
      </c>
      <c r="AB7" s="62" t="s">
        <v>178</v>
      </c>
      <c r="AC7" s="62" t="s">
        <v>397</v>
      </c>
      <c r="AD7" s="62" t="s">
        <v>397</v>
      </c>
      <c r="AE7" s="62" t="s">
        <v>272</v>
      </c>
      <c r="AF7" s="62" t="s">
        <v>272</v>
      </c>
      <c r="AEC7" s="65"/>
    </row>
    <row r="8" spans="1:861" s="14" customFormat="1" ht="13.15" x14ac:dyDescent="0.4">
      <c r="A8" s="1"/>
      <c r="D8" s="73"/>
      <c r="I8" s="23"/>
      <c r="J8" s="23"/>
      <c r="K8" s="23"/>
      <c r="L8" s="23"/>
      <c r="M8" s="23"/>
      <c r="N8" s="23"/>
      <c r="O8" s="23"/>
      <c r="P8" s="23"/>
      <c r="Q8" s="23"/>
      <c r="R8" s="23"/>
      <c r="S8" s="23"/>
      <c r="T8" s="23"/>
      <c r="U8" s="23"/>
      <c r="V8" s="23"/>
      <c r="W8" s="23"/>
      <c r="X8" s="23"/>
      <c r="Y8" s="25"/>
      <c r="Z8" s="25"/>
      <c r="AD8" s="22"/>
      <c r="BB8" s="22"/>
      <c r="BI8" s="2"/>
      <c r="BJ8" s="2"/>
      <c r="CU8" s="23"/>
      <c r="CV8" s="23"/>
      <c r="CW8" s="23"/>
      <c r="CX8" s="23"/>
      <c r="CY8" s="23"/>
      <c r="CZ8" s="23"/>
      <c r="DA8" s="23"/>
      <c r="DB8" s="23"/>
      <c r="DC8" s="23"/>
      <c r="DD8" s="23"/>
      <c r="DE8" s="23"/>
      <c r="DF8" s="23"/>
      <c r="DG8" s="23"/>
      <c r="DH8" s="23"/>
      <c r="DI8" s="23"/>
      <c r="DJ8" s="23"/>
      <c r="DK8" s="23"/>
      <c r="DL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O8" s="23"/>
      <c r="EP8" s="23"/>
      <c r="EQ8" s="23"/>
      <c r="ER8" s="23"/>
      <c r="ES8" s="23"/>
      <c r="ET8" s="23"/>
      <c r="EU8" s="23"/>
      <c r="EV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5"/>
    </row>
    <row r="9" spans="1:861" s="28" customFormat="1" x14ac:dyDescent="0.35">
      <c r="A9" s="44" t="s">
        <v>460</v>
      </c>
      <c r="B9" s="39">
        <v>165867</v>
      </c>
      <c r="C9" s="39">
        <v>232567</v>
      </c>
      <c r="D9" s="39">
        <v>250067</v>
      </c>
      <c r="E9" s="39">
        <v>299117</v>
      </c>
      <c r="F9" s="39">
        <v>305117</v>
      </c>
      <c r="G9" s="39">
        <v>335117</v>
      </c>
      <c r="H9" s="39">
        <v>392602</v>
      </c>
      <c r="I9" s="39">
        <v>497976</v>
      </c>
      <c r="J9" s="39">
        <v>2136996</v>
      </c>
      <c r="K9" s="39">
        <v>2299131</v>
      </c>
      <c r="L9" s="39">
        <v>2280896</v>
      </c>
      <c r="M9" s="39">
        <v>2269497.5</v>
      </c>
      <c r="N9" s="39"/>
      <c r="O9" s="39"/>
      <c r="P9" s="39">
        <v>2507429</v>
      </c>
      <c r="Q9" s="39">
        <v>2635620</v>
      </c>
      <c r="R9" s="39"/>
      <c r="S9" s="39"/>
      <c r="T9" s="39">
        <v>2344039.5</v>
      </c>
      <c r="U9" s="39"/>
      <c r="V9" s="39">
        <v>3175475</v>
      </c>
      <c r="W9" s="39"/>
      <c r="X9" s="39">
        <v>3575344.5</v>
      </c>
      <c r="Y9" s="39">
        <v>3275344.5</v>
      </c>
      <c r="Z9" s="39">
        <v>3345279.5</v>
      </c>
      <c r="AA9" s="39">
        <v>3936979</v>
      </c>
      <c r="AB9" s="39">
        <v>4036420</v>
      </c>
      <c r="AC9" s="39">
        <v>4661979</v>
      </c>
      <c r="AD9" s="39">
        <v>5360604</v>
      </c>
      <c r="AE9" s="39">
        <v>6632354</v>
      </c>
      <c r="AF9" s="39">
        <v>7432354</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39"/>
      <c r="IX9" s="39"/>
      <c r="IY9" s="39"/>
      <c r="IZ9" s="39"/>
      <c r="JA9" s="39"/>
      <c r="JB9" s="39"/>
      <c r="JC9" s="39"/>
      <c r="JD9" s="39"/>
      <c r="JE9" s="39"/>
      <c r="JF9" s="39"/>
      <c r="JG9" s="39"/>
      <c r="JH9" s="39"/>
      <c r="JI9" s="39"/>
      <c r="JJ9" s="39"/>
      <c r="JK9" s="39"/>
      <c r="JL9" s="39"/>
      <c r="JM9" s="39"/>
      <c r="JN9" s="39"/>
      <c r="JO9" s="39"/>
      <c r="JP9" s="39"/>
      <c r="JQ9" s="39"/>
      <c r="JR9" s="39"/>
      <c r="JS9" s="39"/>
      <c r="JT9" s="39"/>
      <c r="JU9" s="39"/>
      <c r="JV9" s="39"/>
      <c r="JW9" s="39"/>
      <c r="JX9" s="39"/>
      <c r="JY9" s="39"/>
      <c r="JZ9" s="39"/>
      <c r="KA9" s="39"/>
      <c r="KB9" s="39"/>
      <c r="KC9" s="39"/>
      <c r="KD9" s="39"/>
      <c r="KE9" s="39"/>
      <c r="KF9" s="39"/>
      <c r="KG9" s="39"/>
      <c r="KH9" s="39"/>
      <c r="KI9" s="39"/>
      <c r="KJ9" s="39"/>
      <c r="KK9" s="39"/>
      <c r="KL9" s="39"/>
      <c r="KM9" s="39"/>
      <c r="KN9" s="39"/>
      <c r="KO9" s="39"/>
      <c r="KP9" s="39"/>
      <c r="KQ9" s="39"/>
      <c r="KR9" s="39"/>
      <c r="KS9" s="39"/>
      <c r="KT9" s="39"/>
      <c r="KU9" s="39"/>
      <c r="KV9" s="39"/>
      <c r="KW9" s="39"/>
      <c r="KX9" s="39"/>
      <c r="KY9" s="39"/>
      <c r="KZ9" s="39"/>
      <c r="LA9" s="39"/>
      <c r="LB9" s="39"/>
      <c r="LC9" s="39"/>
      <c r="LD9" s="39"/>
      <c r="LE9" s="39"/>
      <c r="LF9" s="39"/>
      <c r="LG9" s="39"/>
      <c r="LH9" s="39"/>
      <c r="LI9" s="39"/>
      <c r="LJ9" s="39"/>
      <c r="LK9" s="39"/>
      <c r="LL9" s="39"/>
      <c r="LM9" s="39"/>
      <c r="LN9" s="39"/>
      <c r="LO9" s="39"/>
      <c r="LP9" s="39"/>
      <c r="LQ9" s="39"/>
      <c r="LR9" s="39"/>
      <c r="LS9" s="39"/>
      <c r="LT9" s="39"/>
      <c r="LU9" s="39"/>
      <c r="LV9" s="39"/>
      <c r="LW9" s="39"/>
      <c r="LX9" s="39"/>
      <c r="LY9" s="39"/>
      <c r="LZ9" s="39"/>
      <c r="MA9" s="39"/>
      <c r="MB9" s="39"/>
      <c r="MC9" s="39"/>
      <c r="MD9" s="39"/>
      <c r="ME9" s="39"/>
      <c r="MF9" s="39"/>
      <c r="MG9" s="39"/>
      <c r="MH9" s="39"/>
      <c r="MI9" s="39"/>
      <c r="MJ9" s="39"/>
      <c r="MK9" s="39"/>
      <c r="ML9" s="39"/>
      <c r="MM9" s="39"/>
      <c r="MN9" s="39"/>
      <c r="MO9" s="39"/>
      <c r="MP9" s="39"/>
      <c r="MQ9" s="39"/>
      <c r="MR9" s="39"/>
      <c r="MS9" s="39"/>
      <c r="MT9" s="39"/>
      <c r="MU9" s="39"/>
      <c r="MV9" s="39"/>
      <c r="MW9" s="39"/>
      <c r="MX9" s="39"/>
      <c r="MY9" s="39"/>
      <c r="MZ9" s="39"/>
      <c r="NA9" s="39"/>
      <c r="NB9" s="39"/>
      <c r="NC9" s="39"/>
      <c r="ND9" s="39"/>
      <c r="NE9" s="39"/>
      <c r="NF9" s="39"/>
      <c r="NG9" s="39"/>
      <c r="NH9" s="39"/>
      <c r="NI9" s="39"/>
      <c r="NJ9" s="39"/>
      <c r="NK9" s="39"/>
      <c r="NL9" s="39"/>
      <c r="NM9" s="39"/>
      <c r="NN9" s="39"/>
      <c r="NO9" s="39"/>
      <c r="NP9" s="39"/>
      <c r="NQ9" s="39"/>
      <c r="NR9" s="39"/>
      <c r="NS9" s="39"/>
      <c r="NT9" s="39"/>
      <c r="NU9" s="39"/>
      <c r="NV9" s="39"/>
      <c r="NW9" s="39"/>
      <c r="NX9" s="39"/>
      <c r="NY9" s="39"/>
      <c r="NZ9" s="39"/>
      <c r="OA9" s="39"/>
      <c r="OB9" s="39"/>
      <c r="OC9" s="39"/>
      <c r="OD9" s="39"/>
      <c r="OE9" s="39"/>
      <c r="OF9" s="39"/>
      <c r="OG9" s="39"/>
      <c r="OH9" s="39"/>
      <c r="OI9" s="39"/>
      <c r="OJ9" s="39"/>
      <c r="OK9" s="39"/>
      <c r="OL9" s="39"/>
      <c r="OM9" s="39"/>
      <c r="ON9" s="39"/>
      <c r="OO9" s="39"/>
      <c r="OP9" s="39"/>
      <c r="OQ9" s="39"/>
      <c r="OR9" s="39"/>
      <c r="OS9" s="39"/>
      <c r="OT9" s="39"/>
      <c r="OU9" s="39"/>
      <c r="OV9" s="39"/>
      <c r="OW9" s="39"/>
      <c r="OX9" s="39"/>
      <c r="OY9" s="39"/>
      <c r="OZ9" s="39"/>
      <c r="PA9" s="39"/>
      <c r="PB9" s="39"/>
      <c r="PC9" s="39"/>
      <c r="PD9" s="39"/>
      <c r="PE9" s="39"/>
      <c r="PF9" s="39"/>
      <c r="PG9" s="39"/>
      <c r="PH9" s="39"/>
      <c r="PI9" s="39"/>
      <c r="PJ9" s="39"/>
      <c r="PK9" s="39"/>
      <c r="PL9" s="39"/>
      <c r="PM9" s="39"/>
      <c r="PN9" s="39"/>
      <c r="PO9" s="39"/>
      <c r="PP9" s="39"/>
      <c r="PQ9" s="39"/>
      <c r="PR9" s="39"/>
      <c r="PS9" s="39"/>
      <c r="PT9" s="39"/>
      <c r="PU9" s="39"/>
      <c r="PV9" s="39"/>
      <c r="PW9" s="39"/>
      <c r="PX9" s="39"/>
      <c r="PY9" s="39"/>
      <c r="PZ9" s="39"/>
      <c r="QA9" s="39"/>
      <c r="QB9" s="39"/>
      <c r="QC9" s="39"/>
      <c r="QD9" s="39"/>
      <c r="QE9" s="39"/>
      <c r="QF9" s="39"/>
      <c r="QG9" s="39"/>
      <c r="QH9" s="39"/>
      <c r="QI9" s="39"/>
      <c r="QJ9" s="39"/>
      <c r="QK9" s="39"/>
      <c r="QL9" s="39"/>
      <c r="QM9" s="39"/>
      <c r="QN9" s="39"/>
      <c r="QO9" s="39"/>
      <c r="QP9" s="39"/>
      <c r="QQ9" s="39"/>
      <c r="QR9" s="39"/>
      <c r="QS9" s="39"/>
      <c r="QT9" s="39"/>
      <c r="QU9" s="39"/>
      <c r="QV9" s="39"/>
      <c r="QW9" s="39"/>
      <c r="QX9" s="39"/>
      <c r="QY9" s="39"/>
      <c r="QZ9" s="39"/>
      <c r="RA9" s="39"/>
      <c r="RB9" s="39"/>
      <c r="RC9" s="39"/>
      <c r="RD9" s="39"/>
      <c r="RE9" s="39"/>
      <c r="RF9" s="39"/>
      <c r="RG9" s="39"/>
      <c r="RH9" s="39"/>
      <c r="RI9" s="39"/>
      <c r="RJ9" s="39"/>
      <c r="RK9" s="39"/>
      <c r="RL9" s="39"/>
      <c r="RM9" s="39"/>
      <c r="RN9" s="39"/>
      <c r="RO9" s="39"/>
      <c r="RP9" s="39"/>
      <c r="RQ9" s="39"/>
      <c r="RR9" s="39"/>
      <c r="RS9" s="39"/>
      <c r="RT9" s="39"/>
      <c r="RU9" s="39"/>
      <c r="RV9" s="39"/>
      <c r="RW9" s="39"/>
      <c r="RX9" s="39"/>
      <c r="RY9" s="39"/>
      <c r="RZ9" s="39"/>
      <c r="SA9" s="39"/>
      <c r="SB9" s="39"/>
      <c r="SC9" s="39"/>
      <c r="SD9" s="39"/>
      <c r="SE9" s="39"/>
      <c r="SF9" s="39"/>
      <c r="SG9" s="39"/>
      <c r="SH9" s="39"/>
      <c r="SI9" s="39"/>
      <c r="SJ9" s="39"/>
      <c r="SK9" s="39"/>
      <c r="SL9" s="39"/>
      <c r="SM9" s="39"/>
      <c r="SN9" s="39"/>
      <c r="SO9" s="39"/>
      <c r="SP9" s="39"/>
      <c r="SQ9" s="39"/>
      <c r="SR9" s="39"/>
      <c r="SS9" s="39"/>
      <c r="ST9" s="39"/>
      <c r="SU9" s="39"/>
      <c r="SV9" s="39"/>
      <c r="SW9" s="39"/>
      <c r="SX9" s="39"/>
      <c r="SY9" s="39"/>
      <c r="SZ9" s="39"/>
      <c r="TA9" s="39"/>
      <c r="TB9" s="39"/>
      <c r="TC9" s="39"/>
      <c r="TD9" s="39"/>
      <c r="TE9" s="39"/>
      <c r="TF9" s="39"/>
      <c r="TG9" s="39"/>
      <c r="TH9" s="39"/>
      <c r="TI9" s="39"/>
      <c r="TJ9" s="39"/>
      <c r="TK9" s="39"/>
      <c r="TL9" s="39"/>
      <c r="TM9" s="39"/>
      <c r="TN9" s="39"/>
      <c r="TO9" s="39"/>
      <c r="TP9" s="39"/>
      <c r="TQ9" s="39"/>
      <c r="TR9" s="39"/>
      <c r="TS9" s="39"/>
      <c r="TT9" s="39"/>
      <c r="TU9" s="39"/>
      <c r="TV9" s="39"/>
      <c r="TW9" s="39"/>
      <c r="TX9" s="39"/>
      <c r="TY9" s="39"/>
      <c r="TZ9" s="39"/>
      <c r="UA9" s="39"/>
      <c r="UB9" s="39"/>
      <c r="UC9" s="39"/>
      <c r="UD9" s="39"/>
      <c r="UE9" s="39"/>
      <c r="UF9" s="39"/>
      <c r="UG9" s="39"/>
      <c r="UH9" s="39"/>
      <c r="UI9" s="39"/>
      <c r="UJ9" s="39"/>
      <c r="UK9" s="39"/>
      <c r="UL9" s="39"/>
      <c r="UM9" s="39"/>
      <c r="UN9" s="39"/>
      <c r="UO9" s="39"/>
      <c r="UP9" s="39"/>
      <c r="UQ9" s="39"/>
      <c r="UR9" s="39"/>
      <c r="US9" s="39"/>
      <c r="UT9" s="39"/>
      <c r="UU9" s="39"/>
      <c r="UV9" s="39"/>
      <c r="UW9" s="39"/>
      <c r="UX9" s="39"/>
      <c r="UY9" s="39"/>
      <c r="UZ9" s="39"/>
      <c r="VA9" s="39"/>
      <c r="VB9" s="39"/>
      <c r="VC9" s="39"/>
      <c r="VD9" s="39"/>
      <c r="VE9" s="39"/>
      <c r="VF9" s="39"/>
      <c r="VG9" s="39"/>
      <c r="VH9" s="39"/>
      <c r="VI9" s="39"/>
      <c r="VJ9" s="39"/>
      <c r="VK9" s="39"/>
      <c r="VL9" s="39"/>
      <c r="VM9" s="39"/>
      <c r="VN9" s="39"/>
      <c r="VO9" s="39"/>
      <c r="VP9" s="39"/>
      <c r="VQ9" s="39"/>
      <c r="VR9" s="39"/>
      <c r="VS9" s="39"/>
      <c r="VT9" s="39"/>
      <c r="VU9" s="39"/>
      <c r="VV9" s="39"/>
      <c r="VW9" s="39"/>
      <c r="VX9" s="39"/>
      <c r="VY9" s="39"/>
      <c r="VZ9" s="39"/>
      <c r="WA9" s="39"/>
      <c r="WB9" s="39"/>
      <c r="WC9" s="39"/>
      <c r="WD9" s="39"/>
      <c r="WE9" s="39"/>
      <c r="WF9" s="39"/>
      <c r="WG9" s="39"/>
      <c r="WH9" s="39"/>
      <c r="WI9" s="39"/>
      <c r="WJ9" s="39"/>
      <c r="WK9" s="39"/>
      <c r="WL9" s="39"/>
      <c r="WM9" s="39"/>
      <c r="WN9" s="39"/>
      <c r="WO9" s="39"/>
      <c r="WP9" s="39"/>
      <c r="WQ9" s="39"/>
      <c r="WR9" s="39"/>
      <c r="WS9" s="39"/>
      <c r="WT9" s="39"/>
      <c r="WU9" s="39"/>
      <c r="WV9" s="39"/>
      <c r="WW9" s="39"/>
      <c r="WX9" s="39"/>
      <c r="WY9" s="39"/>
      <c r="WZ9" s="39"/>
      <c r="XA9" s="39"/>
      <c r="XB9" s="39"/>
      <c r="XC9" s="39"/>
      <c r="XD9" s="39"/>
      <c r="XE9" s="39"/>
      <c r="XF9" s="39"/>
      <c r="XG9" s="39"/>
      <c r="XH9" s="39"/>
      <c r="XI9" s="39"/>
      <c r="XJ9" s="39"/>
      <c r="XK9" s="39"/>
      <c r="XL9" s="39"/>
      <c r="XM9" s="39"/>
      <c r="XN9" s="39"/>
      <c r="XO9" s="39"/>
      <c r="XP9" s="39"/>
      <c r="XQ9" s="39"/>
      <c r="XR9" s="39"/>
      <c r="XS9" s="39"/>
      <c r="XT9" s="39"/>
      <c r="XU9" s="39"/>
      <c r="XV9" s="39"/>
      <c r="XW9" s="39"/>
      <c r="XX9" s="39"/>
      <c r="XY9" s="39"/>
      <c r="XZ9" s="39"/>
      <c r="YA9" s="39"/>
      <c r="YB9" s="39"/>
      <c r="YC9" s="39"/>
      <c r="YD9" s="39"/>
      <c r="YE9" s="39"/>
      <c r="YF9" s="39"/>
      <c r="YG9" s="39"/>
      <c r="YH9" s="39"/>
      <c r="YI9" s="39"/>
      <c r="YJ9" s="39"/>
      <c r="YK9" s="39"/>
      <c r="YL9" s="39"/>
      <c r="YM9" s="39"/>
      <c r="YN9" s="39"/>
      <c r="YO9" s="39"/>
      <c r="YP9" s="39"/>
      <c r="YQ9" s="39"/>
      <c r="YR9" s="39"/>
      <c r="YS9" s="39"/>
      <c r="YT9" s="39"/>
      <c r="YU9" s="39"/>
      <c r="YV9" s="39"/>
      <c r="YW9" s="39"/>
      <c r="YX9" s="39"/>
      <c r="YY9" s="39"/>
      <c r="YZ9" s="39"/>
      <c r="ZA9" s="39"/>
      <c r="ZB9" s="39"/>
      <c r="ZC9" s="39"/>
      <c r="ZD9" s="39"/>
      <c r="ZE9" s="39"/>
      <c r="ZF9" s="39"/>
      <c r="ZG9" s="39"/>
      <c r="ZH9" s="39"/>
      <c r="ZI9" s="39"/>
      <c r="ZJ9" s="39"/>
      <c r="ZK9" s="39"/>
      <c r="ZL9" s="39"/>
      <c r="ZM9" s="39"/>
      <c r="ZN9" s="39"/>
      <c r="ZO9" s="39"/>
      <c r="ZP9" s="39"/>
      <c r="ZQ9" s="39"/>
      <c r="ZR9" s="39"/>
      <c r="ZS9" s="39"/>
      <c r="ZT9" s="39"/>
      <c r="ZU9" s="39"/>
      <c r="ZV9" s="39"/>
      <c r="ZW9" s="39"/>
      <c r="ZX9" s="39"/>
      <c r="ZY9" s="39"/>
      <c r="ZZ9" s="39"/>
      <c r="AAA9" s="39"/>
      <c r="AAB9" s="39"/>
      <c r="AAC9" s="39"/>
      <c r="AAD9" s="39"/>
      <c r="AAE9" s="39"/>
      <c r="AAF9" s="39"/>
      <c r="AAG9" s="39"/>
      <c r="AAH9" s="39"/>
      <c r="AAI9" s="39"/>
      <c r="AAJ9" s="39"/>
      <c r="AAK9" s="39"/>
      <c r="AAL9" s="39"/>
      <c r="AAM9" s="39"/>
      <c r="AAN9" s="39"/>
      <c r="AAO9" s="39"/>
      <c r="AAP9" s="39"/>
      <c r="AAQ9" s="39"/>
      <c r="AAR9" s="39"/>
      <c r="AAS9" s="39"/>
      <c r="AAT9" s="39"/>
      <c r="AAU9" s="39"/>
      <c r="AAV9" s="39"/>
      <c r="AAW9" s="39"/>
      <c r="AAX9" s="39"/>
      <c r="AAY9" s="39"/>
      <c r="AAZ9" s="39"/>
      <c r="ABA9" s="39"/>
      <c r="ABB9" s="39"/>
      <c r="ABN9" s="39"/>
      <c r="ABO9" s="39"/>
      <c r="ABP9" s="39"/>
      <c r="ABQ9" s="39"/>
      <c r="ABR9" s="39"/>
      <c r="ABS9" s="39"/>
      <c r="ABT9" s="39"/>
      <c r="ABU9" s="39"/>
      <c r="ABV9" s="39"/>
      <c r="ABW9" s="39"/>
      <c r="ABX9" s="39"/>
      <c r="ABY9" s="39"/>
      <c r="ABZ9" s="39"/>
      <c r="ACA9" s="39"/>
      <c r="ACB9" s="39"/>
      <c r="ACC9" s="39"/>
      <c r="ACD9" s="39"/>
      <c r="ACE9" s="39"/>
      <c r="ACF9" s="39"/>
      <c r="ACG9" s="39"/>
      <c r="ACH9" s="39"/>
      <c r="ACI9" s="39"/>
      <c r="ACJ9" s="39"/>
      <c r="ACK9" s="39"/>
      <c r="ACL9" s="39"/>
      <c r="ACM9" s="39"/>
      <c r="ACN9" s="39"/>
      <c r="ACO9" s="39"/>
      <c r="ACP9" s="39"/>
      <c r="ACQ9" s="39"/>
      <c r="ACR9" s="39"/>
      <c r="ACS9" s="39"/>
      <c r="ACT9" s="39"/>
      <c r="ACU9" s="39"/>
      <c r="ACV9" s="39"/>
      <c r="ACW9" s="39"/>
      <c r="ACX9" s="39"/>
      <c r="ACY9" s="39"/>
      <c r="ACZ9" s="39"/>
      <c r="ADA9" s="39"/>
      <c r="ADB9" s="39"/>
      <c r="ADC9" s="39"/>
      <c r="ADD9" s="39"/>
      <c r="ADE9" s="39"/>
      <c r="ADF9" s="39"/>
      <c r="ADG9" s="39"/>
      <c r="ADH9" s="39"/>
      <c r="ADI9" s="39"/>
      <c r="ADJ9" s="39"/>
      <c r="ADK9" s="39"/>
      <c r="ADL9" s="39"/>
      <c r="ADM9" s="39"/>
      <c r="ADN9" s="39"/>
      <c r="ADO9" s="39"/>
      <c r="ADP9" s="39"/>
      <c r="ADQ9" s="39"/>
      <c r="ADR9" s="39"/>
      <c r="ADS9" s="39"/>
      <c r="ADT9" s="39"/>
      <c r="ADU9" s="39"/>
      <c r="ADV9" s="39"/>
      <c r="ADW9" s="39"/>
      <c r="ADX9" s="39"/>
      <c r="ADY9" s="39"/>
      <c r="ADZ9" s="39"/>
      <c r="AEA9" s="39"/>
      <c r="AEB9" s="39"/>
    </row>
    <row r="10" spans="1:861" s="28" customFormat="1" x14ac:dyDescent="0.35">
      <c r="A10" s="44" t="s">
        <v>461</v>
      </c>
      <c r="B10" s="39"/>
      <c r="C10" s="39"/>
      <c r="D10" s="39"/>
      <c r="E10" s="39"/>
      <c r="F10" s="39"/>
      <c r="G10" s="39"/>
      <c r="H10" s="39"/>
      <c r="I10" s="39"/>
      <c r="J10" s="39">
        <v>145800</v>
      </c>
      <c r="K10" s="39">
        <v>145800</v>
      </c>
      <c r="L10" s="39">
        <v>145800</v>
      </c>
      <c r="M10" s="39">
        <v>170800</v>
      </c>
      <c r="N10" s="39"/>
      <c r="O10" s="39"/>
      <c r="P10" s="39">
        <v>183400</v>
      </c>
      <c r="Q10" s="39">
        <v>183400</v>
      </c>
      <c r="R10" s="39"/>
      <c r="S10" s="39"/>
      <c r="T10" s="39">
        <v>284391</v>
      </c>
      <c r="U10" s="39"/>
      <c r="V10" s="39">
        <v>307391</v>
      </c>
      <c r="W10" s="39"/>
      <c r="X10" s="39">
        <v>343291</v>
      </c>
      <c r="Y10" s="39">
        <v>347791</v>
      </c>
      <c r="Z10" s="39">
        <v>354891</v>
      </c>
      <c r="AA10" s="39">
        <v>393441</v>
      </c>
      <c r="AB10" s="39">
        <v>404891</v>
      </c>
      <c r="AC10" s="39">
        <v>454091</v>
      </c>
      <c r="AD10" s="39">
        <v>491416</v>
      </c>
      <c r="AE10" s="39">
        <v>539991</v>
      </c>
      <c r="AF10" s="39">
        <v>613391</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70"/>
      <c r="BJ10" s="70"/>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IA10" s="39"/>
      <c r="IB10" s="39"/>
      <c r="IC10" s="39"/>
      <c r="ID10" s="39"/>
      <c r="IE10" s="39"/>
      <c r="IF10" s="39"/>
      <c r="IG10" s="39"/>
      <c r="IH10" s="39"/>
      <c r="II10" s="39"/>
      <c r="IJ10" s="39"/>
      <c r="IK10" s="39"/>
      <c r="IL10" s="39"/>
      <c r="IM10" s="39"/>
      <c r="IN10" s="39"/>
      <c r="IO10" s="39"/>
      <c r="IP10" s="39"/>
      <c r="IQ10" s="39"/>
      <c r="IR10" s="39"/>
      <c r="IS10" s="39"/>
      <c r="IT10" s="39"/>
      <c r="IU10" s="39"/>
      <c r="IV10" s="39"/>
      <c r="IW10" s="39"/>
      <c r="IX10" s="39"/>
      <c r="IY10" s="39"/>
      <c r="IZ10" s="39"/>
      <c r="JA10" s="39"/>
      <c r="JB10" s="39"/>
      <c r="JC10" s="39"/>
      <c r="JD10" s="39"/>
      <c r="JE10" s="39"/>
      <c r="JF10" s="39"/>
      <c r="JG10" s="39"/>
      <c r="JH10" s="39"/>
      <c r="JI10" s="39"/>
      <c r="JJ10" s="39"/>
      <c r="JK10" s="39"/>
      <c r="JL10" s="39"/>
      <c r="JM10" s="39"/>
      <c r="JN10" s="39"/>
      <c r="JO10" s="39"/>
      <c r="JP10" s="39"/>
      <c r="JQ10" s="39"/>
      <c r="JR10" s="39"/>
      <c r="JS10" s="39"/>
      <c r="JT10" s="39"/>
      <c r="JU10" s="39"/>
      <c r="JV10" s="39"/>
      <c r="JW10" s="39"/>
      <c r="JX10" s="39"/>
      <c r="JY10" s="39"/>
      <c r="JZ10" s="39"/>
      <c r="KA10" s="39"/>
      <c r="KB10" s="39"/>
      <c r="KC10" s="39"/>
      <c r="KD10" s="39"/>
      <c r="KE10" s="39"/>
      <c r="KF10" s="39"/>
      <c r="KG10" s="39"/>
      <c r="KH10" s="39"/>
      <c r="KI10" s="39"/>
      <c r="KJ10" s="39"/>
      <c r="KK10" s="39"/>
      <c r="KL10" s="39"/>
      <c r="KM10" s="39"/>
      <c r="KN10" s="39"/>
      <c r="KO10" s="39"/>
      <c r="KP10" s="39"/>
      <c r="KQ10" s="39"/>
      <c r="KR10" s="39"/>
      <c r="KS10" s="39"/>
      <c r="KT10" s="39"/>
      <c r="KU10" s="39"/>
      <c r="KV10" s="39"/>
      <c r="KW10" s="39"/>
      <c r="KX10" s="39"/>
      <c r="KY10" s="39"/>
      <c r="KZ10" s="39"/>
      <c r="LA10" s="39"/>
      <c r="LB10" s="39"/>
      <c r="LC10" s="39"/>
      <c r="LD10" s="39"/>
      <c r="LE10" s="39"/>
      <c r="LF10" s="39"/>
      <c r="LG10" s="39"/>
      <c r="LH10" s="39"/>
      <c r="LI10" s="39"/>
      <c r="LJ10" s="39"/>
      <c r="LK10" s="39"/>
      <c r="LL10" s="39"/>
      <c r="LM10" s="39"/>
      <c r="LN10" s="39"/>
      <c r="LO10" s="39"/>
      <c r="LP10" s="39"/>
      <c r="LQ10" s="39"/>
      <c r="LR10" s="39"/>
      <c r="LS10" s="39"/>
      <c r="LT10" s="39"/>
      <c r="LU10" s="39"/>
      <c r="LV10" s="39"/>
      <c r="LW10" s="39"/>
      <c r="LX10" s="39"/>
      <c r="LY10" s="39"/>
      <c r="LZ10" s="39"/>
      <c r="MA10" s="39"/>
      <c r="MB10" s="39"/>
      <c r="MC10" s="39"/>
      <c r="MD10" s="39"/>
      <c r="ME10" s="39"/>
      <c r="MF10" s="39"/>
      <c r="MG10" s="39"/>
      <c r="MH10" s="39"/>
      <c r="MI10" s="39"/>
      <c r="MJ10" s="39"/>
      <c r="MK10" s="39"/>
      <c r="ML10" s="39"/>
      <c r="MM10" s="39"/>
      <c r="MN10" s="39"/>
      <c r="MO10" s="39"/>
      <c r="MP10" s="39"/>
      <c r="MQ10" s="39"/>
      <c r="MR10" s="39"/>
      <c r="MS10" s="39"/>
      <c r="MT10" s="39"/>
      <c r="MU10" s="39"/>
      <c r="MV10" s="39"/>
      <c r="MW10" s="39"/>
      <c r="MX10" s="39"/>
      <c r="MY10" s="39"/>
      <c r="MZ10" s="39"/>
      <c r="NA10" s="39"/>
      <c r="NB10" s="39"/>
      <c r="NC10" s="39"/>
      <c r="ND10" s="39"/>
      <c r="NE10" s="71"/>
      <c r="NF10" s="39"/>
      <c r="NG10" s="39"/>
      <c r="NH10" s="39"/>
      <c r="NI10" s="39"/>
      <c r="NJ10" s="39"/>
      <c r="NK10" s="39"/>
      <c r="NL10" s="39"/>
      <c r="NM10" s="39"/>
      <c r="NN10" s="39"/>
      <c r="NO10" s="39"/>
      <c r="NP10" s="39"/>
      <c r="NQ10" s="39"/>
      <c r="NR10" s="39"/>
      <c r="NS10" s="39"/>
      <c r="NT10" s="39"/>
      <c r="NU10" s="39"/>
      <c r="NV10" s="39"/>
      <c r="NW10" s="39"/>
      <c r="NX10" s="39"/>
      <c r="NY10" s="39"/>
      <c r="NZ10" s="39"/>
      <c r="OA10" s="39"/>
      <c r="OB10" s="39"/>
      <c r="OC10" s="39"/>
      <c r="OD10" s="39"/>
      <c r="OE10" s="39"/>
      <c r="OF10" s="39"/>
      <c r="OG10" s="39"/>
      <c r="OH10" s="39"/>
      <c r="OI10" s="39"/>
      <c r="OJ10" s="39"/>
      <c r="OK10" s="39"/>
      <c r="OL10" s="39"/>
      <c r="OM10" s="39"/>
      <c r="ON10" s="39"/>
      <c r="OO10" s="39"/>
      <c r="OP10" s="39"/>
      <c r="OQ10" s="39"/>
      <c r="OR10" s="39"/>
      <c r="OS10" s="39"/>
      <c r="OT10" s="39"/>
      <c r="OU10" s="39"/>
      <c r="OV10" s="39"/>
      <c r="OW10" s="39"/>
      <c r="OX10" s="39"/>
      <c r="OY10" s="39"/>
      <c r="OZ10" s="39"/>
      <c r="PA10" s="39"/>
      <c r="PB10" s="39"/>
      <c r="PC10" s="39"/>
      <c r="PD10" s="39"/>
      <c r="PE10" s="39"/>
      <c r="PF10" s="39"/>
      <c r="PG10" s="39"/>
      <c r="PH10" s="39"/>
      <c r="PI10" s="39"/>
      <c r="PJ10" s="39"/>
      <c r="PK10" s="39"/>
      <c r="PL10" s="39"/>
      <c r="PM10" s="39"/>
      <c r="PN10" s="39"/>
      <c r="PO10" s="39"/>
      <c r="PP10" s="39"/>
      <c r="PQ10" s="39"/>
      <c r="PR10" s="39"/>
      <c r="PS10" s="39"/>
      <c r="PT10" s="39"/>
      <c r="PU10" s="39"/>
      <c r="PV10" s="39"/>
      <c r="PW10" s="39"/>
      <c r="PX10" s="39"/>
      <c r="PY10" s="39"/>
      <c r="PZ10" s="39"/>
      <c r="QA10" s="39"/>
      <c r="QB10" s="39"/>
      <c r="QC10" s="39"/>
      <c r="QD10" s="39"/>
      <c r="QE10" s="39"/>
      <c r="QF10" s="39"/>
      <c r="QG10" s="39"/>
      <c r="QH10" s="39"/>
      <c r="QI10" s="39"/>
      <c r="QJ10" s="39"/>
      <c r="QK10" s="39"/>
      <c r="QL10" s="39"/>
      <c r="QM10" s="39"/>
      <c r="QN10" s="39"/>
      <c r="QO10" s="39"/>
      <c r="QP10" s="39"/>
      <c r="QQ10" s="39"/>
      <c r="QR10" s="39"/>
      <c r="QS10" s="39"/>
      <c r="QT10" s="39"/>
      <c r="QU10" s="39"/>
      <c r="QV10" s="39"/>
      <c r="QW10" s="39"/>
      <c r="QX10" s="39"/>
      <c r="QY10" s="39"/>
      <c r="QZ10" s="39"/>
      <c r="RA10" s="39"/>
      <c r="RB10" s="39"/>
      <c r="RC10" s="39"/>
      <c r="RD10" s="39"/>
      <c r="RE10" s="39"/>
      <c r="RF10" s="39"/>
      <c r="RG10" s="39"/>
      <c r="RH10" s="39"/>
      <c r="RI10" s="39"/>
      <c r="RJ10" s="39"/>
      <c r="RK10" s="39"/>
      <c r="RL10" s="39"/>
      <c r="RM10" s="39"/>
      <c r="RN10" s="39"/>
      <c r="RO10" s="39"/>
      <c r="RP10" s="39"/>
      <c r="RQ10" s="39"/>
      <c r="RR10" s="39"/>
      <c r="RS10" s="39"/>
      <c r="RT10" s="39"/>
      <c r="RU10" s="39"/>
      <c r="RV10" s="39"/>
      <c r="RW10" s="39"/>
      <c r="RX10" s="39"/>
      <c r="RY10" s="39"/>
      <c r="RZ10" s="39"/>
      <c r="SA10" s="39"/>
      <c r="SB10" s="39"/>
      <c r="SC10" s="39"/>
      <c r="SD10" s="39"/>
      <c r="SE10" s="39"/>
      <c r="SF10" s="39"/>
      <c r="SG10" s="39"/>
      <c r="SH10" s="39"/>
      <c r="SI10" s="39"/>
      <c r="SJ10" s="39"/>
      <c r="SK10" s="39"/>
      <c r="SL10" s="39"/>
      <c r="SM10" s="39"/>
      <c r="SN10" s="39"/>
      <c r="SO10" s="39"/>
      <c r="SP10" s="39"/>
      <c r="SQ10" s="39"/>
      <c r="SR10" s="39"/>
      <c r="SS10" s="39"/>
      <c r="ST10" s="39"/>
      <c r="SU10" s="39"/>
      <c r="SV10" s="39"/>
      <c r="SW10" s="39"/>
      <c r="SX10" s="39"/>
      <c r="SY10" s="39"/>
      <c r="SZ10" s="39"/>
      <c r="TA10" s="39"/>
      <c r="TB10" s="39"/>
      <c r="TC10" s="39"/>
      <c r="TD10" s="39"/>
      <c r="TE10" s="39"/>
      <c r="TF10" s="39"/>
      <c r="TG10" s="39"/>
      <c r="TH10" s="39"/>
      <c r="TI10" s="39"/>
      <c r="TJ10" s="39"/>
      <c r="TK10" s="39"/>
      <c r="TL10" s="39"/>
      <c r="TM10" s="39"/>
      <c r="TN10" s="39"/>
      <c r="TO10" s="39"/>
      <c r="TP10" s="39"/>
      <c r="TQ10" s="39"/>
      <c r="TR10" s="39"/>
      <c r="TS10" s="39"/>
      <c r="TT10" s="39"/>
      <c r="TU10" s="39"/>
      <c r="TV10" s="39"/>
      <c r="TW10" s="39"/>
      <c r="TX10" s="39"/>
      <c r="TY10" s="39"/>
      <c r="TZ10" s="39"/>
      <c r="UA10" s="39"/>
      <c r="UB10" s="39"/>
      <c r="UC10" s="39"/>
      <c r="UD10" s="39"/>
      <c r="UE10" s="39"/>
      <c r="UF10" s="39"/>
      <c r="UG10" s="39"/>
      <c r="UH10" s="39"/>
      <c r="UI10" s="39"/>
      <c r="UJ10" s="39"/>
      <c r="UK10" s="39"/>
      <c r="UL10" s="39"/>
      <c r="UM10" s="39"/>
      <c r="UN10" s="39"/>
      <c r="UO10" s="39"/>
      <c r="UP10" s="39"/>
      <c r="UQ10" s="39"/>
      <c r="UR10" s="39"/>
      <c r="US10" s="39"/>
      <c r="UU10" s="39"/>
      <c r="UV10" s="39"/>
      <c r="UW10" s="39"/>
      <c r="UX10" s="39"/>
      <c r="UY10" s="39"/>
      <c r="UZ10" s="39"/>
      <c r="VA10" s="39"/>
      <c r="VB10" s="39"/>
      <c r="VC10" s="39"/>
      <c r="VD10" s="39"/>
      <c r="VE10" s="39"/>
      <c r="VF10" s="39"/>
      <c r="VG10" s="39"/>
      <c r="VH10" s="39"/>
      <c r="VI10" s="39"/>
      <c r="VJ10" s="39"/>
      <c r="VK10" s="39"/>
      <c r="VL10" s="39"/>
      <c r="VM10" s="39"/>
      <c r="VN10" s="39"/>
      <c r="VO10" s="39"/>
      <c r="VP10" s="39"/>
      <c r="VQ10" s="39"/>
      <c r="VR10" s="39"/>
      <c r="VS10" s="39"/>
      <c r="VT10" s="39"/>
      <c r="VU10" s="39"/>
      <c r="VV10" s="39"/>
      <c r="VW10" s="39"/>
      <c r="VX10" s="39"/>
      <c r="VY10" s="39"/>
      <c r="VZ10" s="39"/>
      <c r="WA10" s="39"/>
      <c r="WB10" s="39"/>
      <c r="WC10" s="39"/>
      <c r="WD10" s="39"/>
      <c r="WE10" s="39"/>
      <c r="WF10" s="39"/>
      <c r="WG10" s="39"/>
      <c r="WH10" s="39"/>
      <c r="WI10" s="39"/>
      <c r="WJ10" s="39"/>
      <c r="WK10" s="39"/>
      <c r="WL10" s="39"/>
      <c r="WM10" s="39"/>
      <c r="WN10" s="39"/>
      <c r="WO10" s="39"/>
      <c r="WP10" s="39"/>
      <c r="WQ10" s="39"/>
      <c r="WR10" s="39"/>
      <c r="WS10" s="39"/>
      <c r="WT10" s="39"/>
      <c r="WU10" s="39"/>
      <c r="WV10" s="39"/>
      <c r="WW10" s="39"/>
      <c r="WX10" s="39"/>
      <c r="WY10" s="39"/>
      <c r="WZ10" s="39"/>
      <c r="XA10" s="39"/>
      <c r="XB10" s="39"/>
      <c r="XC10" s="39"/>
      <c r="XD10" s="39"/>
      <c r="XE10" s="39"/>
      <c r="XF10" s="39"/>
      <c r="XG10" s="39"/>
      <c r="XH10" s="39"/>
      <c r="XI10" s="39"/>
      <c r="XJ10" s="39"/>
      <c r="XK10" s="39"/>
      <c r="XL10" s="39"/>
      <c r="XM10" s="39"/>
      <c r="XN10" s="39"/>
      <c r="XO10" s="39"/>
      <c r="XP10" s="39"/>
      <c r="XQ10" s="39"/>
      <c r="XR10" s="39"/>
      <c r="XS10" s="39"/>
      <c r="XT10" s="39"/>
      <c r="XU10" s="39"/>
      <c r="XV10" s="39"/>
      <c r="XW10" s="39"/>
      <c r="XX10" s="39"/>
      <c r="XY10" s="39"/>
      <c r="XZ10" s="39"/>
      <c r="YA10" s="39"/>
      <c r="YB10" s="39"/>
      <c r="YC10" s="39"/>
      <c r="YD10" s="39"/>
      <c r="YE10" s="39"/>
      <c r="YF10" s="39"/>
      <c r="YG10" s="39"/>
      <c r="YH10" s="39"/>
      <c r="YI10" s="39"/>
      <c r="YJ10" s="39"/>
      <c r="YK10" s="39"/>
      <c r="YL10" s="39"/>
      <c r="YM10" s="39"/>
      <c r="YN10" s="39"/>
      <c r="YO10" s="39"/>
      <c r="YP10" s="39"/>
      <c r="YQ10" s="39"/>
      <c r="YR10" s="39"/>
      <c r="YS10" s="39"/>
      <c r="YT10" s="39"/>
      <c r="YU10" s="39"/>
      <c r="YV10" s="39"/>
      <c r="YW10" s="39"/>
      <c r="YX10" s="39"/>
      <c r="YY10" s="39"/>
      <c r="YZ10" s="39"/>
      <c r="ZA10" s="39"/>
      <c r="ZB10" s="39"/>
      <c r="ZC10" s="39"/>
      <c r="ZD10" s="39"/>
      <c r="ZE10" s="39"/>
      <c r="ZF10" s="39"/>
      <c r="ZG10" s="39"/>
      <c r="ZH10" s="39"/>
      <c r="ZI10" s="39"/>
      <c r="ZJ10" s="39"/>
      <c r="ZK10" s="39"/>
      <c r="ZL10" s="39"/>
      <c r="ZM10" s="39"/>
      <c r="ZN10" s="39"/>
      <c r="ZO10" s="39"/>
      <c r="ZP10" s="39"/>
      <c r="ZQ10" s="39"/>
      <c r="ZR10" s="39"/>
      <c r="ZS10" s="39"/>
      <c r="ZT10" s="39"/>
      <c r="ZU10" s="39"/>
      <c r="ZV10" s="39"/>
      <c r="ZW10" s="39"/>
      <c r="ZX10" s="39"/>
      <c r="ZY10" s="39"/>
      <c r="ZZ10" s="39"/>
      <c r="AAA10" s="39"/>
      <c r="AAB10" s="39"/>
      <c r="AAC10" s="39"/>
      <c r="AAD10" s="39"/>
      <c r="AAE10" s="39"/>
      <c r="AAF10" s="39"/>
      <c r="AAG10" s="39"/>
      <c r="AAH10" s="39"/>
      <c r="AAI10" s="39"/>
      <c r="AAJ10" s="39"/>
      <c r="AAK10" s="39"/>
      <c r="AAL10" s="39"/>
      <c r="AAM10" s="39"/>
      <c r="AAN10" s="39"/>
      <c r="AAO10" s="39"/>
      <c r="AAP10" s="39"/>
      <c r="AAQ10" s="39"/>
      <c r="AAR10" s="39"/>
      <c r="AAS10" s="39"/>
      <c r="AAT10" s="39"/>
      <c r="AAU10" s="39"/>
      <c r="AAV10" s="39"/>
      <c r="AAW10" s="39"/>
      <c r="AAX10" s="39"/>
      <c r="AAY10" s="39"/>
      <c r="AAZ10" s="39"/>
      <c r="ABA10" s="39"/>
      <c r="ABB10" s="39"/>
      <c r="ABN10" s="39"/>
      <c r="ABO10" s="39"/>
      <c r="ABP10" s="39"/>
      <c r="ABQ10" s="39"/>
      <c r="ABR10" s="39"/>
      <c r="ABS10" s="39"/>
      <c r="ABT10" s="39"/>
      <c r="ABU10" s="39"/>
      <c r="ABV10" s="39"/>
      <c r="ABW10" s="39"/>
      <c r="ABX10" s="39"/>
      <c r="ABY10" s="39"/>
      <c r="ABZ10" s="39"/>
      <c r="ACA10" s="39"/>
      <c r="ACB10" s="39"/>
      <c r="ACC10" s="39"/>
      <c r="ACD10" s="39"/>
      <c r="ACE10" s="39"/>
      <c r="ACF10" s="39"/>
      <c r="ACG10" s="39"/>
      <c r="ACH10" s="39"/>
      <c r="ACI10" s="39"/>
      <c r="ACJ10" s="39"/>
      <c r="ACK10" s="39"/>
      <c r="ACL10" s="39"/>
      <c r="ACM10" s="39"/>
      <c r="ACN10" s="39"/>
      <c r="ACO10" s="39"/>
      <c r="ACP10" s="39"/>
      <c r="ACQ10" s="39"/>
      <c r="ACR10" s="39"/>
      <c r="ACS10" s="39"/>
      <c r="ACT10" s="39"/>
      <c r="ACU10" s="39"/>
      <c r="ACV10" s="39"/>
      <c r="ACW10" s="39"/>
      <c r="ACX10" s="39"/>
      <c r="ACY10" s="39"/>
      <c r="ACZ10" s="39"/>
      <c r="ADA10" s="39"/>
      <c r="ADB10" s="39"/>
      <c r="ADC10" s="39"/>
      <c r="ADD10" s="39"/>
      <c r="ADE10" s="39"/>
      <c r="ADF10" s="39"/>
      <c r="ADG10" s="39"/>
      <c r="ADH10" s="39"/>
      <c r="ADI10" s="39"/>
      <c r="ADJ10" s="39"/>
      <c r="ADK10" s="39"/>
      <c r="ADL10" s="39"/>
      <c r="ADM10" s="39"/>
      <c r="ADN10" s="39"/>
      <c r="ADO10" s="39"/>
      <c r="ADP10" s="39"/>
      <c r="ADQ10" s="39"/>
      <c r="ADR10" s="39"/>
      <c r="ADS10" s="39"/>
      <c r="ADT10" s="39"/>
      <c r="ADU10" s="39"/>
      <c r="ADV10" s="39"/>
      <c r="ADW10" s="39"/>
      <c r="ADX10" s="39"/>
      <c r="ADY10" s="39"/>
      <c r="ADZ10" s="39"/>
      <c r="AEA10" s="39"/>
      <c r="AEB10" s="39"/>
    </row>
    <row r="11" spans="1:861" s="28" customFormat="1" x14ac:dyDescent="0.35">
      <c r="A11" s="44" t="s">
        <v>462</v>
      </c>
      <c r="B11" s="39">
        <v>199533</v>
      </c>
      <c r="C11" s="39">
        <v>203752</v>
      </c>
      <c r="D11" s="39">
        <v>162458.07999999999</v>
      </c>
      <c r="E11" s="39">
        <v>181858</v>
      </c>
      <c r="F11" s="39">
        <v>214930</v>
      </c>
      <c r="G11" s="39">
        <v>216074</v>
      </c>
      <c r="H11" s="39">
        <v>267266</v>
      </c>
      <c r="I11" s="39">
        <v>373523</v>
      </c>
      <c r="J11" s="39">
        <v>3448945</v>
      </c>
      <c r="K11" s="39">
        <v>3250500</v>
      </c>
      <c r="L11" s="39"/>
      <c r="M11" s="39"/>
      <c r="N11" s="39"/>
      <c r="O11" s="39"/>
      <c r="P11" s="39">
        <v>4091000</v>
      </c>
      <c r="Q11" s="39">
        <v>4059294</v>
      </c>
      <c r="R11" s="39"/>
      <c r="S11" s="39"/>
      <c r="T11" s="39">
        <v>2882382</v>
      </c>
      <c r="U11" s="39"/>
      <c r="V11" s="39">
        <v>3109180</v>
      </c>
      <c r="W11" s="39"/>
      <c r="X11" s="39">
        <v>2651504.91</v>
      </c>
      <c r="Y11" s="39">
        <v>2233992</v>
      </c>
      <c r="Z11" s="39">
        <v>2106799</v>
      </c>
      <c r="AA11" s="39">
        <v>2266839</v>
      </c>
      <c r="AB11" s="39">
        <v>2169082</v>
      </c>
      <c r="AC11" s="39">
        <v>2155015</v>
      </c>
      <c r="AD11" s="39">
        <v>3140903</v>
      </c>
      <c r="AE11" s="39">
        <v>2199879</v>
      </c>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70"/>
      <c r="BJ11" s="70"/>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71"/>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row>
    <row r="12" spans="1:861" s="16" customFormat="1" x14ac:dyDescent="0.35">
      <c r="A12" s="47"/>
      <c r="B12" s="6"/>
      <c r="C12" s="6"/>
      <c r="D12" s="39"/>
      <c r="E12" s="6"/>
      <c r="F12" s="6"/>
      <c r="G12" s="6"/>
      <c r="H12" s="6"/>
      <c r="I12" s="6"/>
      <c r="J12" s="6"/>
      <c r="K12" s="6"/>
      <c r="L12" s="6"/>
      <c r="M12" s="6"/>
      <c r="N12" s="6"/>
      <c r="O12" s="6"/>
      <c r="P12" s="6"/>
      <c r="Q12" s="6"/>
      <c r="R12" s="6"/>
      <c r="S12" s="6"/>
      <c r="T12" s="6"/>
      <c r="U12" s="6"/>
      <c r="V12" s="6"/>
      <c r="W12" s="6"/>
      <c r="X12" s="6"/>
      <c r="Y12" s="39"/>
      <c r="Z12" s="39"/>
      <c r="AA12" s="6"/>
      <c r="AB12" s="6"/>
      <c r="AC12" s="6"/>
      <c r="AD12" s="6"/>
      <c r="AE12" s="6"/>
      <c r="AF12" s="6"/>
      <c r="AG12" s="6"/>
      <c r="AH12" s="6"/>
      <c r="AJ12" s="6"/>
      <c r="AK12" s="6"/>
      <c r="AL12" s="6"/>
      <c r="AM12" s="6"/>
      <c r="AN12" s="6"/>
      <c r="AO12" s="6"/>
      <c r="AP12" s="6"/>
      <c r="AQ12" s="6"/>
      <c r="AR12" s="6"/>
      <c r="AS12" s="6"/>
      <c r="AT12" s="6"/>
      <c r="AU12" s="6"/>
      <c r="AV12" s="6"/>
      <c r="AW12" s="6"/>
      <c r="AX12" s="6"/>
      <c r="AY12" s="6"/>
      <c r="AZ12" s="6"/>
      <c r="BA12" s="6"/>
      <c r="BB12" s="7"/>
      <c r="BC12" s="6"/>
      <c r="BD12" s="6"/>
      <c r="BE12" s="6"/>
      <c r="BF12" s="6"/>
      <c r="BG12" s="6"/>
      <c r="BH12" s="6"/>
      <c r="BI12" s="3"/>
      <c r="BJ12" s="3"/>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5"/>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7"/>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28"/>
    </row>
    <row r="13" spans="1:861" s="16" customFormat="1" x14ac:dyDescent="0.35">
      <c r="A13" s="44"/>
      <c r="B13" s="6"/>
      <c r="C13" s="6"/>
      <c r="D13" s="39"/>
      <c r="E13" s="6"/>
      <c r="G13" s="6"/>
      <c r="H13" s="6"/>
      <c r="I13" s="6"/>
      <c r="J13" s="6"/>
      <c r="K13" s="6"/>
      <c r="L13" s="6"/>
      <c r="M13" s="6"/>
      <c r="N13" s="6"/>
      <c r="O13" s="6"/>
      <c r="P13" s="6"/>
      <c r="Q13" s="6"/>
      <c r="R13" s="6"/>
      <c r="S13" s="6"/>
      <c r="T13" s="6"/>
      <c r="U13" s="6"/>
      <c r="V13" s="6"/>
      <c r="W13" s="6"/>
      <c r="X13" s="6"/>
      <c r="Y13" s="39"/>
      <c r="Z13" s="39"/>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7"/>
      <c r="BC13" s="6"/>
      <c r="BD13" s="6"/>
      <c r="BE13" s="6"/>
      <c r="BF13" s="6"/>
      <c r="BG13" s="6"/>
      <c r="BH13" s="6"/>
      <c r="BI13" s="3"/>
      <c r="BJ13" s="3"/>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5"/>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U13" s="6"/>
      <c r="UV13" s="6"/>
      <c r="UW13" s="6"/>
      <c r="UX13" s="6"/>
      <c r="UY13" s="6"/>
      <c r="UZ13" s="6"/>
      <c r="VA13" s="6"/>
      <c r="VB13" s="6"/>
      <c r="VC13" s="6"/>
      <c r="VD13" s="6"/>
      <c r="VE13" s="6"/>
      <c r="VF13" s="6"/>
      <c r="VG13" s="6"/>
      <c r="VH13" s="6"/>
      <c r="VI13" s="6"/>
      <c r="VJ13" s="6"/>
      <c r="VK13" s="6"/>
      <c r="VL13" s="6"/>
      <c r="VM13" s="7"/>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28"/>
    </row>
    <row r="14" spans="1:861" s="28" customFormat="1" x14ac:dyDescent="0.35">
      <c r="A14" s="43" t="s">
        <v>598</v>
      </c>
      <c r="B14" s="39"/>
      <c r="C14" s="39"/>
      <c r="D14" s="39"/>
      <c r="E14" s="39"/>
      <c r="F14" s="39"/>
      <c r="G14" s="39"/>
      <c r="H14" s="39"/>
      <c r="I14" s="39"/>
      <c r="J14" s="39">
        <v>3057765</v>
      </c>
      <c r="K14" s="39">
        <v>2631059</v>
      </c>
      <c r="L14" s="39">
        <v>2965805</v>
      </c>
      <c r="M14" s="39">
        <v>3366431</v>
      </c>
      <c r="N14" s="39">
        <v>3976990</v>
      </c>
      <c r="O14" s="39">
        <v>4908588</v>
      </c>
      <c r="P14" s="39">
        <v>4757267</v>
      </c>
      <c r="Q14" s="39">
        <v>3359612</v>
      </c>
      <c r="R14" s="39">
        <v>3800422</v>
      </c>
      <c r="S14" s="39">
        <v>4056131</v>
      </c>
      <c r="T14" s="39">
        <v>3851047</v>
      </c>
      <c r="U14" s="39">
        <v>3925752</v>
      </c>
      <c r="V14" s="39">
        <v>4622819</v>
      </c>
      <c r="W14" s="39">
        <v>4913931</v>
      </c>
      <c r="X14" s="39">
        <v>5510834</v>
      </c>
      <c r="Y14" s="39">
        <v>5401267</v>
      </c>
      <c r="Z14" s="39">
        <v>6829392</v>
      </c>
      <c r="AA14" s="39">
        <v>6986326</v>
      </c>
      <c r="AB14" s="39">
        <v>7664716</v>
      </c>
      <c r="AC14" s="39">
        <v>8932444</v>
      </c>
      <c r="AD14" s="39">
        <v>10315332</v>
      </c>
      <c r="AE14" s="39">
        <v>12073914</v>
      </c>
      <c r="AF14" s="39">
        <v>13896806</v>
      </c>
      <c r="AG14" s="39"/>
      <c r="AH14" s="39"/>
      <c r="AI14" s="6"/>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c r="KP14" s="39"/>
      <c r="KQ14" s="39"/>
      <c r="KR14" s="39"/>
      <c r="KS14" s="39"/>
      <c r="KT14" s="39"/>
      <c r="KU14" s="39"/>
      <c r="KV14" s="39"/>
      <c r="KW14" s="39"/>
      <c r="KX14" s="39"/>
      <c r="KY14" s="39"/>
      <c r="KZ14" s="39"/>
      <c r="LA14" s="39"/>
      <c r="LB14" s="39"/>
      <c r="LC14" s="39"/>
      <c r="LD14" s="39"/>
      <c r="LE14" s="39"/>
      <c r="LF14" s="39"/>
      <c r="LG14" s="39"/>
      <c r="LH14" s="39"/>
      <c r="LI14" s="39"/>
      <c r="LJ14" s="39"/>
      <c r="LK14" s="39"/>
      <c r="LL14" s="39"/>
      <c r="LM14" s="39"/>
      <c r="LN14" s="39"/>
      <c r="LO14" s="39"/>
      <c r="LP14" s="39"/>
      <c r="LQ14" s="39"/>
      <c r="LR14" s="39"/>
      <c r="LS14" s="39"/>
      <c r="LT14" s="39"/>
      <c r="LU14" s="39"/>
      <c r="LV14" s="39"/>
      <c r="LW14" s="39"/>
      <c r="LX14" s="39"/>
      <c r="LY14" s="39"/>
      <c r="LZ14" s="39"/>
      <c r="MA14" s="39"/>
      <c r="MB14" s="39"/>
      <c r="MC14" s="39"/>
      <c r="MD14" s="39"/>
      <c r="ME14" s="39"/>
      <c r="MF14" s="39"/>
      <c r="MG14" s="39"/>
      <c r="MH14" s="39"/>
      <c r="MI14" s="39"/>
      <c r="MJ14" s="39"/>
      <c r="MK14" s="39"/>
      <c r="ML14" s="39"/>
      <c r="MM14" s="39"/>
      <c r="MN14" s="39"/>
      <c r="MO14" s="39"/>
      <c r="MP14" s="39"/>
      <c r="MQ14" s="39"/>
      <c r="MR14" s="39"/>
      <c r="MS14" s="39"/>
      <c r="MT14" s="39"/>
      <c r="MU14" s="39"/>
      <c r="MV14" s="39"/>
      <c r="MW14" s="39"/>
      <c r="MX14" s="39"/>
      <c r="MY14" s="39"/>
      <c r="MZ14" s="39"/>
      <c r="NA14" s="39"/>
      <c r="NB14" s="39"/>
      <c r="NC14" s="39"/>
      <c r="ND14" s="39"/>
      <c r="NE14" s="39"/>
      <c r="NF14" s="39"/>
      <c r="NG14" s="39"/>
      <c r="NH14" s="39"/>
      <c r="NI14" s="39"/>
      <c r="NJ14" s="39"/>
      <c r="NK14" s="39"/>
      <c r="NL14" s="39"/>
      <c r="NM14" s="39"/>
      <c r="NN14" s="39"/>
      <c r="NO14" s="39"/>
      <c r="NP14" s="39"/>
      <c r="NQ14" s="39"/>
      <c r="NR14" s="39"/>
      <c r="NS14" s="39"/>
      <c r="NT14" s="39"/>
      <c r="NU14" s="39"/>
      <c r="NV14" s="39"/>
      <c r="NW14" s="39"/>
      <c r="NX14" s="39"/>
      <c r="NY14" s="39"/>
      <c r="NZ14" s="39"/>
      <c r="OA14" s="39"/>
      <c r="OB14" s="39"/>
      <c r="OC14" s="39"/>
      <c r="OD14" s="39"/>
      <c r="OE14" s="39"/>
      <c r="OF14" s="39"/>
      <c r="OG14" s="39"/>
      <c r="OH14" s="39"/>
      <c r="OI14" s="39"/>
      <c r="OJ14" s="39"/>
      <c r="OK14" s="39"/>
      <c r="OL14" s="39"/>
      <c r="OM14" s="39"/>
      <c r="ON14" s="39"/>
      <c r="OO14" s="39"/>
      <c r="OP14" s="39"/>
      <c r="OQ14" s="39"/>
      <c r="OR14" s="39"/>
      <c r="OS14" s="39"/>
      <c r="OT14" s="39"/>
      <c r="OU14" s="39"/>
      <c r="OV14" s="39"/>
      <c r="OW14" s="39"/>
      <c r="OX14" s="39"/>
      <c r="OY14" s="39"/>
      <c r="OZ14" s="39"/>
      <c r="PA14" s="39"/>
      <c r="PB14" s="39"/>
      <c r="PC14" s="39"/>
      <c r="PD14" s="39"/>
      <c r="PE14" s="39"/>
      <c r="PF14" s="39"/>
      <c r="PG14" s="39"/>
      <c r="PH14" s="39"/>
      <c r="PI14" s="39"/>
      <c r="PJ14" s="39"/>
      <c r="PK14" s="39"/>
      <c r="PL14" s="39"/>
      <c r="PM14" s="39"/>
      <c r="PN14" s="39"/>
      <c r="PO14" s="39"/>
      <c r="PP14" s="39"/>
      <c r="PQ14" s="39"/>
      <c r="PR14" s="39"/>
      <c r="PS14" s="39"/>
      <c r="PT14" s="39"/>
      <c r="PU14" s="39"/>
      <c r="PV14" s="39"/>
      <c r="PW14" s="39"/>
      <c r="PX14" s="39"/>
      <c r="PY14" s="39"/>
      <c r="PZ14" s="39"/>
      <c r="QA14" s="39"/>
      <c r="QB14" s="39"/>
      <c r="QC14" s="39"/>
      <c r="QD14" s="39"/>
      <c r="QE14" s="39"/>
      <c r="QF14" s="39"/>
      <c r="QG14" s="39"/>
      <c r="QH14" s="39"/>
      <c r="QI14" s="39"/>
      <c r="QJ14" s="39"/>
      <c r="QK14" s="39"/>
      <c r="QL14" s="39"/>
      <c r="QM14" s="39"/>
      <c r="QN14" s="39"/>
      <c r="QO14" s="39"/>
      <c r="QP14" s="39"/>
      <c r="QQ14" s="39"/>
      <c r="QR14" s="39"/>
      <c r="QS14" s="39"/>
      <c r="QT14" s="39"/>
      <c r="QU14" s="39"/>
      <c r="QV14" s="39"/>
      <c r="QW14" s="39"/>
      <c r="QX14" s="39"/>
      <c r="QY14" s="39"/>
      <c r="QZ14" s="39"/>
      <c r="RA14" s="39"/>
      <c r="RB14" s="39"/>
      <c r="RC14" s="39"/>
      <c r="RD14" s="39"/>
      <c r="RE14" s="39"/>
      <c r="RF14" s="39"/>
      <c r="RG14" s="39"/>
      <c r="RH14" s="39"/>
      <c r="RI14" s="39"/>
      <c r="RJ14" s="39"/>
      <c r="RK14" s="39"/>
      <c r="RL14" s="39"/>
      <c r="RM14" s="39"/>
      <c r="RN14" s="39"/>
      <c r="RO14" s="39"/>
      <c r="RP14" s="39"/>
      <c r="RQ14" s="39"/>
      <c r="RR14" s="39"/>
      <c r="RS14" s="39"/>
      <c r="RT14" s="39"/>
      <c r="RU14" s="39"/>
      <c r="RV14" s="39"/>
      <c r="RW14" s="39"/>
      <c r="RX14" s="39"/>
      <c r="RY14" s="39"/>
      <c r="RZ14" s="39"/>
      <c r="SA14" s="39"/>
      <c r="SB14" s="39"/>
      <c r="SC14" s="39"/>
      <c r="SD14" s="39"/>
      <c r="SE14" s="39"/>
      <c r="SF14" s="39"/>
      <c r="SG14" s="39"/>
      <c r="SH14" s="39"/>
      <c r="SI14" s="39"/>
      <c r="SJ14" s="39"/>
      <c r="SK14" s="39"/>
      <c r="SL14" s="39"/>
      <c r="SM14" s="39"/>
      <c r="SN14" s="39"/>
      <c r="SO14" s="39"/>
      <c r="SP14" s="39"/>
      <c r="SQ14" s="39"/>
      <c r="SR14" s="39"/>
      <c r="SS14" s="39"/>
      <c r="ST14" s="39"/>
      <c r="SU14" s="39"/>
      <c r="SV14" s="39"/>
      <c r="SW14" s="39"/>
      <c r="SX14" s="39"/>
      <c r="SY14" s="39"/>
      <c r="SZ14" s="39"/>
      <c r="TA14" s="39"/>
      <c r="TB14" s="39"/>
      <c r="TC14" s="39"/>
      <c r="TD14" s="39"/>
      <c r="TE14" s="39"/>
      <c r="TF14" s="39"/>
      <c r="TG14" s="39"/>
      <c r="TH14" s="39"/>
      <c r="TI14" s="39"/>
      <c r="TJ14" s="39"/>
      <c r="TK14" s="39"/>
      <c r="TL14" s="39"/>
      <c r="TM14" s="39"/>
      <c r="TN14" s="39"/>
      <c r="TO14" s="39"/>
      <c r="TP14" s="39"/>
      <c r="TQ14" s="39"/>
      <c r="TR14" s="39"/>
      <c r="TS14" s="39"/>
      <c r="TT14" s="39"/>
      <c r="TU14" s="39"/>
      <c r="TV14" s="39"/>
      <c r="TW14" s="39"/>
      <c r="TX14" s="39"/>
      <c r="TY14" s="39"/>
      <c r="TZ14" s="39"/>
      <c r="UA14" s="39"/>
      <c r="UB14" s="39"/>
      <c r="UC14" s="39"/>
      <c r="UD14" s="39"/>
      <c r="UE14" s="39"/>
      <c r="UF14" s="39"/>
      <c r="UG14" s="39"/>
      <c r="UH14" s="39"/>
      <c r="UI14" s="39"/>
      <c r="UJ14" s="39"/>
      <c r="UK14" s="39"/>
      <c r="UL14" s="39"/>
      <c r="UM14" s="39"/>
      <c r="UN14" s="39"/>
      <c r="UO14" s="39"/>
      <c r="UP14" s="39"/>
      <c r="UQ14" s="39"/>
      <c r="UR14" s="39"/>
      <c r="US14" s="39"/>
      <c r="UT14" s="39"/>
      <c r="UU14" s="39"/>
      <c r="UV14" s="39"/>
      <c r="UW14" s="39"/>
      <c r="UX14" s="39"/>
      <c r="UY14" s="39"/>
      <c r="UZ14" s="39"/>
      <c r="VA14" s="39"/>
      <c r="VB14" s="39"/>
      <c r="VC14" s="39"/>
      <c r="VD14" s="39"/>
      <c r="VE14" s="39"/>
      <c r="VF14" s="39"/>
      <c r="VG14" s="39"/>
      <c r="VH14" s="39"/>
      <c r="VI14" s="39"/>
      <c r="VJ14" s="39"/>
      <c r="VK14" s="39"/>
      <c r="VL14" s="39"/>
      <c r="VM14" s="39"/>
      <c r="VN14" s="39"/>
      <c r="VO14" s="39"/>
      <c r="VP14" s="39"/>
      <c r="VQ14" s="39"/>
      <c r="VR14" s="39"/>
      <c r="VS14" s="39"/>
      <c r="VT14" s="39"/>
      <c r="VU14" s="39"/>
      <c r="VV14" s="39"/>
      <c r="VW14" s="39"/>
      <c r="VX14" s="39"/>
      <c r="VY14" s="39"/>
      <c r="VZ14" s="39"/>
      <c r="WA14" s="39"/>
      <c r="WB14" s="39"/>
      <c r="WC14" s="39"/>
      <c r="WD14" s="39"/>
      <c r="WE14" s="39"/>
      <c r="WF14" s="39"/>
      <c r="WG14" s="39"/>
      <c r="WH14" s="39"/>
      <c r="WI14" s="39"/>
      <c r="WJ14" s="39"/>
      <c r="WK14" s="39"/>
      <c r="WL14" s="39"/>
      <c r="WM14" s="39"/>
      <c r="WN14" s="39"/>
      <c r="WO14" s="39"/>
      <c r="WP14" s="39"/>
      <c r="WQ14" s="39"/>
      <c r="WR14" s="39"/>
      <c r="WS14" s="39"/>
      <c r="WT14" s="39"/>
      <c r="WU14" s="39"/>
      <c r="WV14" s="39"/>
      <c r="WW14" s="39"/>
      <c r="WX14" s="39"/>
      <c r="WY14" s="39"/>
      <c r="WZ14" s="39"/>
      <c r="XA14" s="39"/>
      <c r="XB14" s="39"/>
      <c r="XC14" s="39"/>
      <c r="XD14" s="39"/>
      <c r="XE14" s="39"/>
      <c r="XF14" s="39"/>
      <c r="XG14" s="39"/>
      <c r="XH14" s="39"/>
      <c r="XI14" s="39"/>
      <c r="XJ14" s="39"/>
      <c r="XK14" s="39"/>
      <c r="XL14" s="39"/>
      <c r="XM14" s="39"/>
      <c r="XN14" s="39"/>
      <c r="XO14" s="39"/>
      <c r="XP14" s="39"/>
      <c r="XQ14" s="39"/>
      <c r="XR14" s="39"/>
      <c r="XS14" s="39"/>
      <c r="XT14" s="39"/>
      <c r="XU14" s="39"/>
      <c r="XV14" s="39"/>
      <c r="XW14" s="39"/>
      <c r="XX14" s="39"/>
      <c r="XY14" s="39"/>
      <c r="XZ14" s="39"/>
      <c r="YA14" s="39"/>
      <c r="YB14" s="39"/>
      <c r="YC14" s="39"/>
      <c r="YD14" s="39"/>
      <c r="YE14" s="39"/>
      <c r="YF14" s="39"/>
      <c r="YG14" s="39"/>
      <c r="YH14" s="39"/>
      <c r="YI14" s="39"/>
      <c r="YJ14" s="39"/>
      <c r="YK14" s="39"/>
      <c r="YL14" s="39"/>
      <c r="YM14" s="39"/>
      <c r="YN14" s="39"/>
      <c r="YO14" s="39"/>
      <c r="YP14" s="39"/>
      <c r="YQ14" s="39"/>
      <c r="YR14" s="39"/>
      <c r="YS14" s="39"/>
      <c r="YT14" s="39"/>
      <c r="YU14" s="39"/>
      <c r="YV14" s="39"/>
      <c r="YW14" s="39"/>
      <c r="YX14" s="39"/>
      <c r="YY14" s="39"/>
      <c r="YZ14" s="39"/>
      <c r="ZA14" s="39"/>
      <c r="ZB14" s="39"/>
      <c r="ZC14" s="39"/>
      <c r="ZD14" s="39"/>
      <c r="ZE14" s="39"/>
      <c r="ZF14" s="39"/>
      <c r="ZG14" s="39"/>
      <c r="ZH14" s="39"/>
      <c r="ZI14" s="39"/>
      <c r="ZJ14" s="39"/>
      <c r="ZK14" s="39"/>
      <c r="ZL14" s="39"/>
      <c r="ZM14" s="39"/>
      <c r="ZN14" s="39"/>
      <c r="ZO14" s="39"/>
      <c r="ZP14" s="39"/>
      <c r="ZQ14" s="39"/>
      <c r="ZR14" s="39"/>
      <c r="ZS14" s="39"/>
      <c r="ZT14" s="39"/>
      <c r="ZU14" s="39"/>
      <c r="ZV14" s="39"/>
      <c r="ZW14" s="39"/>
      <c r="ZX14" s="39"/>
      <c r="ZY14" s="39"/>
      <c r="ZZ14" s="39"/>
      <c r="AAA14" s="39"/>
      <c r="AAB14" s="39"/>
      <c r="AAC14" s="39"/>
      <c r="AAD14" s="39"/>
      <c r="AAE14" s="39"/>
      <c r="AAF14" s="39"/>
      <c r="AAG14" s="39"/>
      <c r="AAH14" s="39"/>
      <c r="AAI14" s="39"/>
      <c r="AAJ14" s="39"/>
      <c r="AAK14" s="39"/>
      <c r="AAL14" s="39"/>
      <c r="AAM14" s="39"/>
      <c r="AAN14" s="39"/>
      <c r="AAO14" s="39"/>
      <c r="AAP14" s="39"/>
      <c r="AAQ14" s="39"/>
      <c r="AAR14" s="39"/>
      <c r="AAS14" s="39"/>
      <c r="AAT14" s="39"/>
      <c r="AAU14" s="39"/>
      <c r="AAV14" s="39"/>
      <c r="AAW14" s="39"/>
      <c r="AAX14" s="39"/>
      <c r="AAY14" s="39"/>
      <c r="AAZ14" s="39"/>
      <c r="ABA14" s="39"/>
      <c r="ABB14" s="39"/>
      <c r="ABN14" s="39"/>
      <c r="ABO14" s="39"/>
      <c r="ABP14" s="39"/>
      <c r="ABQ14" s="39"/>
      <c r="ABR14" s="39"/>
      <c r="ABS14" s="39"/>
      <c r="ABT14" s="39"/>
      <c r="ABU14" s="39"/>
      <c r="ABV14" s="39"/>
      <c r="ABW14" s="39"/>
      <c r="ABX14" s="39"/>
      <c r="ABY14" s="39"/>
      <c r="ABZ14" s="39"/>
      <c r="ACA14" s="39"/>
      <c r="ACB14" s="39"/>
      <c r="ACC14" s="39"/>
      <c r="ACD14" s="39"/>
      <c r="ACE14" s="39"/>
      <c r="ACF14" s="39"/>
      <c r="ACG14" s="39"/>
      <c r="ACH14" s="39"/>
      <c r="ACI14" s="39"/>
      <c r="ACJ14" s="39"/>
      <c r="ACK14" s="39"/>
      <c r="ACL14" s="39"/>
      <c r="ACM14" s="39"/>
      <c r="ACN14" s="39"/>
      <c r="ACO14" s="39"/>
      <c r="ACP14" s="39"/>
      <c r="ACQ14" s="39"/>
      <c r="ACR14" s="39"/>
      <c r="ACS14" s="39"/>
      <c r="ACT14" s="39"/>
      <c r="ACU14" s="39"/>
      <c r="ACV14" s="39"/>
      <c r="ACW14" s="39"/>
      <c r="ACX14" s="39"/>
      <c r="ACY14" s="39"/>
      <c r="ACZ14" s="39"/>
      <c r="ADA14" s="39"/>
      <c r="ADB14" s="39"/>
      <c r="ADC14" s="39"/>
      <c r="ADD14" s="39"/>
      <c r="ADE14" s="39"/>
      <c r="ADF14" s="39"/>
      <c r="ADG14" s="39"/>
      <c r="ADH14" s="39"/>
      <c r="ADI14" s="39"/>
      <c r="ADJ14" s="39"/>
      <c r="ADK14" s="39"/>
      <c r="ADL14" s="39"/>
      <c r="ADM14" s="39"/>
      <c r="ADN14" s="39"/>
      <c r="ADO14" s="39"/>
      <c r="ADP14" s="39"/>
      <c r="ADQ14" s="39"/>
      <c r="ADR14" s="39"/>
      <c r="ADS14" s="39"/>
      <c r="ADT14" s="39"/>
      <c r="ADU14" s="39"/>
      <c r="ADV14" s="39"/>
      <c r="ADW14" s="39"/>
      <c r="ADX14" s="39"/>
      <c r="ADY14" s="39"/>
      <c r="ADZ14" s="39"/>
      <c r="AEA14" s="39"/>
      <c r="AEB14" s="39"/>
    </row>
    <row r="15" spans="1:861" s="28" customFormat="1" x14ac:dyDescent="0.35">
      <c r="A15" s="43" t="s">
        <v>599</v>
      </c>
      <c r="B15" s="39"/>
      <c r="C15" s="39"/>
      <c r="D15" s="39"/>
      <c r="E15" s="39"/>
      <c r="F15" s="39"/>
      <c r="G15" s="39"/>
      <c r="H15" s="39"/>
      <c r="I15" s="39"/>
      <c r="J15" s="39">
        <v>1673362</v>
      </c>
      <c r="K15" s="39">
        <v>2267831</v>
      </c>
      <c r="L15" s="39">
        <v>2913850</v>
      </c>
      <c r="M15" s="39">
        <v>4025269</v>
      </c>
      <c r="N15" s="39">
        <v>3693751</v>
      </c>
      <c r="O15" s="39">
        <v>4211891</v>
      </c>
      <c r="P15" s="28">
        <v>5101957</v>
      </c>
      <c r="Q15" s="39">
        <v>3514002</v>
      </c>
      <c r="R15" s="39">
        <v>3764270</v>
      </c>
      <c r="S15" s="39">
        <v>5354445</v>
      </c>
      <c r="T15" s="39">
        <v>4332490</v>
      </c>
      <c r="U15" s="39">
        <v>4466143</v>
      </c>
      <c r="V15" s="39">
        <v>5395796</v>
      </c>
      <c r="W15" s="39">
        <v>5663645</v>
      </c>
      <c r="X15" s="39">
        <v>6796551</v>
      </c>
      <c r="Y15" s="39">
        <v>7033344</v>
      </c>
      <c r="Z15" s="39">
        <v>7164092</v>
      </c>
      <c r="AA15" s="39">
        <v>7897711</v>
      </c>
      <c r="AB15" s="39">
        <v>8186482</v>
      </c>
      <c r="AC15" s="39">
        <v>9929249</v>
      </c>
      <c r="AD15" s="39">
        <v>10538794</v>
      </c>
      <c r="AE15" s="39">
        <v>13493143</v>
      </c>
      <c r="AF15" s="39">
        <v>17131213</v>
      </c>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c r="GX15" s="39"/>
      <c r="GY15" s="39"/>
      <c r="GZ15" s="39"/>
      <c r="HA15" s="39"/>
      <c r="HB15" s="39"/>
      <c r="HC15" s="39"/>
      <c r="HD15" s="39"/>
      <c r="HE15" s="39"/>
      <c r="HF15" s="39"/>
      <c r="HG15" s="39"/>
      <c r="HH15" s="39"/>
      <c r="HI15" s="39"/>
      <c r="HJ15" s="39"/>
      <c r="HK15" s="39"/>
      <c r="HL15" s="39"/>
      <c r="HM15" s="39"/>
      <c r="HN15" s="39"/>
      <c r="HO15" s="39"/>
      <c r="HP15" s="39"/>
      <c r="HQ15" s="39"/>
      <c r="HR15" s="39"/>
      <c r="HS15" s="39"/>
      <c r="HT15" s="39"/>
      <c r="HU15" s="39"/>
      <c r="HV15" s="39"/>
      <c r="HW15" s="39"/>
      <c r="HX15" s="39"/>
      <c r="HY15" s="39"/>
      <c r="HZ15" s="39"/>
      <c r="IA15" s="39"/>
      <c r="IB15" s="39"/>
      <c r="IC15" s="39"/>
      <c r="ID15" s="39"/>
      <c r="IE15" s="39"/>
      <c r="IF15" s="39"/>
      <c r="IG15" s="39"/>
      <c r="IH15" s="39"/>
      <c r="II15" s="39"/>
      <c r="IJ15" s="39"/>
      <c r="IK15" s="39"/>
      <c r="IL15" s="39"/>
      <c r="IM15" s="39"/>
      <c r="IN15" s="39"/>
      <c r="IO15" s="39"/>
      <c r="IP15" s="39"/>
      <c r="IQ15" s="39"/>
      <c r="IR15" s="39"/>
      <c r="IS15" s="39"/>
      <c r="IT15" s="39"/>
      <c r="IU15" s="39"/>
      <c r="IV15" s="39"/>
      <c r="IW15" s="39"/>
      <c r="IX15" s="39"/>
      <c r="IY15" s="39"/>
      <c r="IZ15" s="39"/>
      <c r="JA15" s="39"/>
      <c r="JB15" s="39"/>
      <c r="JC15" s="39"/>
      <c r="JD15" s="39"/>
      <c r="JE15" s="39"/>
      <c r="JF15" s="39"/>
      <c r="JG15" s="39"/>
      <c r="JH15" s="39"/>
      <c r="JI15" s="39"/>
      <c r="JJ15" s="39"/>
      <c r="JK15" s="39"/>
      <c r="JL15" s="39"/>
      <c r="JM15" s="39"/>
      <c r="JN15" s="39"/>
      <c r="JO15" s="39"/>
      <c r="JP15" s="39"/>
      <c r="JQ15" s="39"/>
      <c r="JR15" s="39"/>
      <c r="JS15" s="39"/>
      <c r="JT15" s="39"/>
      <c r="JU15" s="39"/>
      <c r="JV15" s="39"/>
      <c r="JW15" s="39"/>
      <c r="JX15" s="39"/>
      <c r="JY15" s="39"/>
      <c r="JZ15" s="39"/>
      <c r="KA15" s="39"/>
      <c r="KB15" s="39"/>
      <c r="KC15" s="39"/>
      <c r="KD15" s="39"/>
      <c r="KE15" s="39"/>
      <c r="KF15" s="39"/>
      <c r="KG15" s="39"/>
      <c r="KH15" s="39"/>
      <c r="KI15" s="39"/>
      <c r="KJ15" s="39"/>
      <c r="KK15" s="39"/>
      <c r="KL15" s="39"/>
      <c r="KM15" s="39"/>
      <c r="KN15" s="39"/>
      <c r="KO15" s="39"/>
      <c r="KP15" s="39"/>
      <c r="KQ15" s="39"/>
      <c r="KR15" s="39"/>
      <c r="KS15" s="39"/>
      <c r="KT15" s="39"/>
      <c r="KU15" s="39"/>
      <c r="KV15" s="39"/>
      <c r="KW15" s="39"/>
      <c r="KX15" s="39"/>
      <c r="KY15" s="39"/>
      <c r="KZ15" s="39"/>
      <c r="LA15" s="39"/>
      <c r="LB15" s="39"/>
      <c r="LC15" s="39"/>
      <c r="LD15" s="39"/>
      <c r="LE15" s="39"/>
      <c r="LF15" s="39"/>
      <c r="LG15" s="39"/>
      <c r="LH15" s="39"/>
      <c r="LI15" s="39"/>
      <c r="LJ15" s="39"/>
      <c r="LK15" s="39"/>
      <c r="LL15" s="39"/>
      <c r="LM15" s="39"/>
      <c r="LN15" s="39"/>
      <c r="LO15" s="39"/>
      <c r="LP15" s="39"/>
      <c r="LQ15" s="39"/>
      <c r="LR15" s="39"/>
      <c r="LS15" s="39"/>
      <c r="LT15" s="39"/>
      <c r="LU15" s="39"/>
      <c r="LV15" s="39"/>
      <c r="LW15" s="39"/>
      <c r="LX15" s="39"/>
      <c r="LY15" s="39"/>
      <c r="LZ15" s="39"/>
      <c r="MA15" s="39"/>
      <c r="MB15" s="39"/>
      <c r="MC15" s="39"/>
      <c r="MD15" s="39"/>
      <c r="ME15" s="39"/>
      <c r="MF15" s="39"/>
      <c r="MG15" s="39"/>
      <c r="MH15" s="39"/>
      <c r="MI15" s="39"/>
      <c r="MJ15" s="39"/>
      <c r="MK15" s="39"/>
      <c r="ML15" s="39"/>
      <c r="MM15" s="39"/>
      <c r="MN15" s="39"/>
      <c r="MO15" s="39"/>
      <c r="MP15" s="39"/>
      <c r="MQ15" s="39"/>
      <c r="MR15" s="39"/>
      <c r="MS15" s="39"/>
      <c r="MT15" s="39"/>
      <c r="MU15" s="39"/>
      <c r="MV15" s="39"/>
      <c r="MW15" s="39"/>
      <c r="MX15" s="39"/>
      <c r="MY15" s="39"/>
      <c r="MZ15" s="39"/>
      <c r="NA15" s="39"/>
      <c r="NB15" s="39"/>
      <c r="NC15" s="39"/>
      <c r="ND15" s="39"/>
      <c r="NE15" s="39"/>
      <c r="NF15" s="39"/>
      <c r="NG15" s="39"/>
      <c r="NH15" s="39"/>
      <c r="NI15" s="39"/>
      <c r="NJ15" s="39"/>
      <c r="NK15" s="39"/>
      <c r="NL15" s="39"/>
      <c r="NM15" s="39"/>
      <c r="NN15" s="39"/>
      <c r="NO15" s="39"/>
      <c r="NP15" s="39"/>
      <c r="NQ15" s="39"/>
      <c r="NR15" s="39"/>
      <c r="NS15" s="39"/>
      <c r="NT15" s="39"/>
      <c r="NU15" s="39"/>
      <c r="NV15" s="39"/>
      <c r="NW15" s="39"/>
      <c r="NX15" s="39"/>
      <c r="NY15" s="39"/>
      <c r="NZ15" s="39"/>
      <c r="OA15" s="39"/>
      <c r="OB15" s="39"/>
      <c r="OC15" s="39"/>
      <c r="OD15" s="39"/>
      <c r="OE15" s="39"/>
      <c r="OF15" s="39"/>
      <c r="OG15" s="39"/>
      <c r="OH15" s="39"/>
      <c r="OI15" s="39"/>
      <c r="OJ15" s="39"/>
      <c r="OK15" s="39"/>
      <c r="OL15" s="39"/>
      <c r="OM15" s="39"/>
      <c r="ON15" s="39"/>
      <c r="OO15" s="39"/>
      <c r="OP15" s="39"/>
      <c r="OQ15" s="39"/>
      <c r="OR15" s="39"/>
      <c r="OS15" s="39"/>
      <c r="OT15" s="39"/>
      <c r="OU15" s="39"/>
      <c r="OV15" s="39"/>
      <c r="OW15" s="39"/>
      <c r="OX15" s="39"/>
      <c r="OY15" s="39"/>
      <c r="OZ15" s="39"/>
      <c r="PA15" s="39"/>
      <c r="PB15" s="39"/>
      <c r="PC15" s="39"/>
      <c r="PD15" s="39"/>
      <c r="PE15" s="39"/>
      <c r="PF15" s="39"/>
      <c r="PG15" s="39"/>
      <c r="PH15" s="39"/>
      <c r="PI15" s="39"/>
      <c r="PJ15" s="39"/>
      <c r="PK15" s="39"/>
      <c r="PL15" s="39"/>
      <c r="PM15" s="39"/>
      <c r="PN15" s="39"/>
      <c r="PO15" s="39"/>
      <c r="PP15" s="39"/>
      <c r="PQ15" s="39"/>
      <c r="PR15" s="39"/>
      <c r="PS15" s="39"/>
      <c r="PT15" s="39"/>
      <c r="PU15" s="39"/>
      <c r="PV15" s="39"/>
      <c r="PW15" s="39"/>
      <c r="PX15" s="39"/>
      <c r="PY15" s="39"/>
      <c r="PZ15" s="39"/>
      <c r="QA15" s="39"/>
      <c r="QB15" s="39"/>
      <c r="QC15" s="39"/>
      <c r="QD15" s="39"/>
      <c r="QE15" s="39"/>
      <c r="QF15" s="39"/>
      <c r="QG15" s="39"/>
      <c r="QH15" s="39"/>
      <c r="QI15" s="39"/>
      <c r="QJ15" s="39"/>
      <c r="QK15" s="39"/>
      <c r="QL15" s="39"/>
      <c r="QM15" s="39"/>
      <c r="QN15" s="39"/>
      <c r="QO15" s="39"/>
      <c r="QP15" s="39"/>
      <c r="QQ15" s="39"/>
      <c r="QR15" s="39"/>
      <c r="QS15" s="39"/>
      <c r="QT15" s="39"/>
      <c r="QU15" s="39"/>
      <c r="QV15" s="39"/>
      <c r="QW15" s="39"/>
      <c r="QX15" s="39"/>
      <c r="QY15" s="39"/>
      <c r="QZ15" s="39"/>
      <c r="RA15" s="39"/>
      <c r="RB15" s="39"/>
      <c r="RC15" s="39"/>
      <c r="RD15" s="39"/>
      <c r="RE15" s="39"/>
      <c r="RF15" s="39"/>
      <c r="RG15" s="39"/>
      <c r="RH15" s="39"/>
      <c r="RI15" s="39"/>
      <c r="RJ15" s="39"/>
      <c r="RK15" s="39"/>
      <c r="RL15" s="39"/>
      <c r="RM15" s="39"/>
      <c r="RN15" s="39"/>
      <c r="RO15" s="39"/>
      <c r="RP15" s="39"/>
      <c r="RQ15" s="39"/>
      <c r="RR15" s="39"/>
      <c r="RS15" s="39"/>
      <c r="RT15" s="39"/>
      <c r="RU15" s="39"/>
      <c r="RV15" s="39"/>
      <c r="RW15" s="39"/>
      <c r="RX15" s="39"/>
      <c r="RY15" s="39"/>
      <c r="RZ15" s="39"/>
      <c r="SA15" s="39"/>
      <c r="SB15" s="39"/>
      <c r="SC15" s="39"/>
      <c r="SD15" s="39"/>
      <c r="SE15" s="39"/>
      <c r="SF15" s="39"/>
      <c r="SG15" s="39"/>
      <c r="SH15" s="39"/>
      <c r="SI15" s="39"/>
      <c r="SJ15" s="39"/>
      <c r="SK15" s="39"/>
      <c r="SL15" s="39"/>
      <c r="SM15" s="39"/>
      <c r="SN15" s="39"/>
      <c r="SO15" s="39"/>
      <c r="SP15" s="39"/>
      <c r="SQ15" s="39"/>
      <c r="SR15" s="39"/>
      <c r="SS15" s="39"/>
      <c r="ST15" s="39"/>
      <c r="SU15" s="39"/>
      <c r="SV15" s="39"/>
      <c r="SW15" s="39"/>
      <c r="SX15" s="39"/>
      <c r="SY15" s="39"/>
      <c r="SZ15" s="39"/>
      <c r="TA15" s="39"/>
      <c r="TB15" s="39"/>
      <c r="TC15" s="39"/>
      <c r="TD15" s="39"/>
      <c r="TE15" s="39"/>
      <c r="TF15" s="39"/>
      <c r="TG15" s="39"/>
      <c r="TH15" s="39"/>
      <c r="TI15" s="39"/>
      <c r="TJ15" s="39"/>
      <c r="TK15" s="39"/>
      <c r="TL15" s="39"/>
      <c r="TM15" s="39"/>
      <c r="TN15" s="39"/>
      <c r="TO15" s="39"/>
      <c r="TP15" s="39"/>
      <c r="TQ15" s="39"/>
      <c r="TR15" s="39"/>
      <c r="TS15" s="39"/>
      <c r="TT15" s="39"/>
      <c r="TU15" s="39"/>
      <c r="TV15" s="39"/>
      <c r="TW15" s="39"/>
      <c r="TX15" s="39"/>
      <c r="TY15" s="39"/>
      <c r="TZ15" s="39"/>
      <c r="UA15" s="39"/>
      <c r="UB15" s="39"/>
      <c r="UC15" s="39"/>
      <c r="UD15" s="39"/>
      <c r="UE15" s="39"/>
      <c r="UF15" s="39"/>
      <c r="UG15" s="39"/>
      <c r="UH15" s="39"/>
      <c r="UI15" s="39"/>
      <c r="UJ15" s="39"/>
      <c r="UK15" s="39"/>
      <c r="UL15" s="39"/>
      <c r="UM15" s="39"/>
      <c r="UN15" s="39"/>
      <c r="UO15" s="39"/>
      <c r="UP15" s="39"/>
      <c r="UQ15" s="39"/>
      <c r="UR15" s="39"/>
      <c r="US15" s="39"/>
      <c r="UT15" s="39"/>
      <c r="UU15" s="39"/>
      <c r="UV15" s="39"/>
      <c r="UW15" s="39"/>
      <c r="UX15" s="39"/>
      <c r="UY15" s="39"/>
      <c r="UZ15" s="39"/>
      <c r="VA15" s="39"/>
      <c r="VB15" s="39"/>
      <c r="VC15" s="39"/>
      <c r="VD15" s="39"/>
      <c r="VE15" s="39"/>
      <c r="VF15" s="39"/>
      <c r="VG15" s="39"/>
      <c r="VH15" s="39"/>
      <c r="VI15" s="39"/>
      <c r="VJ15" s="39"/>
      <c r="VK15" s="39"/>
      <c r="VL15" s="39"/>
      <c r="VM15" s="39"/>
      <c r="VN15" s="39"/>
      <c r="VO15" s="39"/>
      <c r="VP15" s="39"/>
      <c r="VQ15" s="39"/>
      <c r="VR15" s="39"/>
      <c r="VS15" s="39"/>
      <c r="VT15" s="39"/>
      <c r="VU15" s="39"/>
      <c r="VV15" s="39"/>
      <c r="VW15" s="39"/>
      <c r="VX15" s="39"/>
      <c r="VY15" s="39"/>
      <c r="VZ15" s="39"/>
      <c r="WA15" s="39"/>
      <c r="WB15" s="39"/>
      <c r="WC15" s="39"/>
      <c r="WD15" s="39"/>
      <c r="WE15" s="39"/>
      <c r="WF15" s="39"/>
      <c r="WG15" s="39"/>
      <c r="WH15" s="39"/>
      <c r="WI15" s="39"/>
      <c r="WJ15" s="39"/>
      <c r="WK15" s="39"/>
      <c r="WL15" s="39"/>
      <c r="WM15" s="39"/>
      <c r="WN15" s="39"/>
      <c r="WO15" s="39"/>
      <c r="WP15" s="39"/>
      <c r="WQ15" s="39"/>
      <c r="WR15" s="39"/>
      <c r="WS15" s="39"/>
      <c r="WT15" s="39"/>
      <c r="WU15" s="39"/>
      <c r="WV15" s="39"/>
      <c r="WW15" s="39"/>
      <c r="WX15" s="39"/>
      <c r="WY15" s="39"/>
      <c r="WZ15" s="39"/>
      <c r="XA15" s="39"/>
      <c r="XB15" s="39"/>
      <c r="XC15" s="39"/>
      <c r="XD15" s="39"/>
      <c r="XE15" s="39"/>
      <c r="XF15" s="39"/>
      <c r="XG15" s="39"/>
      <c r="XH15" s="39"/>
      <c r="XI15" s="39"/>
      <c r="XJ15" s="39"/>
      <c r="XK15" s="39"/>
      <c r="XL15" s="39"/>
      <c r="XM15" s="39"/>
      <c r="XN15" s="39"/>
      <c r="XO15" s="39"/>
      <c r="XP15" s="39"/>
      <c r="XQ15" s="39"/>
      <c r="XR15" s="39"/>
      <c r="XS15" s="39"/>
      <c r="XT15" s="39"/>
      <c r="XU15" s="39"/>
      <c r="XV15" s="39"/>
      <c r="XW15" s="39"/>
      <c r="XX15" s="39"/>
      <c r="XY15" s="39"/>
      <c r="XZ15" s="39"/>
      <c r="YA15" s="39"/>
      <c r="YB15" s="39"/>
      <c r="YC15" s="39"/>
      <c r="YD15" s="39"/>
      <c r="YE15" s="39"/>
      <c r="YF15" s="39"/>
      <c r="YG15" s="39"/>
      <c r="YH15" s="39"/>
      <c r="YI15" s="39"/>
      <c r="YJ15" s="39"/>
      <c r="YK15" s="39"/>
      <c r="YL15" s="39"/>
      <c r="YM15" s="39"/>
      <c r="YN15" s="39"/>
      <c r="YO15" s="39"/>
      <c r="YP15" s="39"/>
      <c r="YQ15" s="39"/>
      <c r="YR15" s="39"/>
      <c r="YS15" s="39"/>
      <c r="YT15" s="39"/>
      <c r="YU15" s="39"/>
      <c r="YV15" s="39"/>
      <c r="YW15" s="39"/>
      <c r="YX15" s="39"/>
      <c r="YY15" s="39"/>
      <c r="YZ15" s="39"/>
      <c r="ZA15" s="39"/>
      <c r="ZB15" s="39"/>
      <c r="ZC15" s="39"/>
      <c r="ZD15" s="39"/>
      <c r="ZE15" s="39"/>
      <c r="ZF15" s="39"/>
      <c r="ZG15" s="39"/>
      <c r="ZH15" s="39"/>
      <c r="ZI15" s="39"/>
      <c r="ZJ15" s="39"/>
      <c r="ZK15" s="39"/>
      <c r="ZL15" s="39"/>
      <c r="ZM15" s="39"/>
      <c r="ZN15" s="39"/>
      <c r="ZO15" s="39"/>
      <c r="ZP15" s="39"/>
      <c r="ZQ15" s="39"/>
      <c r="ZR15" s="39"/>
      <c r="ZS15" s="39"/>
      <c r="ZT15" s="39"/>
      <c r="ZU15" s="39"/>
      <c r="ZV15" s="39"/>
      <c r="ZW15" s="39"/>
      <c r="ZX15" s="39"/>
      <c r="ZY15" s="39"/>
      <c r="ZZ15" s="39"/>
      <c r="AAA15" s="39"/>
      <c r="AAB15" s="39"/>
      <c r="AAC15" s="39"/>
      <c r="AAD15" s="39"/>
      <c r="AAE15" s="39"/>
      <c r="AAF15" s="39"/>
      <c r="AAG15" s="39"/>
      <c r="AAH15" s="39"/>
      <c r="AAI15" s="39"/>
      <c r="AAJ15" s="39"/>
      <c r="AAK15" s="39"/>
      <c r="AAL15" s="39"/>
      <c r="AAM15" s="39"/>
      <c r="AAN15" s="39"/>
      <c r="AAO15" s="39"/>
      <c r="AAP15" s="39"/>
      <c r="AAQ15" s="39"/>
      <c r="AAR15" s="39"/>
      <c r="AAS15" s="39"/>
      <c r="AAT15" s="39"/>
      <c r="AAU15" s="39"/>
      <c r="AAV15" s="39"/>
      <c r="AAW15" s="39"/>
      <c r="AAX15" s="39"/>
      <c r="AAY15" s="39"/>
      <c r="AAZ15" s="39"/>
      <c r="ABA15" s="39"/>
      <c r="ABB15" s="39"/>
      <c r="ABN15" s="39"/>
      <c r="ABO15" s="39"/>
      <c r="ABP15" s="39"/>
      <c r="ABQ15" s="39"/>
      <c r="ABR15" s="39"/>
      <c r="ABS15" s="39"/>
      <c r="ABT15" s="39"/>
      <c r="ABU15" s="39"/>
      <c r="ABV15" s="39"/>
      <c r="ABW15" s="39"/>
      <c r="ABX15" s="39"/>
      <c r="ABY15" s="39"/>
      <c r="ABZ15" s="39"/>
      <c r="ACA15" s="39"/>
      <c r="ACB15" s="39"/>
      <c r="ACC15" s="39"/>
      <c r="ACD15" s="39"/>
      <c r="ACE15" s="39"/>
      <c r="ACF15" s="39"/>
      <c r="ACG15" s="39"/>
      <c r="ACH15" s="39"/>
      <c r="ACI15" s="39"/>
      <c r="ACJ15" s="39"/>
      <c r="ACK15" s="39"/>
      <c r="ACL15" s="39"/>
      <c r="ACM15" s="39"/>
      <c r="ACN15" s="39"/>
      <c r="ACO15" s="39"/>
      <c r="ACP15" s="39"/>
      <c r="ACQ15" s="39"/>
      <c r="ACR15" s="39"/>
      <c r="ACS15" s="39"/>
      <c r="ACT15" s="39"/>
      <c r="ACU15" s="39"/>
      <c r="ACV15" s="39"/>
      <c r="ACW15" s="39"/>
      <c r="ACX15" s="39"/>
      <c r="ACY15" s="39"/>
      <c r="ACZ15" s="39"/>
      <c r="ADA15" s="39"/>
      <c r="ADB15" s="39"/>
      <c r="ADC15" s="39"/>
      <c r="ADD15" s="39"/>
      <c r="ADE15" s="39"/>
      <c r="ADF15" s="39"/>
      <c r="ADG15" s="39"/>
      <c r="ADH15" s="39"/>
      <c r="ADI15" s="39"/>
      <c r="ADJ15" s="39"/>
      <c r="ADK15" s="39"/>
      <c r="ADL15" s="39"/>
      <c r="ADM15" s="39"/>
      <c r="ADN15" s="39"/>
      <c r="ADO15" s="39"/>
      <c r="ADP15" s="39"/>
      <c r="ADQ15" s="39"/>
      <c r="ADR15" s="39"/>
      <c r="ADS15" s="39"/>
      <c r="ADT15" s="39"/>
      <c r="ADU15" s="39"/>
      <c r="ADV15" s="39"/>
      <c r="ADW15" s="39"/>
      <c r="ADX15" s="39"/>
      <c r="ADY15" s="39"/>
      <c r="ADZ15" s="39"/>
      <c r="AEA15" s="39"/>
      <c r="AEB15" s="39"/>
    </row>
    <row r="16" spans="1:861" s="24" customFormat="1" x14ac:dyDescent="0.35">
      <c r="A16" s="43" t="s">
        <v>595</v>
      </c>
      <c r="B16" s="31"/>
      <c r="C16" s="31"/>
      <c r="D16" s="39"/>
      <c r="E16" s="31"/>
      <c r="F16" s="31"/>
      <c r="G16" s="31"/>
      <c r="H16" s="31"/>
      <c r="I16" s="31"/>
      <c r="J16" s="31">
        <v>3261060</v>
      </c>
      <c r="K16" s="31"/>
      <c r="L16" s="31">
        <v>4792877</v>
      </c>
      <c r="M16" s="6">
        <v>5089418</v>
      </c>
      <c r="N16" s="6">
        <v>5885963</v>
      </c>
      <c r="O16" s="6">
        <v>7324257</v>
      </c>
      <c r="P16" s="39">
        <v>8743798</v>
      </c>
      <c r="Q16" s="6"/>
      <c r="R16" s="6"/>
      <c r="S16" s="6"/>
      <c r="T16" s="39"/>
      <c r="U16" s="39">
        <v>7646516</v>
      </c>
      <c r="V16" s="39">
        <v>9495612</v>
      </c>
      <c r="W16" s="39">
        <v>9285947</v>
      </c>
      <c r="X16" s="31">
        <v>10963527</v>
      </c>
      <c r="Y16" s="39"/>
      <c r="Z16" s="39"/>
      <c r="AA16" s="39"/>
      <c r="AB16" s="31"/>
      <c r="AC16" s="31"/>
      <c r="AD16" s="31"/>
      <c r="AE16" s="31"/>
      <c r="AF16" s="31"/>
      <c r="AG16" s="31"/>
      <c r="AH16" s="31"/>
      <c r="AI16" s="6"/>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row>
    <row r="17" spans="1:810" s="16" customFormat="1" x14ac:dyDescent="0.35">
      <c r="A17" s="43" t="s">
        <v>596</v>
      </c>
      <c r="B17" s="6"/>
      <c r="C17" s="6"/>
      <c r="D17" s="39"/>
      <c r="E17" s="6"/>
      <c r="F17" s="6"/>
      <c r="G17" s="6"/>
      <c r="H17" s="6"/>
      <c r="I17" s="6"/>
      <c r="J17" s="6"/>
      <c r="K17" s="6"/>
      <c r="L17" s="6">
        <v>5177926</v>
      </c>
      <c r="M17" s="6">
        <v>5421350</v>
      </c>
      <c r="N17" s="6">
        <v>8124917</v>
      </c>
      <c r="O17" s="6"/>
      <c r="P17" s="6"/>
      <c r="Q17" s="7"/>
      <c r="R17" s="7"/>
      <c r="S17" s="7"/>
      <c r="T17" s="6"/>
      <c r="U17" s="6"/>
      <c r="V17" s="6"/>
      <c r="W17" s="6"/>
      <c r="X17" s="6"/>
      <c r="Y17" s="39"/>
      <c r="Z17" s="39"/>
      <c r="AA17" s="6"/>
      <c r="AB17" s="6"/>
      <c r="AC17" s="6"/>
      <c r="AD17" s="6"/>
      <c r="AE17" s="6"/>
      <c r="AF17" s="6"/>
      <c r="AG17" s="6"/>
      <c r="AH17" s="6"/>
      <c r="AI17" s="6"/>
      <c r="AJ17" s="6"/>
      <c r="AK17" s="6"/>
      <c r="AL17" s="6"/>
      <c r="AM17" s="6"/>
      <c r="AN17" s="6"/>
      <c r="AO17" s="6"/>
      <c r="AP17" s="6"/>
      <c r="AQ17" s="6"/>
      <c r="AR17" s="7"/>
      <c r="AS17" s="7"/>
      <c r="AT17" s="7"/>
      <c r="AU17" s="6"/>
      <c r="AV17" s="6"/>
      <c r="AW17" s="6"/>
      <c r="AX17" s="6"/>
      <c r="AY17" s="6"/>
      <c r="AZ17" s="6"/>
      <c r="BA17" s="6"/>
      <c r="BB17" s="31"/>
      <c r="BC17" s="6"/>
      <c r="BD17" s="6"/>
      <c r="BE17" s="6"/>
      <c r="BF17" s="6"/>
      <c r="BG17" s="7"/>
      <c r="BH17" s="6"/>
      <c r="BI17" s="3"/>
      <c r="BJ17" s="3"/>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7"/>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7"/>
      <c r="HN17" s="7"/>
      <c r="HO17" s="6"/>
      <c r="HP17" s="6"/>
      <c r="HQ17" s="6"/>
      <c r="HR17" s="7"/>
      <c r="HS17" s="6"/>
      <c r="HT17" s="6"/>
      <c r="HU17" s="6"/>
      <c r="HV17" s="7"/>
      <c r="HW17" s="7"/>
      <c r="HX17" s="7"/>
      <c r="HY17" s="7"/>
      <c r="HZ17" s="7"/>
      <c r="IA17" s="6"/>
      <c r="IB17" s="6"/>
      <c r="IC17" s="6"/>
      <c r="ID17" s="6"/>
      <c r="IE17" s="6"/>
      <c r="IF17" s="6"/>
      <c r="IG17" s="6"/>
      <c r="IH17" s="6"/>
      <c r="II17" s="6"/>
      <c r="IJ17" s="6"/>
      <c r="IK17" s="6"/>
      <c r="IL17" s="6"/>
      <c r="IM17" s="6"/>
      <c r="IN17" s="6"/>
      <c r="IO17" s="6"/>
      <c r="IP17" s="6"/>
      <c r="IQ17" s="6"/>
      <c r="IR17" s="6"/>
      <c r="IS17" s="17"/>
      <c r="IT17" s="6"/>
      <c r="IU17" s="17"/>
      <c r="IV17" s="6"/>
      <c r="IW17" s="7"/>
      <c r="IX17" s="6"/>
      <c r="IY17" s="6"/>
      <c r="IZ17" s="6"/>
      <c r="JA17" s="7"/>
      <c r="JB17" s="6"/>
      <c r="JC17" s="6"/>
      <c r="JD17" s="7"/>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31"/>
      <c r="KY17" s="6"/>
      <c r="KZ17" s="6"/>
      <c r="LA17" s="6"/>
      <c r="LB17" s="6"/>
      <c r="LC17" s="6"/>
      <c r="LD17" s="6"/>
      <c r="LE17" s="6"/>
      <c r="LF17" s="6"/>
      <c r="LG17" s="6"/>
      <c r="LH17" s="6"/>
      <c r="LI17" s="7"/>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7"/>
      <c r="MR17" s="6"/>
      <c r="MS17" s="6"/>
      <c r="MT17" s="6"/>
      <c r="MU17" s="6"/>
      <c r="MV17" s="6"/>
      <c r="MW17" s="6"/>
      <c r="MX17" s="17"/>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7"/>
      <c r="OJ17" s="6"/>
      <c r="OK17" s="6"/>
      <c r="OL17" s="6"/>
      <c r="OM17" s="6"/>
      <c r="ON17" s="6"/>
      <c r="OO17" s="6"/>
      <c r="OP17" s="6"/>
      <c r="OQ17" s="6"/>
      <c r="OR17" s="6"/>
      <c r="OS17" s="6"/>
      <c r="OT17" s="6"/>
      <c r="OU17" s="6"/>
      <c r="OV17" s="17"/>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7"/>
      <c r="QF17" s="6"/>
      <c r="QG17" s="6"/>
      <c r="QH17" s="7"/>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31"/>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7"/>
      <c r="WP17" s="6"/>
      <c r="WQ17" s="6"/>
      <c r="WR17" s="7"/>
      <c r="WS17" s="7"/>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7"/>
      <c r="XW17" s="6"/>
      <c r="XX17" s="6"/>
      <c r="XY17" s="6"/>
      <c r="XZ17" s="6"/>
      <c r="YA17" s="7"/>
      <c r="YB17" s="6"/>
      <c r="YC17" s="6"/>
      <c r="YD17" s="7"/>
      <c r="YE17" s="6"/>
      <c r="YF17" s="6"/>
      <c r="YG17" s="6"/>
      <c r="YH17" s="6"/>
      <c r="YI17" s="6"/>
      <c r="YJ17" s="7"/>
      <c r="YK17" s="6"/>
      <c r="YL17" s="6"/>
      <c r="YM17" s="6"/>
      <c r="YN17" s="6"/>
      <c r="YO17" s="6"/>
      <c r="YP17" s="6"/>
      <c r="YQ17" s="6"/>
      <c r="YR17" s="6"/>
      <c r="YS17" s="6"/>
      <c r="YT17" s="6"/>
      <c r="YU17" s="6"/>
      <c r="YV17" s="7"/>
      <c r="YW17" s="6"/>
      <c r="YX17" s="7"/>
      <c r="YY17" s="6"/>
      <c r="YZ17" s="6"/>
      <c r="ZA17" s="7"/>
      <c r="ZB17" s="6"/>
      <c r="ZC17" s="7"/>
      <c r="ZD17" s="6"/>
      <c r="ZE17" s="6"/>
      <c r="ZF17" s="6"/>
      <c r="ZG17" s="6"/>
      <c r="ZH17" s="6"/>
      <c r="ZI17" s="7"/>
      <c r="ZJ17" s="7"/>
      <c r="ZK17" s="6"/>
      <c r="ZL17" s="6"/>
      <c r="ZM17" s="6"/>
      <c r="ZN17" s="6"/>
      <c r="ZO17" s="6"/>
      <c r="ZP17" s="6"/>
      <c r="ZQ17" s="6"/>
      <c r="ZR17" s="6"/>
      <c r="ZS17" s="7"/>
      <c r="ZT17" s="6"/>
      <c r="ZU17" s="7"/>
      <c r="ZV17" s="7"/>
      <c r="ZW17" s="6"/>
      <c r="ZX17" s="6"/>
      <c r="ZY17" s="6"/>
      <c r="ZZ17" s="7"/>
      <c r="AAA17" s="6"/>
      <c r="AAB17" s="7"/>
      <c r="AAC17" s="7"/>
      <c r="AAD17" s="6"/>
      <c r="AAE17" s="6"/>
      <c r="AAF17" s="6"/>
      <c r="AAG17" s="6"/>
      <c r="AAH17" s="7"/>
      <c r="AAI17" s="6"/>
      <c r="AAJ17" s="6"/>
      <c r="AAK17" s="6"/>
      <c r="AAL17" s="6"/>
      <c r="AAM17" s="6"/>
      <c r="AAN17" s="6"/>
      <c r="AAO17" s="6"/>
      <c r="AAP17" s="6"/>
      <c r="AAQ17" s="7"/>
      <c r="AAR17" s="7"/>
      <c r="AAS17" s="7"/>
      <c r="AAT17" s="6"/>
      <c r="AAU17" s="7"/>
      <c r="AAV17" s="6"/>
      <c r="AAW17" s="7"/>
      <c r="AAX17" s="6"/>
      <c r="AAY17" s="6"/>
      <c r="AAZ17" s="6"/>
      <c r="ABA17" s="6"/>
      <c r="ABB17" s="6"/>
      <c r="ABC17" s="7"/>
      <c r="ABD17" s="6"/>
      <c r="ABE17" s="6"/>
      <c r="ABF17" s="6"/>
      <c r="ABG17" s="6"/>
      <c r="ABH17" s="6"/>
      <c r="ABI17" s="6"/>
      <c r="ABJ17" s="6"/>
      <c r="ABK17" s="7"/>
      <c r="ABL17" s="7"/>
      <c r="ABM17" s="7"/>
      <c r="ABN17" s="6"/>
      <c r="ABO17" s="6"/>
      <c r="ABP17" s="6"/>
      <c r="ABQ17" s="6"/>
      <c r="ABR17" s="6"/>
      <c r="ABS17" s="6"/>
      <c r="ABT17" s="6"/>
      <c r="ABU17" s="6"/>
      <c r="ABV17" s="7"/>
      <c r="ABW17" s="6"/>
      <c r="ABX17" s="6"/>
      <c r="ABY17" s="6"/>
      <c r="ABZ17" s="6"/>
      <c r="ACA17" s="6"/>
      <c r="ACB17" s="6"/>
      <c r="ACC17" s="6"/>
      <c r="ACD17" s="6"/>
      <c r="ACE17" s="6"/>
      <c r="ACF17" s="7"/>
      <c r="ACG17" s="7"/>
      <c r="ACH17" s="7"/>
      <c r="ACI17" s="7"/>
      <c r="ACJ17" s="7"/>
      <c r="ACK17" s="7"/>
      <c r="ACL17" s="7"/>
      <c r="ACM17" s="7"/>
      <c r="ACN17" s="6"/>
      <c r="ACO17" s="7"/>
      <c r="ACP17" s="6"/>
      <c r="ACQ17" s="6"/>
      <c r="ACR17" s="6"/>
      <c r="ACS17" s="6"/>
      <c r="ACT17" s="7"/>
      <c r="ACU17" s="6"/>
      <c r="ACV17" s="6"/>
      <c r="ACW17" s="6"/>
      <c r="ACX17" s="6"/>
      <c r="ACY17" s="7"/>
      <c r="ACZ17" s="7"/>
      <c r="ADA17" s="7"/>
      <c r="ADB17" s="7"/>
      <c r="ADC17" s="7"/>
      <c r="ADD17" s="7"/>
      <c r="ADE17" s="7"/>
      <c r="ADF17" s="7"/>
      <c r="ADG17" s="7"/>
      <c r="ADH17" s="6"/>
      <c r="ADI17" s="6"/>
      <c r="ADJ17" s="6"/>
      <c r="ADK17" s="6"/>
      <c r="ADL17" s="6"/>
      <c r="ADM17" s="6"/>
      <c r="ADN17" s="6"/>
      <c r="ADO17" s="6"/>
      <c r="ADP17" s="6"/>
      <c r="ADQ17" s="6"/>
      <c r="ADR17" s="6"/>
      <c r="ADS17" s="6"/>
      <c r="ADT17" s="7"/>
      <c r="ADU17" s="6"/>
      <c r="ADV17" s="6"/>
      <c r="ADW17" s="7"/>
      <c r="ADX17" s="6"/>
      <c r="ADY17" s="7"/>
      <c r="ADZ17" s="6"/>
      <c r="AEA17" s="6"/>
      <c r="AEB17" s="6"/>
      <c r="AEC17" s="28"/>
    </row>
    <row r="18" spans="1:810" s="16" customFormat="1" x14ac:dyDescent="0.35">
      <c r="A18" s="21"/>
      <c r="B18" s="6"/>
      <c r="C18" s="6"/>
      <c r="D18" s="39"/>
      <c r="E18" s="6"/>
      <c r="F18" s="6"/>
      <c r="G18" s="6"/>
      <c r="H18" s="6"/>
      <c r="J18" s="6"/>
      <c r="K18" s="6"/>
      <c r="L18" s="6"/>
      <c r="M18" s="6"/>
      <c r="N18" s="6"/>
      <c r="O18" s="6"/>
      <c r="P18" s="6"/>
      <c r="Q18" s="39"/>
      <c r="R18" s="39"/>
      <c r="S18" s="39"/>
      <c r="T18" s="6"/>
      <c r="U18" s="6"/>
      <c r="V18" s="6"/>
      <c r="W18" s="6"/>
      <c r="X18" s="6"/>
      <c r="Y18" s="39"/>
      <c r="Z18" s="39"/>
      <c r="AA18" s="39"/>
      <c r="AB18" s="6"/>
      <c r="AC18" s="6"/>
      <c r="AD18" s="6"/>
      <c r="AE18" s="6"/>
      <c r="AF18" s="6"/>
      <c r="AG18" s="6"/>
      <c r="AH18" s="6"/>
      <c r="AI18" s="6"/>
      <c r="AJ18" s="6"/>
      <c r="AK18" s="6"/>
      <c r="AL18" s="6"/>
      <c r="AM18" s="6"/>
      <c r="AN18" s="6"/>
      <c r="AO18" s="6"/>
      <c r="AP18" s="6"/>
      <c r="AQ18" s="6"/>
      <c r="AR18" s="7"/>
      <c r="AS18" s="7"/>
      <c r="AT18" s="7"/>
      <c r="AU18" s="6"/>
      <c r="AV18" s="6"/>
      <c r="AW18" s="6"/>
      <c r="AX18" s="6"/>
      <c r="AY18" s="6"/>
      <c r="AZ18" s="6"/>
      <c r="BA18" s="6"/>
      <c r="BB18" s="31"/>
      <c r="BC18" s="6"/>
      <c r="BD18" s="6"/>
      <c r="BE18" s="6"/>
      <c r="BF18" s="6"/>
      <c r="BG18" s="7"/>
      <c r="BH18" s="6"/>
      <c r="BI18" s="3"/>
      <c r="BJ18" s="3"/>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7"/>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7"/>
      <c r="HN18" s="7"/>
      <c r="HO18" s="6"/>
      <c r="HP18" s="6"/>
      <c r="HQ18" s="6"/>
      <c r="HR18" s="7"/>
      <c r="HS18" s="6"/>
      <c r="HT18" s="6"/>
      <c r="HU18" s="6"/>
      <c r="HV18" s="7"/>
      <c r="HW18" s="7"/>
      <c r="HX18" s="7"/>
      <c r="HY18" s="7"/>
      <c r="HZ18" s="7"/>
      <c r="IA18" s="6"/>
      <c r="IB18" s="6"/>
      <c r="IC18" s="6"/>
      <c r="ID18" s="6"/>
      <c r="IE18" s="6"/>
      <c r="IF18" s="6"/>
      <c r="IG18" s="6"/>
      <c r="IH18" s="6"/>
      <c r="II18" s="6"/>
      <c r="IJ18" s="6"/>
      <c r="IK18" s="6"/>
      <c r="IL18" s="6"/>
      <c r="IM18" s="6"/>
      <c r="IN18" s="6"/>
      <c r="IO18" s="6"/>
      <c r="IP18" s="6"/>
      <c r="IQ18" s="6"/>
      <c r="IR18" s="6"/>
      <c r="IS18" s="17"/>
      <c r="IT18" s="6"/>
      <c r="IU18" s="17"/>
      <c r="IV18" s="6"/>
      <c r="IW18" s="7"/>
      <c r="IX18" s="6"/>
      <c r="IY18" s="6"/>
      <c r="IZ18" s="6"/>
      <c r="JA18" s="7"/>
      <c r="JB18" s="6"/>
      <c r="JC18" s="6"/>
      <c r="JD18" s="7"/>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31"/>
      <c r="KY18" s="6"/>
      <c r="KZ18" s="6"/>
      <c r="LA18" s="6"/>
      <c r="LB18" s="6"/>
      <c r="LC18" s="6"/>
      <c r="LD18" s="6"/>
      <c r="LE18" s="6"/>
      <c r="LF18" s="6"/>
      <c r="LG18" s="6"/>
      <c r="LH18" s="6"/>
      <c r="LI18" s="7"/>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7"/>
      <c r="MR18" s="6"/>
      <c r="MS18" s="6"/>
      <c r="MT18" s="6"/>
      <c r="MU18" s="6"/>
      <c r="MV18" s="6"/>
      <c r="MW18" s="6"/>
      <c r="MX18" s="17"/>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7"/>
      <c r="OJ18" s="6"/>
      <c r="OK18" s="6"/>
      <c r="OL18" s="6"/>
      <c r="OM18" s="6"/>
      <c r="ON18" s="6"/>
      <c r="OO18" s="6"/>
      <c r="OP18" s="6"/>
      <c r="OQ18" s="6"/>
      <c r="OR18" s="6"/>
      <c r="OS18" s="6"/>
      <c r="OT18" s="6"/>
      <c r="OU18" s="6"/>
      <c r="OV18" s="17"/>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7"/>
      <c r="QF18" s="6"/>
      <c r="QG18" s="6"/>
      <c r="QH18" s="7"/>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31"/>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7"/>
      <c r="WP18" s="6"/>
      <c r="WQ18" s="6"/>
      <c r="WR18" s="7"/>
      <c r="WS18" s="7"/>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7"/>
      <c r="XW18" s="6"/>
      <c r="XX18" s="6"/>
      <c r="XY18" s="6"/>
      <c r="XZ18" s="6"/>
      <c r="YA18" s="7"/>
      <c r="YB18" s="6"/>
      <c r="YC18" s="6"/>
      <c r="YD18" s="7"/>
      <c r="YE18" s="6"/>
      <c r="YF18" s="6"/>
      <c r="YG18" s="6"/>
      <c r="YH18" s="6"/>
      <c r="YI18" s="6"/>
      <c r="YJ18" s="7"/>
      <c r="YK18" s="6"/>
      <c r="YL18" s="6"/>
      <c r="YM18" s="6"/>
      <c r="YN18" s="6"/>
      <c r="YO18" s="6"/>
      <c r="YP18" s="6"/>
      <c r="YQ18" s="6"/>
      <c r="YR18" s="6"/>
      <c r="YS18" s="6"/>
      <c r="YT18" s="6"/>
      <c r="YU18" s="6"/>
      <c r="YV18" s="7"/>
      <c r="YW18" s="6"/>
      <c r="YX18" s="7"/>
      <c r="YY18" s="6"/>
      <c r="YZ18" s="6"/>
      <c r="ZA18" s="7"/>
      <c r="ZB18" s="6"/>
      <c r="ZC18" s="7"/>
      <c r="ZD18" s="6"/>
      <c r="ZE18" s="6"/>
      <c r="ZF18" s="6"/>
      <c r="ZG18" s="6"/>
      <c r="ZH18" s="6"/>
      <c r="ZI18" s="7"/>
      <c r="ZJ18" s="7"/>
      <c r="ZK18" s="6"/>
      <c r="ZL18" s="6"/>
      <c r="ZM18" s="6"/>
      <c r="ZN18" s="6"/>
      <c r="ZO18" s="6"/>
      <c r="ZP18" s="6"/>
      <c r="ZQ18" s="6"/>
      <c r="ZR18" s="6"/>
      <c r="ZS18" s="7"/>
      <c r="ZT18" s="6"/>
      <c r="ZU18" s="7"/>
      <c r="ZV18" s="7"/>
      <c r="ZW18" s="6"/>
      <c r="ZX18" s="6"/>
      <c r="ZY18" s="6"/>
      <c r="ZZ18" s="7"/>
      <c r="AAA18" s="6"/>
      <c r="AAB18" s="7"/>
      <c r="AAC18" s="7"/>
      <c r="AAD18" s="6"/>
      <c r="AAE18" s="6"/>
      <c r="AAF18" s="6"/>
      <c r="AAG18" s="6"/>
      <c r="AAH18" s="7"/>
      <c r="AAI18" s="6"/>
      <c r="AAJ18" s="6"/>
      <c r="AAK18" s="6"/>
      <c r="AAL18" s="6"/>
      <c r="AAM18" s="6"/>
      <c r="AAN18" s="6"/>
      <c r="AAO18" s="6"/>
      <c r="AAP18" s="6"/>
      <c r="AAQ18" s="7"/>
      <c r="AAR18" s="7"/>
      <c r="AAS18" s="7"/>
      <c r="AAT18" s="6"/>
      <c r="AAU18" s="7"/>
      <c r="AAV18" s="6"/>
      <c r="AAW18" s="7"/>
      <c r="AAX18" s="6"/>
      <c r="AAY18" s="6"/>
      <c r="AAZ18" s="6"/>
      <c r="ABA18" s="6"/>
      <c r="ABB18" s="6"/>
      <c r="ABC18" s="7"/>
      <c r="ABD18" s="6"/>
      <c r="ABE18" s="6"/>
      <c r="ABF18" s="6"/>
      <c r="ABG18" s="6"/>
      <c r="ABH18" s="6"/>
      <c r="ABI18" s="6"/>
      <c r="ABJ18" s="6"/>
      <c r="ABK18" s="7"/>
      <c r="ABL18" s="7"/>
      <c r="ABM18" s="7"/>
      <c r="ABN18" s="6"/>
      <c r="ABO18" s="6"/>
      <c r="ABP18" s="6"/>
      <c r="ABQ18" s="6"/>
      <c r="ABR18" s="6"/>
      <c r="ABS18" s="6"/>
      <c r="ABT18" s="6"/>
      <c r="ABU18" s="6"/>
      <c r="ABV18" s="7"/>
      <c r="ABW18" s="6"/>
      <c r="ABX18" s="6"/>
      <c r="ABY18" s="6"/>
      <c r="ABZ18" s="6"/>
      <c r="ACA18" s="6"/>
      <c r="ACB18" s="6"/>
      <c r="ACC18" s="6"/>
      <c r="ACD18" s="6"/>
      <c r="ACE18" s="6"/>
      <c r="ACF18" s="7"/>
      <c r="ACG18" s="7"/>
      <c r="ACH18" s="7"/>
      <c r="ACI18" s="7"/>
      <c r="ACJ18" s="7"/>
      <c r="ACK18" s="7"/>
      <c r="ACL18" s="7"/>
      <c r="ACM18" s="7"/>
      <c r="ACN18" s="6"/>
      <c r="ACO18" s="7"/>
      <c r="ACP18" s="6"/>
      <c r="ACQ18" s="6"/>
      <c r="ACR18" s="6"/>
      <c r="ACS18" s="6"/>
      <c r="ACT18" s="7"/>
      <c r="ACU18" s="6"/>
      <c r="ACV18" s="6"/>
      <c r="ACW18" s="6"/>
      <c r="ACX18" s="6"/>
      <c r="ACY18" s="7"/>
      <c r="ACZ18" s="7"/>
      <c r="ADA18" s="7"/>
      <c r="ADB18" s="7"/>
      <c r="ADC18" s="7"/>
      <c r="ADD18" s="7"/>
      <c r="ADE18" s="7"/>
      <c r="ADF18" s="7"/>
      <c r="ADG18" s="7"/>
      <c r="ADH18" s="6"/>
      <c r="ADI18" s="6"/>
      <c r="ADJ18" s="6"/>
      <c r="ADK18" s="6"/>
      <c r="ADL18" s="6"/>
      <c r="ADM18" s="6"/>
      <c r="ADN18" s="6"/>
      <c r="ADO18" s="6"/>
      <c r="ADP18" s="6"/>
      <c r="ADQ18" s="6"/>
      <c r="ADR18" s="6"/>
      <c r="ADS18" s="6"/>
      <c r="ADT18" s="7"/>
      <c r="ADU18" s="6"/>
      <c r="ADV18" s="6"/>
      <c r="ADW18" s="7"/>
      <c r="ADX18" s="6"/>
      <c r="ADY18" s="7"/>
      <c r="ADZ18" s="6"/>
      <c r="AEA18" s="6"/>
      <c r="AEB18" s="6"/>
      <c r="AEC18" s="28"/>
    </row>
    <row r="19" spans="1:810" s="16" customFormat="1" x14ac:dyDescent="0.35">
      <c r="A19" s="21"/>
      <c r="B19" s="6"/>
      <c r="C19" s="6"/>
      <c r="D19" s="39"/>
      <c r="E19" s="6"/>
      <c r="F19" s="6"/>
      <c r="G19" s="6"/>
      <c r="H19" s="6"/>
      <c r="I19" s="6" t="s">
        <v>606</v>
      </c>
      <c r="J19" s="6"/>
      <c r="K19" s="6"/>
      <c r="L19" s="6"/>
      <c r="M19" s="6"/>
      <c r="N19" s="6"/>
      <c r="O19" s="6"/>
      <c r="P19" s="6"/>
      <c r="Q19" s="39"/>
      <c r="R19" s="39"/>
      <c r="S19" s="39"/>
      <c r="T19" s="6"/>
      <c r="U19" s="6"/>
      <c r="V19" s="6"/>
      <c r="W19" s="6"/>
      <c r="X19" s="6"/>
      <c r="Y19" s="39"/>
      <c r="Z19" s="39"/>
      <c r="AA19" s="6"/>
      <c r="AB19" s="6"/>
      <c r="AC19" s="6"/>
      <c r="AD19" s="6"/>
      <c r="AE19" s="6"/>
      <c r="AF19" s="6"/>
      <c r="AG19" s="6"/>
      <c r="AH19" s="6"/>
      <c r="AI19" s="6"/>
      <c r="AJ19" s="6"/>
      <c r="AK19" s="6"/>
      <c r="AL19" s="6"/>
      <c r="AM19" s="6"/>
      <c r="AN19" s="6"/>
      <c r="AO19" s="6"/>
      <c r="AP19" s="6"/>
      <c r="AQ19" s="6"/>
      <c r="AR19" s="7"/>
      <c r="AS19" s="7"/>
      <c r="AT19" s="7"/>
      <c r="AU19" s="6"/>
      <c r="AV19" s="6"/>
      <c r="AW19" s="6"/>
      <c r="AX19" s="6"/>
      <c r="AY19" s="6"/>
      <c r="AZ19" s="6"/>
      <c r="BA19" s="6"/>
      <c r="BB19" s="31"/>
      <c r="BC19" s="6"/>
      <c r="BD19" s="6"/>
      <c r="BE19" s="6"/>
      <c r="BF19" s="6"/>
      <c r="BG19" s="7"/>
      <c r="BH19" s="6"/>
      <c r="BI19" s="3"/>
      <c r="BJ19" s="3"/>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7"/>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7"/>
      <c r="HN19" s="7"/>
      <c r="HO19" s="6"/>
      <c r="HP19" s="6"/>
      <c r="HQ19" s="6"/>
      <c r="HR19" s="7"/>
      <c r="HS19" s="6"/>
      <c r="HT19" s="6"/>
      <c r="HU19" s="6"/>
      <c r="HV19" s="7"/>
      <c r="HW19" s="7"/>
      <c r="HX19" s="7"/>
      <c r="HY19" s="7"/>
      <c r="HZ19" s="7"/>
      <c r="IA19" s="6"/>
      <c r="IB19" s="6"/>
      <c r="IC19" s="6"/>
      <c r="ID19" s="6"/>
      <c r="IE19" s="6"/>
      <c r="IF19" s="6"/>
      <c r="IG19" s="6"/>
      <c r="IH19" s="6"/>
      <c r="II19" s="6"/>
      <c r="IJ19" s="6"/>
      <c r="IK19" s="6"/>
      <c r="IL19" s="6"/>
      <c r="IM19" s="6"/>
      <c r="IN19" s="6"/>
      <c r="IO19" s="6"/>
      <c r="IP19" s="6"/>
      <c r="IQ19" s="6"/>
      <c r="IR19" s="6"/>
      <c r="IS19" s="17"/>
      <c r="IT19" s="6"/>
      <c r="IU19" s="17"/>
      <c r="IV19" s="6"/>
      <c r="IW19" s="7"/>
      <c r="IX19" s="6"/>
      <c r="IY19" s="6"/>
      <c r="IZ19" s="6"/>
      <c r="JA19" s="7"/>
      <c r="JB19" s="6"/>
      <c r="JC19" s="6"/>
      <c r="JD19" s="7"/>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31"/>
      <c r="KY19" s="6"/>
      <c r="KZ19" s="6"/>
      <c r="LA19" s="6"/>
      <c r="LB19" s="6"/>
      <c r="LC19" s="6"/>
      <c r="LD19" s="6"/>
      <c r="LE19" s="6"/>
      <c r="LF19" s="6"/>
      <c r="LG19" s="6"/>
      <c r="LH19" s="6"/>
      <c r="LI19" s="7"/>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7"/>
      <c r="MR19" s="6"/>
      <c r="MS19" s="6"/>
      <c r="MT19" s="6"/>
      <c r="MU19" s="6"/>
      <c r="MV19" s="6"/>
      <c r="MW19" s="6"/>
      <c r="MX19" s="17"/>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7"/>
      <c r="OJ19" s="6"/>
      <c r="OK19" s="6"/>
      <c r="OL19" s="6"/>
      <c r="OM19" s="6"/>
      <c r="ON19" s="6"/>
      <c r="OO19" s="6"/>
      <c r="OP19" s="6"/>
      <c r="OQ19" s="6"/>
      <c r="OR19" s="6"/>
      <c r="OS19" s="6"/>
      <c r="OT19" s="6"/>
      <c r="OU19" s="6"/>
      <c r="OV19" s="17"/>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7"/>
      <c r="QF19" s="6"/>
      <c r="QG19" s="6"/>
      <c r="QH19" s="7"/>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31"/>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7"/>
      <c r="WP19" s="6"/>
      <c r="WQ19" s="6"/>
      <c r="WR19" s="7"/>
      <c r="WS19" s="7"/>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7"/>
      <c r="XW19" s="6"/>
      <c r="XX19" s="6"/>
      <c r="XY19" s="6"/>
      <c r="XZ19" s="6"/>
      <c r="YA19" s="7"/>
      <c r="YB19" s="6"/>
      <c r="YC19" s="6"/>
      <c r="YD19" s="7"/>
      <c r="YE19" s="6"/>
      <c r="YF19" s="6"/>
      <c r="YG19" s="6"/>
      <c r="YH19" s="6"/>
      <c r="YI19" s="6"/>
      <c r="YJ19" s="7"/>
      <c r="YK19" s="6"/>
      <c r="YL19" s="6"/>
      <c r="YM19" s="6"/>
      <c r="YN19" s="6"/>
      <c r="YO19" s="6"/>
      <c r="YP19" s="6"/>
      <c r="YQ19" s="6"/>
      <c r="YR19" s="6"/>
      <c r="YS19" s="6"/>
      <c r="YT19" s="6"/>
      <c r="YU19" s="6"/>
      <c r="YV19" s="7"/>
      <c r="YW19" s="6"/>
      <c r="YX19" s="7"/>
      <c r="YY19" s="6"/>
      <c r="YZ19" s="6"/>
      <c r="ZA19" s="7"/>
      <c r="ZB19" s="6"/>
      <c r="ZC19" s="7"/>
      <c r="ZD19" s="6"/>
      <c r="ZE19" s="6"/>
      <c r="ZF19" s="6"/>
      <c r="ZG19" s="6"/>
      <c r="ZH19" s="6"/>
      <c r="ZI19" s="7"/>
      <c r="ZJ19" s="7"/>
      <c r="ZK19" s="6"/>
      <c r="ZL19" s="6"/>
      <c r="ZM19" s="6"/>
      <c r="ZN19" s="6"/>
      <c r="ZO19" s="6"/>
      <c r="ZP19" s="6"/>
      <c r="ZQ19" s="6"/>
      <c r="ZR19" s="6"/>
      <c r="ZS19" s="7"/>
      <c r="ZT19" s="6"/>
      <c r="ZU19" s="7"/>
      <c r="ZV19" s="7"/>
      <c r="ZW19" s="6"/>
      <c r="ZX19" s="6"/>
      <c r="ZY19" s="6"/>
      <c r="ZZ19" s="7"/>
      <c r="AAA19" s="6"/>
      <c r="AAB19" s="7"/>
      <c r="AAC19" s="7"/>
      <c r="AAD19" s="6"/>
      <c r="AAE19" s="6"/>
      <c r="AAF19" s="6"/>
      <c r="AAG19" s="6"/>
      <c r="AAH19" s="7"/>
      <c r="AAI19" s="6"/>
      <c r="AAJ19" s="6"/>
      <c r="AAK19" s="6"/>
      <c r="AAL19" s="6"/>
      <c r="AAM19" s="6"/>
      <c r="AAN19" s="6"/>
      <c r="AAO19" s="6"/>
      <c r="AAP19" s="6"/>
      <c r="AAQ19" s="7"/>
      <c r="AAR19" s="7"/>
      <c r="AAS19" s="7"/>
      <c r="AAT19" s="6"/>
      <c r="AAU19" s="7"/>
      <c r="AAV19" s="6"/>
      <c r="AAW19" s="7"/>
      <c r="AAX19" s="6"/>
      <c r="AAY19" s="6"/>
      <c r="AAZ19" s="6"/>
      <c r="ABA19" s="6"/>
      <c r="ABB19" s="6"/>
      <c r="ABC19" s="7"/>
      <c r="ABD19" s="6"/>
      <c r="ABE19" s="6"/>
      <c r="ABF19" s="6"/>
      <c r="ABG19" s="6"/>
      <c r="ABH19" s="6"/>
      <c r="ABI19" s="6"/>
      <c r="ABJ19" s="6"/>
      <c r="ABK19" s="7"/>
      <c r="ABL19" s="7"/>
      <c r="ABM19" s="7"/>
      <c r="ABN19" s="6"/>
      <c r="ABO19" s="6"/>
      <c r="ABP19" s="6"/>
      <c r="ABQ19" s="6"/>
      <c r="ABR19" s="6"/>
      <c r="ABS19" s="6"/>
      <c r="ABT19" s="6"/>
      <c r="ABU19" s="6"/>
      <c r="ABV19" s="7"/>
      <c r="ABW19" s="6"/>
      <c r="ABX19" s="6"/>
      <c r="ABY19" s="6"/>
      <c r="ABZ19" s="6"/>
      <c r="ACA19" s="6"/>
      <c r="ACB19" s="6"/>
      <c r="ACC19" s="6"/>
      <c r="ACD19" s="6"/>
      <c r="ACE19" s="6"/>
      <c r="ACF19" s="7"/>
      <c r="ACG19" s="7"/>
      <c r="ACH19" s="7"/>
      <c r="ACI19" s="7"/>
      <c r="ACJ19" s="7"/>
      <c r="ACK19" s="7"/>
      <c r="ACL19" s="7"/>
      <c r="ACM19" s="7"/>
      <c r="ACN19" s="6"/>
      <c r="ACO19" s="7"/>
      <c r="ACP19" s="6"/>
      <c r="ACQ19" s="6"/>
      <c r="ACR19" s="6"/>
      <c r="ACS19" s="6"/>
      <c r="ACT19" s="7"/>
      <c r="ACU19" s="6"/>
      <c r="ACV19" s="6"/>
      <c r="ACW19" s="6"/>
      <c r="ACX19" s="6"/>
      <c r="ACY19" s="7"/>
      <c r="ACZ19" s="7"/>
      <c r="ADA19" s="7"/>
      <c r="ADB19" s="7"/>
      <c r="ADC19" s="7"/>
      <c r="ADD19" s="7"/>
      <c r="ADE19" s="7"/>
      <c r="ADF19" s="7"/>
      <c r="ADG19" s="7"/>
      <c r="ADH19" s="6"/>
      <c r="ADI19" s="6"/>
      <c r="ADJ19" s="6"/>
      <c r="ADK19" s="6"/>
      <c r="ADL19" s="6"/>
      <c r="ADM19" s="6"/>
      <c r="ADN19" s="6"/>
      <c r="ADO19" s="6"/>
      <c r="ADP19" s="6"/>
      <c r="ADQ19" s="6"/>
      <c r="ADR19" s="6"/>
      <c r="ADS19" s="6"/>
      <c r="ADT19" s="7"/>
      <c r="ADU19" s="6"/>
      <c r="ADV19" s="6"/>
      <c r="ADW19" s="7"/>
      <c r="ADX19" s="6"/>
      <c r="ADY19" s="7"/>
      <c r="ADZ19" s="6"/>
      <c r="AEA19" s="6"/>
      <c r="AEB19" s="6"/>
      <c r="AEC19" s="28"/>
    </row>
    <row r="20" spans="1:810" s="16" customFormat="1" x14ac:dyDescent="0.35">
      <c r="A20" s="21"/>
      <c r="B20" s="6"/>
      <c r="C20" s="6"/>
      <c r="D20" s="39"/>
      <c r="E20" s="6"/>
      <c r="F20" s="6"/>
      <c r="G20" s="6"/>
      <c r="H20" s="6"/>
      <c r="I20" s="6"/>
      <c r="J20" s="6"/>
      <c r="K20" s="6"/>
      <c r="L20" s="6"/>
      <c r="M20" s="6"/>
      <c r="N20" s="6"/>
      <c r="O20" s="6"/>
      <c r="P20" s="6"/>
      <c r="Q20" s="39"/>
      <c r="R20" s="39"/>
      <c r="S20" s="39"/>
      <c r="T20" s="6"/>
      <c r="U20" s="6"/>
      <c r="V20" s="6"/>
      <c r="W20" s="6"/>
      <c r="X20" s="6"/>
      <c r="Y20" s="39"/>
      <c r="Z20" s="39"/>
      <c r="AA20" s="6"/>
      <c r="AB20" s="6"/>
      <c r="AC20" s="6"/>
      <c r="AD20" s="6"/>
      <c r="AE20" s="6"/>
      <c r="AF20" s="6"/>
      <c r="AG20" s="6"/>
      <c r="AH20" s="6"/>
      <c r="AI20" s="6"/>
      <c r="AJ20" s="6"/>
      <c r="AK20" s="6"/>
      <c r="AL20" s="6"/>
      <c r="AM20" s="6"/>
      <c r="AN20" s="6"/>
      <c r="AO20" s="6"/>
      <c r="AP20" s="6"/>
      <c r="AQ20" s="6"/>
      <c r="AR20" s="7"/>
      <c r="AS20" s="7"/>
      <c r="AT20" s="7"/>
      <c r="AU20" s="6"/>
      <c r="AV20" s="6"/>
      <c r="AW20" s="6"/>
      <c r="AX20" s="6"/>
      <c r="AY20" s="6"/>
      <c r="AZ20" s="6"/>
      <c r="BA20" s="6"/>
      <c r="BB20" s="31"/>
      <c r="BC20" s="6"/>
      <c r="BD20" s="6"/>
      <c r="BE20" s="6"/>
      <c r="BF20" s="6"/>
      <c r="BG20" s="7"/>
      <c r="BH20" s="6"/>
      <c r="BI20" s="3"/>
      <c r="BJ20" s="3"/>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7"/>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7"/>
      <c r="HN20" s="7"/>
      <c r="HO20" s="6"/>
      <c r="HP20" s="6"/>
      <c r="HQ20" s="6"/>
      <c r="HR20" s="7"/>
      <c r="HS20" s="6"/>
      <c r="HT20" s="6"/>
      <c r="HU20" s="6"/>
      <c r="HV20" s="7"/>
      <c r="HW20" s="7"/>
      <c r="HX20" s="7"/>
      <c r="HY20" s="7"/>
      <c r="HZ20" s="7"/>
      <c r="IA20" s="6"/>
      <c r="IB20" s="6"/>
      <c r="IC20" s="6"/>
      <c r="ID20" s="6"/>
      <c r="IE20" s="6"/>
      <c r="IF20" s="6"/>
      <c r="IG20" s="6"/>
      <c r="IH20" s="6"/>
      <c r="II20" s="6"/>
      <c r="IJ20" s="6"/>
      <c r="IK20" s="6"/>
      <c r="IL20" s="6"/>
      <c r="IM20" s="6"/>
      <c r="IN20" s="6"/>
      <c r="IO20" s="6"/>
      <c r="IP20" s="6"/>
      <c r="IQ20" s="6"/>
      <c r="IR20" s="6"/>
      <c r="IS20" s="17"/>
      <c r="IT20" s="6"/>
      <c r="IU20" s="17"/>
      <c r="IV20" s="6"/>
      <c r="IW20" s="7"/>
      <c r="IX20" s="6"/>
      <c r="IY20" s="6"/>
      <c r="IZ20" s="6"/>
      <c r="JA20" s="7"/>
      <c r="JB20" s="6"/>
      <c r="JC20" s="6"/>
      <c r="JD20" s="7"/>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31"/>
      <c r="KY20" s="6"/>
      <c r="KZ20" s="6"/>
      <c r="LA20" s="6"/>
      <c r="LB20" s="6"/>
      <c r="LC20" s="6"/>
      <c r="LD20" s="6"/>
      <c r="LE20" s="6"/>
      <c r="LF20" s="6"/>
      <c r="LG20" s="6"/>
      <c r="LH20" s="6"/>
      <c r="LI20" s="7"/>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7"/>
      <c r="MR20" s="6"/>
      <c r="MS20" s="6"/>
      <c r="MT20" s="6"/>
      <c r="MU20" s="6"/>
      <c r="MV20" s="6"/>
      <c r="MW20" s="6"/>
      <c r="MX20" s="17"/>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7"/>
      <c r="OJ20" s="6"/>
      <c r="OK20" s="6"/>
      <c r="OL20" s="6"/>
      <c r="OM20" s="6"/>
      <c r="ON20" s="6"/>
      <c r="OO20" s="6"/>
      <c r="OP20" s="6"/>
      <c r="OQ20" s="6"/>
      <c r="OR20" s="6"/>
      <c r="OS20" s="6"/>
      <c r="OT20" s="6"/>
      <c r="OU20" s="6"/>
      <c r="OV20" s="17"/>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7"/>
      <c r="QF20" s="6"/>
      <c r="QG20" s="6"/>
      <c r="QH20" s="7"/>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31"/>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7"/>
      <c r="WP20" s="6"/>
      <c r="WQ20" s="6"/>
      <c r="WR20" s="7"/>
      <c r="WS20" s="7"/>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7"/>
      <c r="XW20" s="6"/>
      <c r="XX20" s="6"/>
      <c r="XY20" s="6"/>
      <c r="XZ20" s="6"/>
      <c r="YA20" s="7"/>
      <c r="YB20" s="6"/>
      <c r="YC20" s="6"/>
      <c r="YD20" s="7"/>
      <c r="YE20" s="6"/>
      <c r="YF20" s="6"/>
      <c r="YG20" s="6"/>
      <c r="YH20" s="6"/>
      <c r="YI20" s="6"/>
      <c r="YJ20" s="7"/>
      <c r="YK20" s="6"/>
      <c r="YL20" s="6"/>
      <c r="YM20" s="6"/>
      <c r="YN20" s="6"/>
      <c r="YO20" s="6"/>
      <c r="YP20" s="6"/>
      <c r="YQ20" s="6"/>
      <c r="YR20" s="6"/>
      <c r="YS20" s="6"/>
      <c r="YT20" s="6"/>
      <c r="YU20" s="6"/>
      <c r="YV20" s="7"/>
      <c r="YW20" s="6"/>
      <c r="YX20" s="7"/>
      <c r="YY20" s="6"/>
      <c r="YZ20" s="6"/>
      <c r="ZA20" s="7"/>
      <c r="ZB20" s="6"/>
      <c r="ZC20" s="7"/>
      <c r="ZD20" s="6"/>
      <c r="ZE20" s="6"/>
      <c r="ZF20" s="6"/>
      <c r="ZG20" s="6"/>
      <c r="ZH20" s="6"/>
      <c r="ZI20" s="7"/>
      <c r="ZJ20" s="7"/>
      <c r="ZK20" s="6"/>
      <c r="ZL20" s="6"/>
      <c r="ZM20" s="6"/>
      <c r="ZN20" s="6"/>
      <c r="ZO20" s="6"/>
      <c r="ZP20" s="6"/>
      <c r="ZQ20" s="6"/>
      <c r="ZR20" s="6"/>
      <c r="ZS20" s="7"/>
      <c r="ZT20" s="6"/>
      <c r="ZU20" s="7"/>
      <c r="ZV20" s="7"/>
      <c r="ZW20" s="6"/>
      <c r="ZX20" s="6"/>
      <c r="ZY20" s="6"/>
      <c r="ZZ20" s="7"/>
      <c r="AAA20" s="6"/>
      <c r="AAB20" s="7"/>
      <c r="AAC20" s="7"/>
      <c r="AAD20" s="6"/>
      <c r="AAE20" s="6"/>
      <c r="AAF20" s="6"/>
      <c r="AAG20" s="6"/>
      <c r="AAH20" s="7"/>
      <c r="AAI20" s="6"/>
      <c r="AAJ20" s="6"/>
      <c r="AAK20" s="6"/>
      <c r="AAL20" s="6"/>
      <c r="AAM20" s="6"/>
      <c r="AAN20" s="6"/>
      <c r="AAO20" s="6"/>
      <c r="AAP20" s="6"/>
      <c r="AAQ20" s="7"/>
      <c r="AAR20" s="7"/>
      <c r="AAS20" s="7"/>
      <c r="AAT20" s="6"/>
      <c r="AAU20" s="7"/>
      <c r="AAV20" s="6"/>
      <c r="AAW20" s="7"/>
      <c r="AAX20" s="6"/>
      <c r="AAY20" s="6"/>
      <c r="AAZ20" s="6"/>
      <c r="ABA20" s="6"/>
      <c r="ABB20" s="6"/>
      <c r="ABC20" s="7"/>
      <c r="ABD20" s="6"/>
      <c r="ABE20" s="6"/>
      <c r="ABF20" s="6"/>
      <c r="ABG20" s="6"/>
      <c r="ABH20" s="6"/>
      <c r="ABI20" s="6"/>
      <c r="ABJ20" s="6"/>
      <c r="ABK20" s="7"/>
      <c r="ABL20" s="7"/>
      <c r="ABM20" s="7"/>
      <c r="ABN20" s="6"/>
      <c r="ABO20" s="6"/>
      <c r="ABP20" s="6"/>
      <c r="ABQ20" s="6"/>
      <c r="ABR20" s="6"/>
      <c r="ABS20" s="6"/>
      <c r="ABT20" s="6"/>
      <c r="ABU20" s="6"/>
      <c r="ABV20" s="7"/>
      <c r="ABW20" s="6"/>
      <c r="ABX20" s="6"/>
      <c r="ABY20" s="6"/>
      <c r="ABZ20" s="6"/>
      <c r="ACA20" s="6"/>
      <c r="ACB20" s="6"/>
      <c r="ACC20" s="6"/>
      <c r="ACD20" s="6"/>
      <c r="ACE20" s="6"/>
      <c r="ACF20" s="7"/>
      <c r="ACG20" s="7"/>
      <c r="ACH20" s="7"/>
      <c r="ACI20" s="7"/>
      <c r="ACJ20" s="7"/>
      <c r="ACK20" s="7"/>
      <c r="ACL20" s="7"/>
      <c r="ACM20" s="7"/>
      <c r="ACN20" s="6"/>
      <c r="ACO20" s="7"/>
      <c r="ACP20" s="6"/>
      <c r="ACQ20" s="6"/>
      <c r="ACR20" s="6"/>
      <c r="ACS20" s="6"/>
      <c r="ACT20" s="7"/>
      <c r="ACU20" s="6"/>
      <c r="ACV20" s="6"/>
      <c r="ACW20" s="6"/>
      <c r="ACX20" s="6"/>
      <c r="ACY20" s="7"/>
      <c r="ACZ20" s="7"/>
      <c r="ADA20" s="7"/>
      <c r="ADB20" s="7"/>
      <c r="ADC20" s="7"/>
      <c r="ADD20" s="7"/>
      <c r="ADE20" s="7"/>
      <c r="ADF20" s="7"/>
      <c r="ADG20" s="7"/>
      <c r="ADH20" s="6"/>
      <c r="ADI20" s="6"/>
      <c r="ADJ20" s="6"/>
      <c r="ADK20" s="6"/>
      <c r="ADL20" s="6"/>
      <c r="ADM20" s="6"/>
      <c r="ADN20" s="6"/>
      <c r="ADO20" s="6"/>
      <c r="ADP20" s="6"/>
      <c r="ADQ20" s="6"/>
      <c r="ADR20" s="6"/>
      <c r="ADS20" s="6"/>
      <c r="ADT20" s="7"/>
      <c r="ADU20" s="6"/>
      <c r="ADV20" s="6"/>
      <c r="ADW20" s="7"/>
      <c r="ADX20" s="6"/>
      <c r="ADY20" s="7"/>
      <c r="ADZ20" s="6"/>
      <c r="AEA20" s="6"/>
      <c r="AEB20" s="6"/>
      <c r="AEC20" s="28"/>
    </row>
    <row r="21" spans="1:810" s="16" customFormat="1" x14ac:dyDescent="0.35">
      <c r="A21" s="43"/>
      <c r="B21" s="6"/>
      <c r="C21" s="6"/>
      <c r="D21" s="39"/>
      <c r="E21" s="6"/>
      <c r="F21" s="6"/>
      <c r="G21" s="6"/>
      <c r="H21" s="6"/>
      <c r="I21" s="6"/>
      <c r="J21" s="6"/>
      <c r="K21" s="6"/>
      <c r="L21" s="6"/>
      <c r="M21" s="6"/>
      <c r="N21" s="6"/>
      <c r="O21" s="6"/>
      <c r="P21" s="6"/>
      <c r="Q21" s="6"/>
      <c r="R21" s="6"/>
      <c r="S21" s="6"/>
      <c r="T21" s="6"/>
      <c r="U21" s="6"/>
      <c r="V21" s="6"/>
      <c r="W21" s="6"/>
      <c r="X21" s="6"/>
      <c r="Y21" s="39"/>
      <c r="Z21" s="39"/>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31"/>
      <c r="BC21" s="6"/>
      <c r="BD21" s="6"/>
      <c r="BE21" s="6"/>
      <c r="BF21" s="6"/>
      <c r="BG21" s="7"/>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7"/>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28"/>
    </row>
    <row r="22" spans="1:810" s="16" customFormat="1" x14ac:dyDescent="0.35">
      <c r="A22" s="43"/>
      <c r="B22" s="6"/>
      <c r="C22" s="6"/>
      <c r="D22" s="39"/>
      <c r="E22" s="6"/>
      <c r="F22" s="31"/>
      <c r="G22" s="31"/>
      <c r="H22" s="31"/>
      <c r="I22" s="6"/>
      <c r="J22" s="6"/>
      <c r="K22" s="31"/>
      <c r="L22" s="31"/>
      <c r="M22" s="6"/>
      <c r="N22" s="6"/>
      <c r="O22" s="6"/>
      <c r="P22" s="6"/>
      <c r="Q22" s="6"/>
      <c r="R22" s="6"/>
      <c r="S22" s="6"/>
      <c r="T22" s="39"/>
      <c r="U22" s="39"/>
      <c r="V22" s="39"/>
      <c r="W22" s="39"/>
      <c r="X22" s="31"/>
      <c r="Y22" s="39"/>
      <c r="Z22" s="39"/>
      <c r="AA22" s="39"/>
      <c r="AB22" s="31"/>
      <c r="AC22" s="31"/>
      <c r="AD22" s="31"/>
      <c r="AE22" s="6"/>
      <c r="AF22" s="31"/>
      <c r="AG22" s="31"/>
      <c r="AH22" s="31"/>
      <c r="AI22" s="6"/>
      <c r="AJ22" s="31"/>
      <c r="AK22" s="31"/>
      <c r="AL22" s="31"/>
      <c r="AM22" s="31"/>
      <c r="AN22" s="31"/>
      <c r="AO22" s="31"/>
      <c r="AP22" s="31"/>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7"/>
      <c r="QF22" s="6"/>
      <c r="QG22" s="6"/>
      <c r="QH22" s="7"/>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31"/>
      <c r="VN22" s="6"/>
      <c r="VO22" s="6"/>
      <c r="VP22" s="6"/>
      <c r="VQ22" s="6"/>
      <c r="VR22" s="6"/>
      <c r="VS22" s="6"/>
      <c r="VT22" s="6"/>
      <c r="VU22" s="6"/>
      <c r="VV22" s="6"/>
      <c r="VW22" s="6"/>
      <c r="VX22" s="6"/>
      <c r="VY22" s="6"/>
      <c r="VZ22" s="6"/>
      <c r="WA22" s="6"/>
      <c r="WB22" s="6"/>
      <c r="WC22" s="6"/>
      <c r="WD22" s="6"/>
      <c r="WE22" s="6"/>
      <c r="WF22" s="6"/>
      <c r="WG22" s="6"/>
      <c r="WH22" s="6"/>
      <c r="WI22" s="6"/>
      <c r="WJ22" s="6"/>
      <c r="WK22" s="7"/>
      <c r="WL22" s="7"/>
      <c r="WM22" s="7"/>
      <c r="WN22" s="6"/>
      <c r="WO22" s="7"/>
      <c r="WP22" s="6"/>
      <c r="WQ22" s="6"/>
      <c r="WR22" s="7"/>
      <c r="WS22" s="7"/>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7"/>
      <c r="XW22" s="6"/>
      <c r="XX22" s="6"/>
      <c r="XY22" s="6"/>
      <c r="XZ22" s="6"/>
      <c r="YA22" s="7"/>
      <c r="YB22" s="6"/>
      <c r="YC22" s="6"/>
      <c r="YD22" s="7"/>
      <c r="YE22" s="6"/>
      <c r="YF22" s="6"/>
      <c r="YG22" s="6"/>
      <c r="YH22" s="6"/>
      <c r="YI22" s="6"/>
      <c r="YJ22" s="7"/>
      <c r="YK22" s="6"/>
      <c r="YL22" s="6"/>
      <c r="YM22" s="6"/>
      <c r="YN22" s="6"/>
      <c r="YO22" s="6"/>
      <c r="YP22" s="6"/>
      <c r="YQ22" s="6"/>
      <c r="YR22" s="6"/>
      <c r="YS22" s="6"/>
      <c r="YT22" s="6"/>
      <c r="YU22" s="6"/>
      <c r="YV22" s="7"/>
      <c r="YW22" s="6"/>
      <c r="YX22" s="7"/>
      <c r="YY22" s="6"/>
      <c r="YZ22" s="6"/>
      <c r="ZA22" s="7"/>
      <c r="ZB22" s="6"/>
      <c r="ZC22" s="7"/>
      <c r="ZD22" s="6"/>
      <c r="ZE22" s="6"/>
      <c r="ZF22" s="6"/>
      <c r="ZG22" s="6"/>
      <c r="ZH22" s="6"/>
      <c r="ZI22" s="7"/>
      <c r="ZJ22" s="7"/>
      <c r="ZK22" s="6"/>
      <c r="ZL22" s="6"/>
      <c r="ZM22" s="6"/>
      <c r="ZN22" s="6"/>
      <c r="ZO22" s="6"/>
      <c r="ZP22" s="6"/>
      <c r="ZQ22" s="6"/>
      <c r="ZR22" s="6"/>
      <c r="ZS22" s="7"/>
      <c r="ZT22" s="6"/>
      <c r="ZU22" s="7"/>
      <c r="ZV22" s="7"/>
      <c r="ZW22" s="6"/>
      <c r="ZX22" s="6"/>
      <c r="ZY22" s="6"/>
      <c r="ZZ22" s="7"/>
      <c r="AAA22" s="7"/>
      <c r="AAB22" s="7"/>
      <c r="AAC22" s="7"/>
      <c r="AAD22" s="6"/>
      <c r="AAE22" s="6"/>
      <c r="AAF22" s="6"/>
      <c r="AAG22" s="6"/>
      <c r="AAH22" s="7"/>
      <c r="AAI22" s="6"/>
      <c r="AAJ22" s="6"/>
      <c r="AAK22" s="6"/>
      <c r="AAL22" s="6"/>
      <c r="AAM22" s="6"/>
      <c r="AAN22" s="6"/>
      <c r="AAO22" s="6"/>
      <c r="AAP22" s="6"/>
      <c r="AAQ22" s="7"/>
      <c r="AAR22" s="7"/>
      <c r="AAS22" s="7"/>
      <c r="AAT22" s="6"/>
      <c r="AAU22" s="7"/>
      <c r="AAV22" s="6"/>
      <c r="AAW22" s="7"/>
      <c r="AAX22" s="6"/>
      <c r="AAY22" s="6"/>
      <c r="AAZ22" s="6"/>
      <c r="ABA22" s="6"/>
      <c r="ABB22" s="6"/>
      <c r="ABC22" s="7"/>
      <c r="ABD22" s="6"/>
      <c r="ABE22" s="6"/>
      <c r="ABF22" s="6"/>
      <c r="ABG22" s="6"/>
      <c r="ABH22" s="6"/>
      <c r="ABI22" s="6"/>
      <c r="ABJ22" s="6"/>
      <c r="ABK22" s="7"/>
      <c r="ABL22" s="7"/>
      <c r="ABM22" s="7"/>
      <c r="ABN22" s="6"/>
      <c r="ABO22" s="6"/>
      <c r="ABP22" s="6"/>
      <c r="ABQ22" s="6"/>
      <c r="ABR22" s="6"/>
      <c r="ABS22" s="6"/>
      <c r="ABT22" s="6"/>
      <c r="ABU22" s="6"/>
      <c r="ABV22" s="7"/>
      <c r="ABW22" s="6"/>
      <c r="ABX22" s="6"/>
      <c r="ABY22" s="6"/>
      <c r="ABZ22" s="6"/>
      <c r="ACA22" s="6"/>
      <c r="ACB22" s="6"/>
      <c r="ACC22" s="6"/>
      <c r="ACD22" s="6"/>
      <c r="ACE22" s="6"/>
      <c r="ACF22" s="7"/>
      <c r="ACG22" s="7"/>
      <c r="ACH22" s="7"/>
      <c r="ACI22" s="7"/>
      <c r="ACJ22" s="7"/>
      <c r="ACK22" s="7"/>
      <c r="ACL22" s="7"/>
      <c r="ACM22" s="7"/>
      <c r="ACN22" s="6"/>
      <c r="ACO22" s="7"/>
      <c r="ACP22" s="6"/>
      <c r="ACQ22" s="6"/>
      <c r="ACR22" s="6"/>
      <c r="ACS22" s="6"/>
      <c r="ACT22" s="7"/>
      <c r="ACU22" s="6"/>
      <c r="ACV22" s="6"/>
      <c r="ACW22" s="6"/>
      <c r="ACX22" s="6"/>
      <c r="ACY22" s="7"/>
      <c r="ACZ22" s="7"/>
      <c r="ADA22" s="7"/>
      <c r="ADB22" s="7"/>
      <c r="ADC22" s="7"/>
      <c r="ADD22" s="7"/>
      <c r="ADE22" s="7"/>
      <c r="ADF22" s="7"/>
      <c r="ADG22" s="7"/>
      <c r="ADH22" s="6"/>
      <c r="ADI22" s="6"/>
      <c r="ADJ22" s="6"/>
      <c r="ADK22" s="6"/>
      <c r="ADL22" s="6"/>
      <c r="ADM22" s="6"/>
      <c r="ADN22" s="6"/>
      <c r="ADO22" s="6"/>
      <c r="ADP22" s="6"/>
      <c r="ADQ22" s="6"/>
      <c r="ADR22" s="6"/>
      <c r="ADS22" s="6"/>
      <c r="ADT22" s="6"/>
      <c r="ADU22" s="6"/>
      <c r="ADV22" s="6"/>
      <c r="ADW22" s="6"/>
      <c r="ADX22" s="6"/>
      <c r="ADY22" s="6"/>
      <c r="ADZ22" s="6"/>
      <c r="AEA22" s="6"/>
      <c r="AEB22" s="6"/>
      <c r="AEC22" s="28"/>
    </row>
    <row r="23" spans="1:810" s="24" customFormat="1" x14ac:dyDescent="0.35">
      <c r="A23" s="43"/>
      <c r="B23" s="31"/>
      <c r="C23" s="31"/>
      <c r="D23" s="39"/>
      <c r="E23" s="31"/>
      <c r="F23" s="31"/>
      <c r="G23" s="31"/>
      <c r="H23" s="31"/>
      <c r="I23" s="31"/>
      <c r="J23" s="31"/>
      <c r="K23" s="31"/>
      <c r="L23" s="31"/>
      <c r="M23" s="31"/>
      <c r="N23" s="31"/>
      <c r="O23" s="31"/>
      <c r="P23" s="31"/>
      <c r="Q23" s="31"/>
      <c r="R23" s="31"/>
      <c r="S23" s="31"/>
      <c r="T23" s="31"/>
      <c r="U23" s="31"/>
      <c r="V23" s="31"/>
      <c r="W23" s="31"/>
      <c r="X23" s="31"/>
      <c r="Y23" s="31"/>
      <c r="Z23" s="39"/>
      <c r="AA23" s="39"/>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7"/>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c r="QN23" s="31"/>
      <c r="QO23" s="31"/>
      <c r="QP23" s="31"/>
      <c r="QQ23" s="31"/>
      <c r="QR23" s="31"/>
      <c r="QS23" s="31"/>
      <c r="QT23" s="31"/>
      <c r="QU23" s="31"/>
      <c r="QV23" s="31"/>
      <c r="QW23" s="31"/>
      <c r="QX23" s="31"/>
      <c r="QY23" s="31"/>
      <c r="QZ23" s="31"/>
      <c r="RA23" s="31"/>
      <c r="RB23" s="31"/>
      <c r="RC23" s="31"/>
      <c r="RD23" s="31"/>
      <c r="RE23" s="31"/>
      <c r="RF23" s="31"/>
      <c r="RG23" s="31"/>
      <c r="RH23" s="31"/>
      <c r="RI23" s="31"/>
      <c r="RJ23" s="31"/>
      <c r="RK23" s="31"/>
      <c r="RL23" s="31"/>
      <c r="RM23" s="31"/>
      <c r="RN23" s="31"/>
      <c r="RO23" s="31"/>
      <c r="RP23" s="31"/>
      <c r="RQ23" s="31"/>
      <c r="RR23" s="31"/>
      <c r="RS23" s="31"/>
      <c r="RT23" s="31"/>
      <c r="RU23" s="31"/>
      <c r="RV23" s="31"/>
      <c r="RW23" s="31"/>
      <c r="RX23" s="31"/>
      <c r="RY23" s="31"/>
      <c r="RZ23" s="31"/>
      <c r="SA23" s="31"/>
      <c r="SB23" s="31"/>
      <c r="SC23" s="31"/>
      <c r="SD23" s="31"/>
      <c r="SE23" s="31"/>
      <c r="SF23" s="31"/>
      <c r="SG23" s="31"/>
      <c r="SH23" s="31"/>
      <c r="SI23" s="31"/>
      <c r="SJ23" s="31"/>
      <c r="SK23" s="31"/>
      <c r="SL23" s="31"/>
      <c r="SM23" s="31"/>
      <c r="SN23" s="31"/>
      <c r="SO23" s="31"/>
      <c r="SP23" s="31"/>
      <c r="SQ23" s="31"/>
      <c r="SR23" s="31"/>
      <c r="SS23" s="31"/>
      <c r="ST23" s="31"/>
      <c r="SU23" s="31"/>
      <c r="SV23" s="31"/>
      <c r="SW23" s="31"/>
      <c r="SX23" s="31"/>
      <c r="SY23" s="31"/>
      <c r="SZ23" s="31"/>
      <c r="TA23" s="31"/>
      <c r="TB23" s="31"/>
      <c r="TC23" s="31"/>
      <c r="TD23" s="31"/>
      <c r="TE23" s="31"/>
      <c r="TF23" s="31"/>
      <c r="TG23" s="31"/>
      <c r="TH23" s="31"/>
      <c r="TI23" s="31"/>
      <c r="TJ23" s="31"/>
      <c r="TK23" s="31"/>
      <c r="TL23" s="31"/>
      <c r="TM23" s="31"/>
      <c r="TN23" s="31"/>
      <c r="TO23" s="31"/>
      <c r="TP23" s="31"/>
      <c r="TQ23" s="31"/>
      <c r="TR23" s="31"/>
      <c r="TS23" s="31"/>
      <c r="TT23" s="31"/>
      <c r="TU23" s="31"/>
      <c r="TV23" s="31"/>
      <c r="TW23" s="31"/>
      <c r="TX23" s="31"/>
      <c r="TY23" s="31"/>
      <c r="TZ23" s="31"/>
      <c r="UA23" s="31"/>
      <c r="UB23" s="31"/>
      <c r="UC23" s="31"/>
      <c r="UD23" s="31"/>
      <c r="UE23" s="31"/>
      <c r="UF23" s="31"/>
      <c r="UG23" s="31"/>
      <c r="UH23" s="31"/>
      <c r="UI23" s="31"/>
      <c r="UJ23" s="31"/>
      <c r="UK23" s="31"/>
      <c r="UL23" s="31"/>
      <c r="UM23" s="31"/>
      <c r="UN23" s="31"/>
      <c r="UO23" s="31"/>
      <c r="UP23" s="31"/>
      <c r="UQ23" s="31"/>
      <c r="UR23" s="31"/>
      <c r="US23" s="31"/>
      <c r="UT23" s="31"/>
      <c r="UU23" s="31"/>
      <c r="UV23" s="31"/>
      <c r="UW23" s="31"/>
      <c r="UX23" s="31"/>
      <c r="UY23" s="31"/>
      <c r="UZ23" s="31"/>
      <c r="VA23" s="31"/>
      <c r="VB23" s="31"/>
      <c r="VC23" s="31"/>
      <c r="VD23" s="31"/>
      <c r="VE23" s="31"/>
      <c r="VF23" s="31"/>
      <c r="VG23" s="31"/>
      <c r="VH23" s="31"/>
      <c r="VI23" s="31"/>
      <c r="VJ23" s="31"/>
      <c r="VK23" s="31"/>
      <c r="VL23" s="31"/>
      <c r="VM23" s="31"/>
      <c r="VN23" s="31"/>
      <c r="VO23" s="31"/>
      <c r="VP23" s="31"/>
      <c r="VQ23" s="31"/>
      <c r="VR23" s="31"/>
      <c r="VS23" s="31"/>
      <c r="VT23" s="31"/>
      <c r="VU23" s="31"/>
      <c r="VV23" s="31"/>
      <c r="VW23" s="31"/>
      <c r="VX23" s="31"/>
      <c r="VY23" s="31"/>
      <c r="VZ23" s="31"/>
      <c r="WA23" s="31"/>
      <c r="WB23" s="31"/>
      <c r="WC23" s="31"/>
      <c r="WD23" s="31"/>
      <c r="WE23" s="31"/>
      <c r="WF23" s="31"/>
      <c r="WG23" s="31"/>
      <c r="WH23" s="31"/>
      <c r="WI23" s="31"/>
      <c r="WJ23" s="31"/>
      <c r="WK23" s="31"/>
      <c r="WL23" s="31"/>
      <c r="WM23" s="31"/>
      <c r="WN23" s="31"/>
      <c r="WO23" s="31"/>
      <c r="WP23" s="31"/>
      <c r="WQ23" s="31"/>
      <c r="WR23" s="31"/>
      <c r="WS23" s="31"/>
      <c r="WT23" s="31"/>
      <c r="WU23" s="31"/>
      <c r="WV23" s="31"/>
      <c r="WW23" s="31"/>
      <c r="WX23" s="31"/>
      <c r="WY23" s="31"/>
      <c r="WZ23" s="31"/>
      <c r="XA23" s="31"/>
      <c r="XB23" s="31"/>
      <c r="XC23" s="31"/>
      <c r="XD23" s="31"/>
      <c r="XE23" s="31"/>
      <c r="XF23" s="31"/>
      <c r="XG23" s="31"/>
      <c r="XH23" s="31"/>
      <c r="XI23" s="31"/>
      <c r="XJ23" s="31"/>
      <c r="XK23" s="31"/>
      <c r="XL23" s="31"/>
      <c r="XM23" s="31"/>
      <c r="XN23" s="31"/>
      <c r="XO23" s="31"/>
      <c r="XP23" s="31"/>
      <c r="XQ23" s="31"/>
      <c r="XR23" s="31"/>
      <c r="XS23" s="31"/>
      <c r="XT23" s="31"/>
      <c r="XU23" s="31"/>
      <c r="XV23" s="31"/>
      <c r="XW23" s="31"/>
      <c r="XX23" s="31"/>
      <c r="XY23" s="31"/>
      <c r="XZ23" s="31"/>
      <c r="YA23" s="31"/>
      <c r="YB23" s="31"/>
      <c r="YC23" s="31"/>
      <c r="YD23" s="31"/>
      <c r="YE23" s="31"/>
      <c r="YF23" s="31"/>
      <c r="YG23" s="31"/>
      <c r="YH23" s="31"/>
      <c r="YI23" s="31"/>
      <c r="YJ23" s="31"/>
      <c r="YK23" s="31"/>
      <c r="YL23" s="31"/>
      <c r="YM23" s="31"/>
      <c r="YN23" s="31"/>
      <c r="YO23" s="31"/>
      <c r="YP23" s="31"/>
      <c r="YQ23" s="31"/>
      <c r="YR23" s="31"/>
      <c r="YS23" s="31"/>
      <c r="YT23" s="31"/>
      <c r="YU23" s="31"/>
      <c r="YV23" s="31"/>
      <c r="YW23" s="31"/>
      <c r="YX23" s="31"/>
      <c r="YY23" s="31"/>
      <c r="YZ23" s="31"/>
      <c r="ZA23" s="31"/>
      <c r="ZB23" s="31"/>
      <c r="ZC23" s="31"/>
      <c r="ZD23" s="31"/>
      <c r="ZE23" s="31"/>
      <c r="ZF23" s="31"/>
      <c r="ZG23" s="31"/>
      <c r="ZH23" s="31"/>
      <c r="ZI23" s="31"/>
      <c r="ZJ23" s="31"/>
      <c r="ZK23" s="31"/>
      <c r="ZL23" s="31"/>
      <c r="ZM23" s="31"/>
      <c r="ZN23" s="31"/>
      <c r="ZO23" s="31"/>
      <c r="ZP23" s="31"/>
      <c r="ZQ23" s="31"/>
      <c r="ZR23" s="31"/>
      <c r="ZS23" s="31"/>
      <c r="ZT23" s="31"/>
      <c r="ZU23" s="31"/>
      <c r="ZV23" s="31"/>
      <c r="ZW23" s="31"/>
      <c r="ZX23" s="31"/>
      <c r="ZY23" s="31"/>
      <c r="ZZ23" s="31"/>
      <c r="AAA23" s="31"/>
      <c r="AAB23" s="31"/>
      <c r="AAC23" s="31"/>
      <c r="AAD23" s="31"/>
      <c r="AAE23" s="31"/>
      <c r="AAF23" s="31"/>
      <c r="AAG23" s="31"/>
      <c r="AAH23" s="31"/>
      <c r="AAI23" s="31"/>
      <c r="AAJ23" s="31"/>
      <c r="AAK23" s="31"/>
      <c r="AAL23" s="31"/>
      <c r="AAM23" s="31"/>
      <c r="AAN23" s="31"/>
      <c r="AAO23" s="31"/>
      <c r="AAP23" s="31"/>
      <c r="AAQ23" s="31"/>
      <c r="AAR23" s="31"/>
      <c r="AAS23" s="31"/>
      <c r="AAT23" s="31"/>
      <c r="AAU23" s="31"/>
      <c r="AAV23" s="31"/>
      <c r="AAW23" s="31"/>
      <c r="AAX23" s="31"/>
      <c r="AAY23" s="31"/>
      <c r="AAZ23" s="31"/>
      <c r="ABA23" s="31"/>
      <c r="ABB23" s="31"/>
      <c r="ABC23" s="31"/>
      <c r="ABD23" s="31"/>
      <c r="ABE23" s="31"/>
      <c r="ABF23" s="31"/>
      <c r="ABG23" s="31"/>
      <c r="ABH23" s="31"/>
      <c r="ABI23" s="31"/>
      <c r="ABJ23" s="31"/>
      <c r="ABK23" s="31"/>
      <c r="ABL23" s="31"/>
      <c r="ABM23" s="31"/>
      <c r="ABN23" s="31"/>
      <c r="ABO23" s="31"/>
      <c r="ABP23" s="31"/>
      <c r="ABQ23" s="31"/>
      <c r="ABR23" s="31"/>
      <c r="ABS23" s="31"/>
      <c r="ABT23" s="31"/>
      <c r="ABU23" s="31"/>
      <c r="ABV23" s="31"/>
      <c r="ABW23" s="31"/>
      <c r="ABX23" s="31"/>
      <c r="ABY23" s="31"/>
      <c r="ABZ23" s="31"/>
      <c r="ACA23" s="31"/>
      <c r="ACB23" s="31"/>
      <c r="ACC23" s="31"/>
      <c r="ACD23" s="31"/>
      <c r="ACE23" s="31"/>
      <c r="ACF23" s="31"/>
      <c r="ACG23" s="31"/>
      <c r="ACH23" s="31"/>
      <c r="ACI23" s="31"/>
      <c r="ACJ23" s="31"/>
      <c r="ACK23" s="31"/>
      <c r="ACL23" s="31"/>
      <c r="ACM23" s="31"/>
      <c r="ACN23" s="31"/>
      <c r="ACO23" s="31"/>
      <c r="ACP23" s="31"/>
      <c r="ACQ23" s="31"/>
      <c r="ACR23" s="31"/>
      <c r="ACS23" s="31"/>
      <c r="ACT23" s="31"/>
      <c r="ACU23" s="31"/>
      <c r="ACV23" s="31"/>
      <c r="ACW23" s="31"/>
      <c r="ACX23" s="31"/>
      <c r="ACY23" s="31"/>
      <c r="ACZ23" s="31"/>
      <c r="ADA23" s="31"/>
      <c r="ADB23" s="31"/>
      <c r="ADC23" s="31"/>
      <c r="ADD23" s="31"/>
      <c r="ADE23" s="31"/>
      <c r="ADF23" s="31"/>
      <c r="ADG23" s="31"/>
      <c r="ADH23" s="31"/>
      <c r="ADI23" s="31"/>
      <c r="ADJ23" s="31"/>
      <c r="ADK23" s="31"/>
      <c r="ADL23" s="31"/>
      <c r="ADM23" s="31"/>
      <c r="ADN23" s="31"/>
      <c r="ADO23" s="31"/>
      <c r="ADP23" s="31"/>
      <c r="ADQ23" s="31"/>
      <c r="ADR23" s="31"/>
      <c r="ADS23" s="31"/>
      <c r="ADT23" s="31"/>
      <c r="ADU23" s="31"/>
      <c r="ADV23" s="31"/>
      <c r="ADW23" s="31"/>
      <c r="ADX23" s="31"/>
      <c r="ADY23" s="31"/>
      <c r="ADZ23" s="31"/>
      <c r="AEA23" s="31"/>
      <c r="AEB23" s="31"/>
      <c r="AEC23" s="28"/>
    </row>
    <row r="24" spans="1:810" s="16" customFormat="1" x14ac:dyDescent="0.35">
      <c r="A24" s="46"/>
      <c r="D24" s="28"/>
      <c r="G24" s="20"/>
      <c r="H24" s="20"/>
      <c r="I24" s="17"/>
      <c r="J24" s="17"/>
      <c r="K24" s="17"/>
      <c r="L24" s="17"/>
      <c r="M24" s="17"/>
      <c r="N24" s="17"/>
      <c r="O24" s="17"/>
      <c r="P24" s="17"/>
      <c r="Q24" s="17"/>
      <c r="R24" s="17"/>
      <c r="S24" s="17"/>
      <c r="Y24" s="39"/>
      <c r="Z24" s="28"/>
      <c r="BV24" s="20"/>
      <c r="BW24" s="20"/>
      <c r="BX24" s="20"/>
      <c r="BY24" s="20"/>
      <c r="BZ24" s="20"/>
      <c r="CA24" s="20"/>
      <c r="CB24" s="20"/>
      <c r="CC24" s="20"/>
      <c r="CD24" s="20"/>
      <c r="CE24" s="20"/>
      <c r="CF24" s="20"/>
      <c r="CH24" s="20"/>
      <c r="CI24" s="20"/>
      <c r="CJ24" s="6"/>
      <c r="CK24" s="20"/>
      <c r="CL24" s="24"/>
      <c r="CM24" s="20"/>
      <c r="CN24" s="20"/>
      <c r="CO24" s="20"/>
      <c r="CP24" s="20"/>
      <c r="CQ24" s="20"/>
      <c r="CR24" s="20"/>
      <c r="CS24" s="20"/>
      <c r="CT24" s="20"/>
      <c r="CU24" s="20"/>
      <c r="CV24" s="20"/>
      <c r="CW24" s="20"/>
      <c r="CX24" s="20"/>
      <c r="CY24" s="20"/>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Y24" s="17"/>
      <c r="EZ24" s="17"/>
      <c r="AEC24" s="28"/>
    </row>
    <row r="25" spans="1:810" s="16" customFormat="1" ht="13.15" x14ac:dyDescent="0.4">
      <c r="A25" s="42"/>
      <c r="B25" s="6"/>
      <c r="C25" s="6"/>
      <c r="D25" s="39"/>
      <c r="E25" s="6"/>
      <c r="F25" s="6"/>
      <c r="G25" s="6"/>
      <c r="H25" s="6"/>
      <c r="I25" s="6"/>
      <c r="J25" s="6"/>
      <c r="K25" s="6"/>
      <c r="L25" s="6"/>
      <c r="M25" s="6"/>
      <c r="N25" s="6"/>
      <c r="O25" s="6"/>
      <c r="P25" s="6"/>
      <c r="Q25" s="6"/>
      <c r="R25" s="6"/>
      <c r="S25" s="6"/>
      <c r="T25" s="6"/>
      <c r="U25" s="6"/>
      <c r="V25" s="6"/>
      <c r="W25" s="6"/>
      <c r="X25" s="6"/>
      <c r="Y25" s="39"/>
      <c r="Z25" s="39"/>
      <c r="AA25" s="6"/>
      <c r="AB25" s="6"/>
      <c r="AC25" s="6"/>
      <c r="AD25" s="6"/>
      <c r="AE25" s="6"/>
      <c r="AF25" s="6"/>
      <c r="AG25" s="6"/>
      <c r="AH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Y25" s="7"/>
      <c r="EZ25" s="7"/>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28"/>
    </row>
    <row r="26" spans="1:810" s="16" customFormat="1" ht="13.15" x14ac:dyDescent="0.4">
      <c r="A26" s="42"/>
      <c r="B26" s="6"/>
      <c r="C26" s="6"/>
      <c r="D26" s="39"/>
      <c r="E26" s="6"/>
      <c r="F26" s="6"/>
      <c r="G26" s="6"/>
      <c r="H26" s="6"/>
      <c r="I26" s="6"/>
      <c r="J26" s="6"/>
      <c r="K26" s="6"/>
      <c r="L26" s="6"/>
      <c r="M26" s="6"/>
      <c r="N26" s="6"/>
      <c r="O26" s="6"/>
      <c r="P26" s="6"/>
      <c r="Q26" s="6"/>
      <c r="R26" s="6"/>
      <c r="S26" s="6"/>
      <c r="T26" s="6"/>
      <c r="U26" s="6"/>
      <c r="V26" s="6"/>
      <c r="W26" s="6"/>
      <c r="X26" s="6"/>
      <c r="Y26" s="39"/>
      <c r="Z26" s="39"/>
      <c r="AA26" s="6"/>
      <c r="AB26" s="6"/>
      <c r="AC26" s="6"/>
      <c r="AD26" s="6"/>
      <c r="AE26" s="6"/>
      <c r="AF26" s="6"/>
      <c r="AG26" s="6"/>
      <c r="AH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28"/>
    </row>
    <row r="27" spans="1:810" s="28" customFormat="1" x14ac:dyDescent="0.35">
      <c r="A27" s="48"/>
      <c r="B27" s="39"/>
      <c r="C27" s="39"/>
      <c r="D27" s="39"/>
      <c r="E27" s="39"/>
      <c r="F27" s="39"/>
      <c r="G27" s="39"/>
      <c r="H27" s="39"/>
      <c r="I27" s="39"/>
      <c r="J27" s="39"/>
      <c r="K27" s="39"/>
      <c r="L27" s="39"/>
      <c r="M27" s="39"/>
      <c r="N27" s="39"/>
      <c r="O27" s="39"/>
      <c r="P27" s="39"/>
      <c r="Q27" s="39"/>
      <c r="R27" s="39"/>
      <c r="S27" s="39"/>
      <c r="T27" s="39"/>
      <c r="U27" s="39"/>
      <c r="V27" s="39"/>
      <c r="W27" s="39"/>
      <c r="X27" s="39"/>
      <c r="Y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c r="IJ27" s="39"/>
      <c r="IK27" s="39"/>
      <c r="IL27" s="39"/>
      <c r="IM27" s="39"/>
      <c r="IN27" s="39"/>
      <c r="IO27" s="39"/>
      <c r="IP27" s="39"/>
      <c r="IQ27" s="39"/>
      <c r="IR27" s="39"/>
      <c r="IS27" s="39"/>
      <c r="IT27" s="39"/>
      <c r="IU27" s="39"/>
      <c r="IV27" s="39"/>
      <c r="IW27" s="39"/>
      <c r="IX27" s="39"/>
      <c r="IY27" s="39"/>
      <c r="IZ27" s="39"/>
      <c r="JA27" s="39"/>
      <c r="JB27" s="39"/>
      <c r="JC27" s="39"/>
      <c r="JD27" s="39"/>
      <c r="JE27" s="39"/>
      <c r="JF27" s="39"/>
      <c r="JG27" s="39"/>
      <c r="JH27" s="39"/>
      <c r="JI27" s="39"/>
      <c r="JJ27" s="39"/>
      <c r="JK27" s="39"/>
      <c r="JL27" s="39"/>
      <c r="JM27" s="39"/>
      <c r="JN27" s="39"/>
      <c r="JO27" s="39"/>
      <c r="JP27" s="39"/>
      <c r="JQ27" s="39"/>
      <c r="JR27" s="39"/>
      <c r="JS27" s="39"/>
      <c r="JT27" s="39"/>
      <c r="JU27" s="39"/>
      <c r="JV27" s="39"/>
      <c r="JW27" s="39"/>
      <c r="JX27" s="39"/>
      <c r="JY27" s="39"/>
      <c r="JZ27" s="39"/>
      <c r="KA27" s="39"/>
      <c r="KB27" s="39"/>
      <c r="KC27" s="39"/>
      <c r="KD27" s="39"/>
      <c r="KE27" s="39"/>
      <c r="KF27" s="39"/>
      <c r="KG27" s="39"/>
      <c r="KH27" s="39"/>
      <c r="KI27" s="39"/>
      <c r="KJ27" s="39"/>
      <c r="KK27" s="39"/>
      <c r="KL27" s="39"/>
      <c r="KM27" s="39"/>
      <c r="KN27" s="39"/>
      <c r="KO27" s="39"/>
      <c r="KP27" s="39"/>
      <c r="KQ27" s="39"/>
      <c r="KR27" s="39"/>
      <c r="KS27" s="39"/>
      <c r="KT27" s="39"/>
      <c r="KU27" s="39"/>
      <c r="KV27" s="39"/>
      <c r="KW27" s="39"/>
      <c r="KX27" s="39"/>
      <c r="KY27" s="39"/>
      <c r="KZ27" s="39"/>
      <c r="LA27" s="39"/>
      <c r="LB27" s="39"/>
      <c r="LC27" s="39"/>
      <c r="LD27" s="39"/>
      <c r="LE27" s="39"/>
      <c r="LF27" s="39"/>
      <c r="LG27" s="39"/>
      <c r="LH27" s="39"/>
      <c r="LI27" s="39"/>
      <c r="LJ27" s="39"/>
      <c r="LK27" s="39"/>
      <c r="LL27" s="39"/>
      <c r="LM27" s="39"/>
      <c r="LN27" s="39"/>
      <c r="LO27" s="39"/>
      <c r="LP27" s="39"/>
      <c r="LQ27" s="39"/>
      <c r="LR27" s="39"/>
      <c r="LS27" s="39"/>
      <c r="LT27" s="39"/>
      <c r="LU27" s="39"/>
      <c r="LV27" s="39"/>
      <c r="LW27" s="39"/>
      <c r="LX27" s="39"/>
      <c r="LY27" s="39"/>
      <c r="LZ27" s="39"/>
      <c r="MA27" s="39"/>
      <c r="MB27" s="39"/>
      <c r="MC27" s="39"/>
      <c r="MD27" s="39"/>
      <c r="ME27" s="39"/>
      <c r="MF27" s="39"/>
      <c r="MG27" s="39"/>
      <c r="MH27" s="39"/>
      <c r="MI27" s="39"/>
      <c r="MJ27" s="39"/>
      <c r="MK27" s="39"/>
      <c r="ML27" s="39"/>
      <c r="MM27" s="39"/>
      <c r="MN27" s="39"/>
      <c r="MO27" s="39"/>
      <c r="MP27" s="39"/>
      <c r="MQ27" s="39"/>
      <c r="MR27" s="39"/>
      <c r="MS27" s="39"/>
      <c r="MT27" s="39"/>
      <c r="MU27" s="39"/>
      <c r="MV27" s="39"/>
      <c r="MW27" s="39"/>
      <c r="MX27" s="39"/>
      <c r="MY27" s="39"/>
      <c r="MZ27" s="39"/>
      <c r="NA27" s="39"/>
      <c r="NB27" s="39"/>
      <c r="NC27" s="39"/>
      <c r="ND27" s="39"/>
      <c r="NE27" s="39"/>
      <c r="NF27" s="39"/>
      <c r="NG27" s="39"/>
      <c r="NH27" s="39"/>
      <c r="NI27" s="39"/>
      <c r="NJ27" s="39"/>
      <c r="NK27" s="39"/>
      <c r="NL27" s="39"/>
      <c r="NM27" s="39"/>
      <c r="NN27" s="39"/>
      <c r="NO27" s="39"/>
      <c r="NP27" s="39"/>
      <c r="NQ27" s="39"/>
      <c r="NR27" s="39"/>
      <c r="NS27" s="39"/>
      <c r="NT27" s="39"/>
      <c r="NU27" s="39"/>
      <c r="NV27" s="39"/>
      <c r="NW27" s="39"/>
      <c r="NX27" s="39"/>
      <c r="NY27" s="39"/>
      <c r="NZ27" s="39"/>
      <c r="OA27" s="39"/>
      <c r="OB27" s="39"/>
      <c r="OC27" s="39"/>
      <c r="OD27" s="39"/>
      <c r="OE27" s="39"/>
      <c r="OF27" s="39"/>
      <c r="OG27" s="39"/>
      <c r="OH27" s="39"/>
      <c r="OI27" s="39"/>
      <c r="OJ27" s="39"/>
      <c r="OK27" s="39"/>
      <c r="OL27" s="39"/>
      <c r="OM27" s="39"/>
      <c r="ON27" s="39"/>
      <c r="OO27" s="39"/>
      <c r="OP27" s="39"/>
      <c r="OQ27" s="39"/>
      <c r="OR27" s="39"/>
      <c r="OS27" s="39"/>
      <c r="OT27" s="39"/>
      <c r="OU27" s="39"/>
      <c r="OV27" s="39"/>
      <c r="OW27" s="39"/>
      <c r="OX27" s="39"/>
      <c r="OY27" s="39"/>
      <c r="OZ27" s="39"/>
      <c r="PA27" s="39"/>
      <c r="PB27" s="39"/>
      <c r="PC27" s="39"/>
      <c r="PD27" s="39"/>
      <c r="PE27" s="39"/>
      <c r="PF27" s="39"/>
      <c r="PG27" s="39"/>
      <c r="PH27" s="39"/>
      <c r="PI27" s="39"/>
      <c r="PJ27" s="39"/>
      <c r="PK27" s="39"/>
      <c r="PL27" s="39"/>
      <c r="PM27" s="39"/>
      <c r="PN27" s="39"/>
      <c r="PO27" s="39"/>
      <c r="PP27" s="39"/>
      <c r="PQ27" s="39"/>
      <c r="PR27" s="39"/>
      <c r="PS27" s="39"/>
      <c r="PT27" s="39"/>
      <c r="PU27" s="39"/>
      <c r="PV27" s="39"/>
      <c r="PW27" s="39"/>
      <c r="PX27" s="39"/>
      <c r="PY27" s="39"/>
      <c r="PZ27" s="39"/>
      <c r="QA27" s="39"/>
      <c r="QB27" s="39"/>
      <c r="QC27" s="39"/>
      <c r="QD27" s="39"/>
      <c r="QE27" s="39"/>
      <c r="QF27" s="39"/>
      <c r="QG27" s="39"/>
      <c r="QH27" s="39"/>
      <c r="QI27" s="39"/>
      <c r="QJ27" s="39"/>
      <c r="QK27" s="39"/>
      <c r="QL27" s="39"/>
      <c r="QM27" s="39"/>
      <c r="QN27" s="39"/>
      <c r="QO27" s="39"/>
      <c r="QP27" s="39"/>
      <c r="QQ27" s="39"/>
      <c r="QR27" s="39"/>
      <c r="QS27" s="39"/>
      <c r="QT27" s="39"/>
      <c r="QU27" s="39"/>
      <c r="QV27" s="39"/>
      <c r="QW27" s="39"/>
      <c r="QX27" s="39"/>
      <c r="QY27" s="39"/>
      <c r="QZ27" s="39"/>
      <c r="RA27" s="39"/>
      <c r="RB27" s="39"/>
      <c r="RC27" s="39"/>
      <c r="RD27" s="39"/>
      <c r="RE27" s="39"/>
      <c r="RF27" s="39"/>
      <c r="RG27" s="39"/>
      <c r="RH27" s="39"/>
      <c r="RI27" s="39"/>
      <c r="RJ27" s="39"/>
      <c r="RK27" s="39"/>
      <c r="RL27" s="39"/>
      <c r="RM27" s="39"/>
      <c r="RN27" s="39"/>
      <c r="RO27" s="39"/>
      <c r="RP27" s="39"/>
      <c r="RQ27" s="39"/>
      <c r="RR27" s="39"/>
      <c r="RS27" s="39"/>
      <c r="RT27" s="39"/>
      <c r="RU27" s="39"/>
      <c r="RV27" s="39"/>
      <c r="RW27" s="39"/>
      <c r="RX27" s="39"/>
      <c r="RY27" s="39"/>
      <c r="RZ27" s="39"/>
      <c r="SA27" s="39"/>
      <c r="SB27" s="39"/>
      <c r="SC27" s="39"/>
      <c r="SD27" s="39"/>
      <c r="SE27" s="39"/>
      <c r="SF27" s="39"/>
      <c r="SG27" s="39"/>
      <c r="SH27" s="39"/>
      <c r="SI27" s="39"/>
      <c r="SJ27" s="39"/>
      <c r="SK27" s="39"/>
      <c r="SL27" s="39"/>
      <c r="SM27" s="39"/>
      <c r="SN27" s="39"/>
      <c r="SO27" s="39"/>
      <c r="SP27" s="39"/>
      <c r="SQ27" s="39"/>
      <c r="SR27" s="39"/>
      <c r="SS27" s="39"/>
      <c r="ST27" s="39"/>
      <c r="SU27" s="39"/>
      <c r="SV27" s="39"/>
      <c r="SW27" s="39"/>
      <c r="SX27" s="39"/>
      <c r="SY27" s="39"/>
      <c r="SZ27" s="39"/>
      <c r="TA27" s="39"/>
      <c r="TB27" s="39"/>
      <c r="TC27" s="39"/>
      <c r="TD27" s="39"/>
      <c r="TE27" s="39"/>
      <c r="TF27" s="39"/>
      <c r="TG27" s="39"/>
      <c r="TH27" s="39"/>
      <c r="TI27" s="39"/>
      <c r="TJ27" s="39"/>
      <c r="TK27" s="39"/>
      <c r="TL27" s="39"/>
      <c r="TM27" s="39"/>
      <c r="TN27" s="39"/>
      <c r="TO27" s="39"/>
      <c r="TP27" s="39"/>
      <c r="TQ27" s="39"/>
      <c r="TR27" s="39"/>
      <c r="TS27" s="39"/>
      <c r="TT27" s="39"/>
      <c r="TU27" s="39"/>
      <c r="TV27" s="39"/>
      <c r="TW27" s="39"/>
      <c r="TX27" s="39"/>
      <c r="TY27" s="39"/>
      <c r="TZ27" s="39"/>
      <c r="UA27" s="39"/>
      <c r="UB27" s="39"/>
      <c r="UC27" s="39"/>
      <c r="UD27" s="39"/>
      <c r="UE27" s="39"/>
      <c r="UF27" s="39"/>
      <c r="UG27" s="39"/>
      <c r="UH27" s="39"/>
      <c r="UI27" s="39"/>
      <c r="UJ27" s="39"/>
      <c r="UK27" s="39"/>
      <c r="UL27" s="39"/>
      <c r="UM27" s="39"/>
      <c r="UN27" s="39"/>
      <c r="UO27" s="39"/>
      <c r="UP27" s="39"/>
      <c r="UQ27" s="39"/>
      <c r="UR27" s="39"/>
      <c r="US27" s="39"/>
      <c r="UT27" s="39"/>
      <c r="UU27" s="39"/>
      <c r="UV27" s="39"/>
      <c r="UW27" s="39"/>
      <c r="UX27" s="39"/>
      <c r="UY27" s="39"/>
      <c r="UZ27" s="39"/>
      <c r="VA27" s="39"/>
      <c r="VB27" s="39"/>
      <c r="VC27" s="39"/>
      <c r="VD27" s="39"/>
      <c r="VE27" s="39"/>
      <c r="VF27" s="39"/>
      <c r="VG27" s="39"/>
      <c r="VH27" s="39"/>
      <c r="VI27" s="39"/>
      <c r="VJ27" s="39"/>
      <c r="VK27" s="39"/>
      <c r="VL27" s="39"/>
      <c r="VM27" s="39"/>
      <c r="VN27" s="39"/>
      <c r="VO27" s="39"/>
      <c r="VP27" s="39"/>
      <c r="VQ27" s="39"/>
      <c r="VR27" s="39"/>
      <c r="VS27" s="39"/>
      <c r="VT27" s="39"/>
      <c r="VU27" s="39"/>
      <c r="VV27" s="39"/>
      <c r="VW27" s="39"/>
      <c r="VX27" s="39"/>
      <c r="VY27" s="39"/>
      <c r="VZ27" s="39"/>
      <c r="WA27" s="39"/>
      <c r="WB27" s="39"/>
      <c r="WC27" s="39"/>
      <c r="WD27" s="39"/>
      <c r="WE27" s="39"/>
      <c r="WF27" s="39"/>
      <c r="WG27" s="39"/>
      <c r="WH27" s="39"/>
      <c r="WI27" s="39"/>
      <c r="WJ27" s="39"/>
      <c r="WK27" s="39"/>
      <c r="WL27" s="39"/>
      <c r="WM27" s="39"/>
      <c r="WN27" s="39"/>
      <c r="WO27" s="39"/>
      <c r="WP27" s="39"/>
      <c r="WQ27" s="39"/>
      <c r="WR27" s="39"/>
      <c r="WS27" s="39"/>
      <c r="WT27" s="39"/>
      <c r="WU27" s="39"/>
      <c r="WV27" s="39"/>
      <c r="WW27" s="39"/>
      <c r="WX27" s="39"/>
      <c r="WY27" s="39"/>
      <c r="WZ27" s="39"/>
      <c r="XA27" s="39"/>
      <c r="XB27" s="39"/>
      <c r="XC27" s="39"/>
      <c r="XD27" s="39"/>
      <c r="XE27" s="39"/>
      <c r="XF27" s="39"/>
      <c r="XG27" s="39"/>
      <c r="XH27" s="39"/>
      <c r="XI27" s="39"/>
      <c r="XJ27" s="39"/>
      <c r="XK27" s="39"/>
      <c r="XL27" s="39"/>
      <c r="XM27" s="39"/>
      <c r="XN27" s="39"/>
      <c r="XO27" s="39"/>
      <c r="XP27" s="39"/>
      <c r="XQ27" s="39"/>
      <c r="XR27" s="39"/>
      <c r="XS27" s="39"/>
      <c r="XT27" s="39"/>
      <c r="XU27" s="39"/>
      <c r="XV27" s="39"/>
      <c r="XW27" s="39"/>
      <c r="XX27" s="39"/>
      <c r="XY27" s="39"/>
      <c r="XZ27" s="39"/>
      <c r="YA27" s="39"/>
      <c r="YB27" s="39"/>
      <c r="YC27" s="39"/>
      <c r="YD27" s="39"/>
      <c r="YE27" s="39"/>
      <c r="YF27" s="39"/>
      <c r="YG27" s="39"/>
      <c r="YH27" s="39"/>
      <c r="YI27" s="39"/>
      <c r="YJ27" s="39"/>
      <c r="YK27" s="39"/>
      <c r="YL27" s="39"/>
      <c r="YM27" s="39"/>
      <c r="YN27" s="39"/>
      <c r="YO27" s="39"/>
      <c r="YP27" s="39"/>
      <c r="YQ27" s="39"/>
      <c r="YR27" s="39"/>
      <c r="YS27" s="39"/>
      <c r="YT27" s="39"/>
      <c r="YU27" s="39"/>
      <c r="YV27" s="39"/>
      <c r="YW27" s="39"/>
      <c r="YX27" s="39"/>
      <c r="YY27" s="39"/>
      <c r="YZ27" s="39"/>
      <c r="ZA27" s="39"/>
      <c r="ZB27" s="39"/>
      <c r="ZC27" s="39"/>
      <c r="ZD27" s="39"/>
      <c r="ZE27" s="39"/>
      <c r="ZF27" s="39"/>
      <c r="ZG27" s="39"/>
      <c r="ZH27" s="39"/>
      <c r="ZI27" s="39"/>
      <c r="ZJ27" s="39"/>
      <c r="ZK27" s="39"/>
      <c r="ZL27" s="39"/>
      <c r="ZM27" s="39"/>
      <c r="ZN27" s="39"/>
      <c r="ZO27" s="39"/>
      <c r="ZP27" s="39"/>
      <c r="ZQ27" s="39"/>
      <c r="ZR27" s="39"/>
      <c r="ZS27" s="39"/>
      <c r="ZT27" s="39"/>
      <c r="ZU27" s="39"/>
      <c r="ZV27" s="39"/>
      <c r="ZW27" s="39"/>
      <c r="ZX27" s="39"/>
      <c r="ZY27" s="39"/>
      <c r="ZZ27" s="39"/>
      <c r="AAA27" s="39"/>
      <c r="AAB27" s="39"/>
      <c r="AAC27" s="39"/>
      <c r="AAD27" s="39"/>
      <c r="AAE27" s="39"/>
      <c r="AAF27" s="39"/>
      <c r="AAG27" s="39"/>
      <c r="AAH27" s="39"/>
      <c r="AAI27" s="39"/>
      <c r="AAJ27" s="39"/>
      <c r="AAK27" s="39"/>
      <c r="AAL27" s="39"/>
      <c r="AAM27" s="39"/>
      <c r="AAN27" s="39"/>
      <c r="AAO27" s="39"/>
      <c r="AAP27" s="39"/>
      <c r="AAQ27" s="39"/>
      <c r="AAR27" s="39"/>
      <c r="AAS27" s="39"/>
      <c r="AAT27" s="39"/>
      <c r="AAU27" s="39"/>
      <c r="AAV27" s="39"/>
      <c r="AAW27" s="39"/>
      <c r="AAX27" s="39"/>
      <c r="AAY27" s="39"/>
      <c r="AAZ27" s="39"/>
      <c r="ABA27" s="39"/>
      <c r="ABB27" s="39"/>
      <c r="ABC27" s="39"/>
      <c r="ABD27" s="39"/>
      <c r="ABE27" s="39"/>
      <c r="ABF27" s="39"/>
      <c r="ABG27" s="39"/>
      <c r="ABH27" s="39"/>
      <c r="ABI27" s="39"/>
      <c r="ABJ27" s="39"/>
      <c r="ABK27" s="39"/>
      <c r="ABL27" s="39"/>
      <c r="ABM27" s="39"/>
      <c r="ABN27" s="39"/>
      <c r="ABO27" s="39"/>
      <c r="ABP27" s="39"/>
      <c r="ABQ27" s="39"/>
      <c r="ABR27" s="39"/>
      <c r="ABS27" s="39"/>
      <c r="ABT27" s="39"/>
      <c r="ABU27" s="39"/>
      <c r="ABV27" s="39"/>
      <c r="ABW27" s="39"/>
      <c r="ABX27" s="39"/>
      <c r="ABY27" s="39"/>
      <c r="ABZ27" s="39"/>
      <c r="ACA27" s="39"/>
      <c r="ACB27" s="39"/>
      <c r="ACC27" s="39"/>
      <c r="ACD27" s="39"/>
      <c r="ACE27" s="39"/>
      <c r="ACF27" s="39"/>
      <c r="ACG27" s="39"/>
      <c r="ACH27" s="39"/>
      <c r="ACI27" s="39"/>
      <c r="ACJ27" s="39"/>
      <c r="ACK27" s="39"/>
      <c r="ACL27" s="39"/>
      <c r="ACM27" s="39"/>
      <c r="ACN27" s="39"/>
      <c r="ACO27" s="39"/>
      <c r="ACP27" s="39"/>
      <c r="ACQ27" s="39"/>
      <c r="ACR27" s="39"/>
      <c r="ACS27" s="39"/>
      <c r="ACT27" s="39"/>
      <c r="ACU27" s="39"/>
      <c r="ACV27" s="39"/>
      <c r="ACW27" s="39"/>
      <c r="ACX27" s="39"/>
      <c r="ACY27" s="39"/>
      <c r="ACZ27" s="39"/>
      <c r="ADA27" s="39"/>
      <c r="ADB27" s="39"/>
      <c r="ADC27" s="39"/>
      <c r="ADD27" s="39"/>
      <c r="ADE27" s="39"/>
      <c r="ADF27" s="39"/>
      <c r="ADG27" s="39"/>
      <c r="ADH27" s="39"/>
      <c r="ADI27" s="39"/>
      <c r="ADJ27" s="39"/>
      <c r="ADK27" s="39"/>
      <c r="ADL27" s="39"/>
      <c r="ADM27" s="39"/>
      <c r="ADN27" s="39"/>
      <c r="ADO27" s="39"/>
      <c r="ADP27" s="39"/>
      <c r="ADQ27" s="39"/>
      <c r="ADR27" s="39"/>
      <c r="ADS27" s="39"/>
      <c r="ADT27" s="39"/>
      <c r="ADU27" s="39"/>
      <c r="ADV27" s="39"/>
      <c r="ADW27" s="39"/>
      <c r="ADX27" s="39"/>
      <c r="ADY27" s="39"/>
      <c r="ADZ27" s="39"/>
      <c r="AEA27" s="39"/>
      <c r="AEB27" s="39"/>
      <c r="AEC27" s="39"/>
    </row>
    <row r="28" spans="1:810" s="16" customFormat="1" x14ac:dyDescent="0.35">
      <c r="A28" s="43"/>
      <c r="B28" s="6"/>
      <c r="C28" s="6"/>
      <c r="D28" s="39"/>
      <c r="E28" s="6"/>
      <c r="F28" s="6"/>
      <c r="G28" s="6"/>
      <c r="H28" s="6"/>
      <c r="I28" s="6"/>
      <c r="J28" s="6"/>
      <c r="K28" s="6"/>
      <c r="L28" s="6"/>
      <c r="M28" s="6"/>
      <c r="N28" s="6"/>
      <c r="O28" s="6"/>
      <c r="P28" s="6"/>
      <c r="Q28" s="6"/>
      <c r="R28" s="6"/>
      <c r="S28" s="6"/>
      <c r="T28" s="6"/>
      <c r="U28" s="6"/>
      <c r="V28" s="6"/>
      <c r="W28" s="6"/>
      <c r="X28" s="6"/>
      <c r="Y28" s="39"/>
      <c r="Z28" s="39"/>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C28" s="6"/>
      <c r="ED28" s="6"/>
      <c r="EE28" s="6"/>
      <c r="EF28" s="6"/>
      <c r="EG28" s="6"/>
      <c r="EH28" s="6"/>
      <c r="EI28" s="6"/>
      <c r="EJ28" s="6"/>
      <c r="EK28" s="6"/>
      <c r="EL28" s="6"/>
      <c r="EM28" s="6"/>
      <c r="EN28" s="6"/>
      <c r="EO28" s="6"/>
      <c r="EP28" s="6"/>
      <c r="EQ28" s="6"/>
      <c r="ER28" s="6"/>
      <c r="ES28" s="6"/>
      <c r="ET28" s="6"/>
      <c r="EU28" s="6"/>
      <c r="EV28" s="6"/>
      <c r="EW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28"/>
    </row>
    <row r="29" spans="1:810" s="16" customFormat="1" x14ac:dyDescent="0.35">
      <c r="A29" s="47"/>
      <c r="B29" s="6"/>
      <c r="C29" s="6"/>
      <c r="D29" s="39"/>
      <c r="E29" s="6"/>
      <c r="F29" s="6"/>
      <c r="G29" s="6"/>
      <c r="H29" s="6"/>
      <c r="I29" s="6"/>
      <c r="J29" s="6"/>
      <c r="K29" s="6"/>
      <c r="L29" s="6"/>
      <c r="M29" s="6"/>
      <c r="N29" s="6"/>
      <c r="O29" s="6"/>
      <c r="P29" s="6"/>
      <c r="Q29" s="6"/>
      <c r="R29" s="6"/>
      <c r="S29" s="6"/>
      <c r="T29" s="6"/>
      <c r="U29" s="6"/>
      <c r="V29" s="6"/>
      <c r="W29" s="6"/>
      <c r="X29" s="6"/>
      <c r="Y29" s="39"/>
      <c r="Z29" s="39"/>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7"/>
      <c r="HW29" s="7"/>
      <c r="HX29" s="7"/>
      <c r="HY29" s="7"/>
      <c r="HZ29" s="7"/>
      <c r="IA29" s="6"/>
      <c r="IB29" s="6"/>
      <c r="IC29" s="6"/>
      <c r="ID29" s="6"/>
      <c r="IE29" s="6"/>
      <c r="IF29" s="6"/>
      <c r="IG29" s="6"/>
      <c r="IH29" s="6"/>
      <c r="II29" s="6"/>
      <c r="IJ29" s="6"/>
      <c r="IK29" s="6"/>
      <c r="IL29" s="6"/>
      <c r="IM29" s="6"/>
      <c r="IN29" s="6"/>
      <c r="IO29" s="6"/>
      <c r="IP29" s="6"/>
      <c r="IQ29" s="6"/>
      <c r="IR29" s="6"/>
      <c r="IS29" s="7"/>
      <c r="IT29" s="6"/>
      <c r="IU29" s="7"/>
      <c r="IV29" s="6"/>
      <c r="IW29" s="7"/>
      <c r="IX29" s="6"/>
      <c r="IY29" s="6"/>
      <c r="IZ29" s="6"/>
      <c r="JA29" s="7"/>
      <c r="JB29" s="6"/>
      <c r="JC29" s="6"/>
      <c r="JD29" s="7"/>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31"/>
      <c r="KY29" s="6"/>
      <c r="KZ29" s="6"/>
      <c r="LA29" s="6"/>
      <c r="LB29" s="6"/>
      <c r="LC29" s="31"/>
      <c r="LD29" s="6"/>
      <c r="LE29" s="6"/>
      <c r="LF29" s="6"/>
      <c r="LG29" s="6"/>
      <c r="LH29" s="6"/>
      <c r="LI29" s="7"/>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7"/>
      <c r="MR29" s="6"/>
      <c r="MS29" s="6"/>
      <c r="MT29" s="6"/>
      <c r="MU29" s="6"/>
      <c r="MV29" s="6"/>
      <c r="MW29" s="6"/>
      <c r="MX29" s="7"/>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7"/>
      <c r="OJ29" s="6"/>
      <c r="OK29" s="6"/>
      <c r="OL29" s="6"/>
      <c r="OM29" s="6"/>
      <c r="ON29" s="6"/>
      <c r="OO29" s="6"/>
      <c r="OP29" s="6"/>
      <c r="OQ29" s="6"/>
      <c r="OR29" s="6"/>
      <c r="OS29" s="6"/>
      <c r="OT29" s="6"/>
      <c r="OU29" s="6"/>
      <c r="OV29" s="7"/>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7"/>
      <c r="QF29" s="6"/>
      <c r="QG29" s="6"/>
      <c r="QH29" s="7"/>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28"/>
    </row>
    <row r="30" spans="1:810" s="16" customFormat="1" x14ac:dyDescent="0.35">
      <c r="A30" s="43"/>
      <c r="B30" s="6"/>
      <c r="C30" s="6"/>
      <c r="D30" s="39"/>
      <c r="E30" s="6"/>
      <c r="F30" s="6"/>
      <c r="G30" s="6"/>
      <c r="H30" s="6"/>
      <c r="I30" s="6"/>
      <c r="J30" s="6"/>
      <c r="K30" s="6"/>
      <c r="L30" s="6"/>
      <c r="M30" s="6"/>
      <c r="N30" s="6"/>
      <c r="O30" s="6"/>
      <c r="P30" s="6"/>
      <c r="Q30" s="6"/>
      <c r="R30" s="6"/>
      <c r="S30" s="6"/>
      <c r="T30" s="6"/>
      <c r="U30" s="6"/>
      <c r="V30" s="6"/>
      <c r="W30" s="6"/>
      <c r="X30" s="6"/>
      <c r="Y30" s="28"/>
      <c r="Z30" s="39"/>
      <c r="AA30" s="6"/>
      <c r="AB30" s="6"/>
      <c r="AC30" s="6"/>
      <c r="AD30" s="6"/>
      <c r="AE30" s="6"/>
      <c r="AF30" s="6"/>
      <c r="AG30" s="6"/>
      <c r="AH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7"/>
      <c r="HW30" s="7"/>
      <c r="HX30" s="7"/>
      <c r="HY30" s="7"/>
      <c r="HZ30" s="7"/>
      <c r="IA30" s="6"/>
      <c r="IB30" s="6"/>
      <c r="IC30" s="6"/>
      <c r="ID30" s="6"/>
      <c r="IE30" s="6"/>
      <c r="IF30" s="6"/>
      <c r="IG30" s="6"/>
      <c r="IH30" s="6"/>
      <c r="II30" s="6"/>
      <c r="IJ30" s="6"/>
      <c r="IK30" s="6"/>
      <c r="IL30" s="6"/>
      <c r="IM30" s="6"/>
      <c r="IN30" s="6"/>
      <c r="IO30" s="6"/>
      <c r="IP30" s="6"/>
      <c r="IQ30" s="6"/>
      <c r="IR30" s="6"/>
      <c r="IS30" s="7"/>
      <c r="IT30" s="6"/>
      <c r="IU30" s="7"/>
      <c r="IV30" s="6"/>
      <c r="IW30" s="7"/>
      <c r="IX30" s="6"/>
      <c r="IY30" s="6"/>
      <c r="IZ30" s="6"/>
      <c r="JA30" s="7"/>
      <c r="JB30" s="6"/>
      <c r="JC30" s="6"/>
      <c r="JD30" s="7"/>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31"/>
      <c r="KY30" s="6"/>
      <c r="KZ30" s="6"/>
      <c r="LA30" s="6"/>
      <c r="LB30" s="6"/>
      <c r="LC30" s="31"/>
      <c r="LD30" s="6"/>
      <c r="LE30" s="6"/>
      <c r="LF30" s="6"/>
      <c r="LG30" s="6"/>
      <c r="LH30" s="6"/>
      <c r="LI30" s="7"/>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7"/>
      <c r="MR30" s="6"/>
      <c r="MS30" s="6"/>
      <c r="MT30" s="6"/>
      <c r="MU30" s="6"/>
      <c r="MV30" s="6"/>
      <c r="MW30" s="6"/>
      <c r="MX30" s="7"/>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7"/>
      <c r="OJ30" s="6"/>
      <c r="OK30" s="6"/>
      <c r="OL30" s="6"/>
      <c r="OM30" s="6"/>
      <c r="ON30" s="6"/>
      <c r="OO30" s="6"/>
      <c r="OP30" s="6"/>
      <c r="OQ30" s="6"/>
      <c r="OR30" s="6"/>
      <c r="OS30" s="6"/>
      <c r="OT30" s="6"/>
      <c r="OU30" s="6"/>
      <c r="OV30" s="7"/>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28"/>
    </row>
    <row r="31" spans="1:810" s="16" customFormat="1" ht="13.15" x14ac:dyDescent="0.4">
      <c r="A31" s="45"/>
      <c r="B31" s="6"/>
      <c r="C31" s="6"/>
      <c r="D31" s="39"/>
      <c r="E31" s="6"/>
      <c r="F31" s="6"/>
      <c r="G31" s="6"/>
      <c r="H31" s="6"/>
      <c r="I31" s="6"/>
      <c r="J31" s="6"/>
      <c r="K31" s="6"/>
      <c r="L31" s="6"/>
      <c r="M31" s="6"/>
      <c r="N31" s="6"/>
      <c r="O31" s="6"/>
      <c r="P31" s="6"/>
      <c r="Q31" s="6"/>
      <c r="R31" s="6"/>
      <c r="S31" s="6"/>
      <c r="T31" s="6"/>
      <c r="U31" s="6"/>
      <c r="V31" s="6"/>
      <c r="W31" s="6"/>
      <c r="X31" s="6"/>
      <c r="Y31" s="39"/>
      <c r="Z31" s="39"/>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28"/>
    </row>
    <row r="32" spans="1:810" s="16" customFormat="1" x14ac:dyDescent="0.35">
      <c r="A32" s="48"/>
      <c r="B32" s="6"/>
      <c r="C32" s="6"/>
      <c r="D32" s="39"/>
      <c r="F32" s="6"/>
      <c r="G32" s="6"/>
      <c r="H32" s="6"/>
      <c r="I32" s="6"/>
      <c r="J32" s="6"/>
      <c r="K32" s="6"/>
      <c r="L32" s="6"/>
      <c r="M32" s="6"/>
      <c r="N32" s="6"/>
      <c r="O32" s="6"/>
      <c r="P32" s="6"/>
      <c r="Q32" s="6"/>
      <c r="R32" s="6"/>
      <c r="S32" s="6"/>
      <c r="T32" s="6"/>
      <c r="U32" s="6"/>
      <c r="V32" s="6"/>
      <c r="W32" s="6"/>
      <c r="X32" s="6"/>
      <c r="Y32" s="39"/>
      <c r="Z32" s="39"/>
      <c r="AA32" s="39"/>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28"/>
    </row>
    <row r="33" spans="1:809" s="16" customFormat="1" x14ac:dyDescent="0.35">
      <c r="A33" s="48"/>
      <c r="B33" s="6"/>
      <c r="C33" s="6"/>
      <c r="D33" s="39"/>
      <c r="E33" s="6"/>
      <c r="F33" s="6"/>
      <c r="G33" s="6"/>
      <c r="H33" s="6"/>
      <c r="I33" s="6"/>
      <c r="J33" s="6"/>
      <c r="K33" s="6"/>
      <c r="L33" s="6"/>
      <c r="M33" s="6"/>
      <c r="N33" s="6"/>
      <c r="O33" s="6"/>
      <c r="P33" s="6"/>
      <c r="Q33" s="6"/>
      <c r="R33" s="6"/>
      <c r="S33" s="6"/>
      <c r="T33" s="6"/>
      <c r="U33" s="6"/>
      <c r="V33" s="6"/>
      <c r="W33" s="6"/>
      <c r="X33" s="6"/>
      <c r="Y33" s="39"/>
      <c r="Z33" s="39"/>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28"/>
    </row>
    <row r="34" spans="1:809" s="16" customFormat="1" x14ac:dyDescent="0.35">
      <c r="A34" s="48"/>
      <c r="B34" s="6"/>
      <c r="C34" s="6"/>
      <c r="D34" s="39"/>
      <c r="E34" s="6"/>
      <c r="F34" s="6"/>
      <c r="G34" s="6"/>
      <c r="H34" s="6"/>
      <c r="I34" s="6"/>
      <c r="J34" s="6"/>
      <c r="K34" s="6"/>
      <c r="L34" s="6"/>
      <c r="M34" s="6"/>
      <c r="N34" s="6"/>
      <c r="O34" s="6"/>
      <c r="P34" s="6"/>
      <c r="Q34" s="6"/>
      <c r="R34" s="6"/>
      <c r="S34" s="6"/>
      <c r="T34" s="6"/>
      <c r="U34" s="6"/>
      <c r="V34" s="6"/>
      <c r="W34" s="6"/>
      <c r="X34" s="6"/>
      <c r="Y34" s="39"/>
      <c r="Z34" s="39"/>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28"/>
    </row>
    <row r="35" spans="1:809" s="16" customFormat="1" x14ac:dyDescent="0.35">
      <c r="A35" s="44"/>
      <c r="B35" s="6"/>
      <c r="C35" s="6"/>
      <c r="D35" s="39"/>
      <c r="F35" s="6"/>
      <c r="H35" s="6"/>
      <c r="I35" s="6"/>
      <c r="J35" s="6"/>
      <c r="K35" s="6"/>
      <c r="L35" s="6"/>
      <c r="M35" s="6"/>
      <c r="N35" s="6"/>
      <c r="O35" s="6"/>
      <c r="P35" s="6"/>
      <c r="Q35" s="6"/>
      <c r="R35" s="6"/>
      <c r="S35" s="6"/>
      <c r="T35" s="6"/>
      <c r="U35" s="6"/>
      <c r="V35" s="6"/>
      <c r="W35" s="6"/>
      <c r="X35" s="6"/>
      <c r="Y35" s="39"/>
      <c r="Z35" s="39"/>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28"/>
    </row>
    <row r="36" spans="1:809" s="16" customFormat="1" x14ac:dyDescent="0.35">
      <c r="A36" s="43"/>
      <c r="B36" s="6"/>
      <c r="C36" s="6"/>
      <c r="D36" s="39"/>
      <c r="E36" s="6"/>
      <c r="F36" s="6"/>
      <c r="G36" s="6"/>
      <c r="H36" s="6"/>
      <c r="I36" s="6"/>
      <c r="J36" s="6"/>
      <c r="K36" s="6"/>
      <c r="L36" s="6"/>
      <c r="M36" s="6"/>
      <c r="N36" s="6"/>
      <c r="O36" s="6"/>
      <c r="P36" s="6"/>
      <c r="Q36" s="6"/>
      <c r="R36" s="6"/>
      <c r="S36" s="6"/>
      <c r="T36" s="6"/>
      <c r="U36" s="6"/>
      <c r="V36" s="6"/>
      <c r="W36" s="6"/>
      <c r="X36" s="6"/>
      <c r="Y36" s="39"/>
      <c r="Z36" s="39"/>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28"/>
    </row>
    <row r="37" spans="1:809" s="16" customFormat="1" x14ac:dyDescent="0.35">
      <c r="A37" s="21"/>
      <c r="B37" s="6"/>
      <c r="C37" s="6"/>
      <c r="D37" s="39"/>
      <c r="E37" s="6"/>
      <c r="F37" s="6"/>
      <c r="G37" s="6"/>
      <c r="H37" s="6"/>
      <c r="I37" s="6"/>
      <c r="J37" s="6"/>
      <c r="K37" s="6"/>
      <c r="L37" s="6"/>
      <c r="M37" s="6"/>
      <c r="N37" s="6"/>
      <c r="O37" s="6"/>
      <c r="P37" s="6"/>
      <c r="Q37" s="6"/>
      <c r="R37" s="6"/>
      <c r="S37" s="6"/>
      <c r="T37" s="6"/>
      <c r="U37" s="6"/>
      <c r="V37" s="6"/>
      <c r="W37" s="6"/>
      <c r="X37" s="6"/>
      <c r="Y37" s="39"/>
      <c r="Z37" s="39"/>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28"/>
    </row>
    <row r="38" spans="1:809" s="16" customFormat="1" x14ac:dyDescent="0.35">
      <c r="A38" s="21"/>
      <c r="B38" s="6"/>
      <c r="C38" s="6"/>
      <c r="D38" s="39"/>
      <c r="E38" s="6"/>
      <c r="F38" s="6"/>
      <c r="G38" s="6"/>
      <c r="H38" s="6"/>
      <c r="I38" s="6"/>
      <c r="J38" s="6"/>
      <c r="K38" s="6"/>
      <c r="L38" s="6"/>
      <c r="M38" s="6"/>
      <c r="N38" s="6"/>
      <c r="O38" s="6"/>
      <c r="P38" s="6"/>
      <c r="Q38" s="6"/>
      <c r="R38" s="6"/>
      <c r="S38" s="6"/>
      <c r="T38" s="6"/>
      <c r="U38" s="6"/>
      <c r="V38" s="6"/>
      <c r="W38" s="6"/>
      <c r="X38" s="6"/>
      <c r="Y38" s="39"/>
      <c r="Z38" s="39"/>
      <c r="AA38" s="39"/>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28"/>
    </row>
    <row r="39" spans="1:809" s="16" customFormat="1" x14ac:dyDescent="0.35">
      <c r="A39" s="21"/>
      <c r="B39" s="6"/>
      <c r="C39" s="6"/>
      <c r="D39" s="39"/>
      <c r="E39" s="6"/>
      <c r="F39" s="6"/>
      <c r="G39" s="6"/>
      <c r="H39" s="6"/>
      <c r="I39" s="6"/>
      <c r="J39" s="6"/>
      <c r="K39" s="6"/>
      <c r="L39" s="6"/>
      <c r="M39" s="6"/>
      <c r="N39" s="6"/>
      <c r="O39" s="6"/>
      <c r="P39" s="6"/>
      <c r="Q39" s="6"/>
      <c r="R39" s="6"/>
      <c r="S39" s="6"/>
      <c r="T39" s="6"/>
      <c r="U39" s="6"/>
      <c r="V39" s="6"/>
      <c r="W39" s="6"/>
      <c r="X39" s="6"/>
      <c r="Y39" s="39"/>
      <c r="Z39" s="39"/>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28"/>
    </row>
    <row r="40" spans="1:809" s="16" customFormat="1" x14ac:dyDescent="0.35">
      <c r="A40" s="21"/>
      <c r="B40" s="6"/>
      <c r="C40" s="6"/>
      <c r="D40" s="39"/>
      <c r="E40" s="6"/>
      <c r="F40" s="6"/>
      <c r="G40" s="6"/>
      <c r="H40" s="6"/>
      <c r="I40" s="6"/>
      <c r="J40" s="6"/>
      <c r="K40" s="6"/>
      <c r="L40" s="6"/>
      <c r="M40" s="6"/>
      <c r="N40" s="6"/>
      <c r="O40" s="6"/>
      <c r="P40" s="6"/>
      <c r="Q40" s="6"/>
      <c r="R40" s="6"/>
      <c r="S40" s="6"/>
      <c r="T40" s="6"/>
      <c r="U40" s="6"/>
      <c r="V40" s="6"/>
      <c r="W40" s="6"/>
      <c r="X40" s="6"/>
      <c r="Y40" s="39"/>
      <c r="Z40" s="39"/>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28"/>
    </row>
    <row r="41" spans="1:809" s="16" customFormat="1" x14ac:dyDescent="0.35">
      <c r="A41" s="43"/>
      <c r="B41" s="6"/>
      <c r="C41" s="6"/>
      <c r="D41" s="39"/>
      <c r="E41" s="6"/>
      <c r="F41" s="6"/>
      <c r="G41" s="6"/>
      <c r="H41" s="6"/>
      <c r="I41" s="6"/>
      <c r="J41" s="6"/>
      <c r="K41" s="6"/>
      <c r="L41" s="6"/>
      <c r="M41" s="6"/>
      <c r="N41" s="6"/>
      <c r="O41" s="6"/>
      <c r="P41" s="6"/>
      <c r="Q41" s="6"/>
      <c r="R41" s="6"/>
      <c r="S41" s="6"/>
      <c r="T41" s="6"/>
      <c r="U41" s="6"/>
      <c r="V41" s="6"/>
      <c r="W41" s="6"/>
      <c r="X41" s="6"/>
      <c r="Y41" s="39"/>
      <c r="Z41" s="39"/>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28"/>
    </row>
    <row r="42" spans="1:809" s="16" customFormat="1" x14ac:dyDescent="0.35">
      <c r="A42" s="43"/>
      <c r="B42" s="6"/>
      <c r="C42" s="6"/>
      <c r="D42" s="39"/>
      <c r="E42" s="6"/>
      <c r="F42" s="6"/>
      <c r="G42" s="6"/>
      <c r="H42" s="6"/>
      <c r="I42" s="6"/>
      <c r="J42" s="6"/>
      <c r="K42" s="6"/>
      <c r="L42" s="6"/>
      <c r="M42" s="6"/>
      <c r="N42" s="6"/>
      <c r="O42" s="6"/>
      <c r="P42" s="6"/>
      <c r="Q42" s="6"/>
      <c r="R42" s="6"/>
      <c r="S42" s="6"/>
      <c r="T42" s="6"/>
      <c r="U42" s="6"/>
      <c r="V42" s="6"/>
      <c r="W42" s="6"/>
      <c r="X42" s="6"/>
      <c r="Y42" s="39"/>
      <c r="Z42" s="39"/>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28"/>
    </row>
    <row r="43" spans="1:809" s="16" customFormat="1" x14ac:dyDescent="0.35">
      <c r="A43" s="43"/>
      <c r="B43" s="6"/>
      <c r="C43" s="6"/>
      <c r="D43" s="39"/>
      <c r="E43" s="6"/>
      <c r="F43" s="6"/>
      <c r="G43" s="6"/>
      <c r="H43" s="6"/>
      <c r="I43" s="6"/>
      <c r="J43" s="6"/>
      <c r="K43" s="6"/>
      <c r="L43" s="6"/>
      <c r="M43" s="6"/>
      <c r="N43" s="6"/>
      <c r="O43" s="6"/>
      <c r="P43" s="6"/>
      <c r="Q43" s="6"/>
      <c r="R43" s="6"/>
      <c r="S43" s="6"/>
      <c r="T43" s="6"/>
      <c r="U43" s="6"/>
      <c r="V43" s="6"/>
      <c r="W43" s="6"/>
      <c r="X43" s="6"/>
      <c r="Y43" s="39"/>
      <c r="Z43" s="39"/>
      <c r="AA43" s="39"/>
      <c r="AB43" s="6"/>
      <c r="AC43" s="6"/>
      <c r="AD43" s="6"/>
      <c r="AE43" s="6"/>
      <c r="AF43" s="6"/>
      <c r="AG43" s="6"/>
      <c r="AH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28"/>
    </row>
    <row r="44" spans="1:809" s="16" customFormat="1" x14ac:dyDescent="0.35">
      <c r="A44" s="43"/>
      <c r="B44" s="6"/>
      <c r="C44" s="6"/>
      <c r="D44" s="39"/>
      <c r="E44" s="6"/>
      <c r="F44" s="6"/>
      <c r="G44" s="6"/>
      <c r="H44" s="6"/>
      <c r="I44" s="6"/>
      <c r="J44" s="6"/>
      <c r="K44" s="6"/>
      <c r="L44" s="6"/>
      <c r="M44" s="6"/>
      <c r="N44" s="6"/>
      <c r="O44" s="6"/>
      <c r="P44" s="6"/>
      <c r="Q44" s="6"/>
      <c r="R44" s="6"/>
      <c r="S44" s="6"/>
      <c r="T44" s="6"/>
      <c r="U44" s="6"/>
      <c r="V44" s="6"/>
      <c r="W44" s="6"/>
      <c r="X44" s="6"/>
      <c r="Y44" s="39"/>
      <c r="Z44" s="39"/>
      <c r="AA44" s="6"/>
      <c r="AB44" s="6"/>
      <c r="AC44" s="6"/>
      <c r="AD44" s="6"/>
      <c r="AE44" s="6"/>
      <c r="AF44" s="6"/>
      <c r="AG44" s="6"/>
      <c r="AH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28"/>
    </row>
    <row r="45" spans="1:809" s="51" customFormat="1" x14ac:dyDescent="0.35">
      <c r="A45" s="50"/>
      <c r="D45" s="52"/>
      <c r="Y45" s="52"/>
      <c r="Z45" s="52"/>
      <c r="AEC45" s="52"/>
    </row>
    <row r="46" spans="1:809" s="16" customFormat="1" ht="13.15" x14ac:dyDescent="0.4">
      <c r="A46" s="42"/>
      <c r="B46" s="6"/>
      <c r="C46" s="6"/>
      <c r="D46" s="39"/>
      <c r="E46" s="6"/>
      <c r="F46" s="6"/>
      <c r="G46" s="6"/>
      <c r="H46" s="6"/>
      <c r="I46" s="6"/>
      <c r="J46" s="6"/>
      <c r="K46" s="6"/>
      <c r="L46" s="6"/>
      <c r="M46" s="6"/>
      <c r="N46" s="6"/>
      <c r="O46" s="6"/>
      <c r="P46" s="6"/>
      <c r="Q46" s="6"/>
      <c r="R46" s="6"/>
      <c r="S46" s="6"/>
      <c r="T46" s="6"/>
      <c r="U46" s="6"/>
      <c r="V46" s="6"/>
      <c r="W46" s="6"/>
      <c r="X46" s="6"/>
      <c r="Y46" s="39"/>
      <c r="Z46" s="39"/>
      <c r="AA46" s="6"/>
      <c r="AB46" s="6"/>
      <c r="AC46" s="6"/>
      <c r="AD46" s="6"/>
      <c r="AE46" s="6"/>
      <c r="AF46" s="6"/>
      <c r="AG46" s="6"/>
      <c r="AH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28"/>
    </row>
    <row r="47" spans="1:809" s="16" customFormat="1" x14ac:dyDescent="0.35">
      <c r="A47" s="43"/>
      <c r="B47" s="6"/>
      <c r="C47" s="6"/>
      <c r="D47" s="39"/>
      <c r="E47" s="6"/>
      <c r="F47" s="6"/>
      <c r="G47" s="6"/>
      <c r="H47" s="6"/>
      <c r="I47" s="6"/>
      <c r="J47" s="6"/>
      <c r="K47" s="6"/>
      <c r="L47" s="6"/>
      <c r="M47" s="6"/>
      <c r="N47" s="6"/>
      <c r="O47" s="6"/>
      <c r="P47" s="6"/>
      <c r="Q47" s="6"/>
      <c r="R47" s="6"/>
      <c r="S47" s="6"/>
      <c r="T47" s="6"/>
      <c r="U47" s="6"/>
      <c r="V47" s="6"/>
      <c r="W47" s="6"/>
      <c r="X47" s="6"/>
      <c r="Y47" s="39"/>
      <c r="Z47" s="39"/>
      <c r="AA47" s="6"/>
      <c r="AB47" s="6"/>
      <c r="AC47" s="6"/>
      <c r="AD47" s="6"/>
      <c r="AE47" s="6"/>
      <c r="AF47" s="6"/>
      <c r="AG47" s="6"/>
      <c r="AH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28"/>
    </row>
    <row r="48" spans="1:809" s="16" customFormat="1" x14ac:dyDescent="0.35">
      <c r="A48" s="43"/>
      <c r="B48" s="6"/>
      <c r="C48" s="6"/>
      <c r="D48" s="39"/>
      <c r="E48" s="6"/>
      <c r="F48" s="6"/>
      <c r="G48" s="6"/>
      <c r="H48" s="6"/>
      <c r="I48" s="6"/>
      <c r="J48" s="6"/>
      <c r="K48" s="6"/>
      <c r="L48" s="6"/>
      <c r="M48" s="6"/>
      <c r="N48" s="6"/>
      <c r="O48" s="6"/>
      <c r="P48" s="6"/>
      <c r="Q48" s="6"/>
      <c r="R48" s="6"/>
      <c r="S48" s="6"/>
      <c r="T48" s="6"/>
      <c r="U48" s="6"/>
      <c r="V48" s="6"/>
      <c r="W48" s="6"/>
      <c r="X48" s="6"/>
      <c r="Y48" s="39"/>
      <c r="Z48" s="39"/>
      <c r="AA48" s="6"/>
      <c r="AB48" s="6"/>
      <c r="AC48" s="6"/>
      <c r="AD48" s="6"/>
      <c r="AE48" s="6"/>
      <c r="AF48" s="6"/>
      <c r="AG48" s="6"/>
      <c r="AH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28"/>
    </row>
    <row r="49" spans="1:809" s="16" customFormat="1" x14ac:dyDescent="0.35">
      <c r="A49" s="43"/>
      <c r="B49" s="6"/>
      <c r="C49" s="6"/>
      <c r="D49" s="39"/>
      <c r="E49" s="6"/>
      <c r="F49" s="6"/>
      <c r="G49" s="6"/>
      <c r="H49" s="6"/>
      <c r="I49" s="6"/>
      <c r="J49" s="6"/>
      <c r="K49" s="6"/>
      <c r="L49" s="6"/>
      <c r="M49" s="6"/>
      <c r="N49" s="6"/>
      <c r="O49" s="6"/>
      <c r="P49" s="6"/>
      <c r="Q49" s="6"/>
      <c r="R49" s="6"/>
      <c r="S49" s="6"/>
      <c r="T49" s="6"/>
      <c r="U49" s="6"/>
      <c r="V49" s="6"/>
      <c r="W49" s="6"/>
      <c r="X49" s="6"/>
      <c r="Y49" s="39"/>
      <c r="Z49" s="39"/>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28"/>
    </row>
    <row r="50" spans="1:809" s="16" customFormat="1" x14ac:dyDescent="0.35">
      <c r="A50" s="43"/>
      <c r="B50" s="6"/>
      <c r="C50" s="6"/>
      <c r="D50" s="39"/>
      <c r="E50" s="6"/>
      <c r="F50" s="6"/>
      <c r="G50" s="6"/>
      <c r="H50" s="6"/>
      <c r="I50" s="6"/>
      <c r="J50" s="6"/>
      <c r="K50" s="6"/>
      <c r="L50" s="6"/>
      <c r="M50" s="6"/>
      <c r="N50" s="6"/>
      <c r="O50" s="6"/>
      <c r="P50" s="6"/>
      <c r="Q50" s="6"/>
      <c r="R50" s="6"/>
      <c r="S50" s="6"/>
      <c r="T50" s="6"/>
      <c r="U50" s="6"/>
      <c r="V50" s="6"/>
      <c r="W50" s="6"/>
      <c r="X50" s="6"/>
      <c r="Y50" s="39"/>
      <c r="Z50" s="39"/>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28"/>
    </row>
    <row r="51" spans="1:809" s="16" customFormat="1" x14ac:dyDescent="0.35">
      <c r="A51" s="43"/>
      <c r="B51" s="6"/>
      <c r="C51" s="6"/>
      <c r="D51" s="39"/>
      <c r="E51" s="6"/>
      <c r="F51" s="6"/>
      <c r="G51" s="6"/>
      <c r="H51" s="6"/>
      <c r="I51" s="6"/>
      <c r="J51" s="6"/>
      <c r="K51" s="6"/>
      <c r="L51" s="6"/>
      <c r="M51" s="6"/>
      <c r="N51" s="6"/>
      <c r="O51" s="6"/>
      <c r="P51" s="6"/>
      <c r="Q51" s="6"/>
      <c r="R51" s="6"/>
      <c r="S51" s="6"/>
      <c r="T51" s="6"/>
      <c r="U51" s="6"/>
      <c r="V51" s="6"/>
      <c r="W51" s="6"/>
      <c r="X51" s="6"/>
      <c r="Y51" s="39"/>
      <c r="Z51" s="39"/>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28"/>
    </row>
    <row r="52" spans="1:809" s="16" customFormat="1" x14ac:dyDescent="0.35">
      <c r="A52" s="43"/>
      <c r="B52" s="6"/>
      <c r="C52" s="6"/>
      <c r="D52" s="39"/>
      <c r="E52" s="6"/>
      <c r="F52" s="6"/>
      <c r="G52" s="6"/>
      <c r="H52" s="6"/>
      <c r="I52" s="6"/>
      <c r="J52" s="6"/>
      <c r="K52" s="6"/>
      <c r="L52" s="6"/>
      <c r="M52" s="6"/>
      <c r="N52" s="6"/>
      <c r="O52" s="6"/>
      <c r="P52" s="6"/>
      <c r="Q52" s="6"/>
      <c r="R52" s="6"/>
      <c r="S52" s="6"/>
      <c r="T52" s="6"/>
      <c r="U52" s="6"/>
      <c r="V52" s="6"/>
      <c r="W52" s="6"/>
      <c r="X52" s="6"/>
      <c r="Y52" s="39"/>
      <c r="Z52" s="39"/>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28"/>
    </row>
    <row r="53" spans="1:809" s="16" customFormat="1" ht="13.15" x14ac:dyDescent="0.4">
      <c r="A53" s="10"/>
      <c r="B53" s="6"/>
      <c r="C53" s="6"/>
      <c r="D53" s="39"/>
      <c r="E53" s="6"/>
      <c r="F53" s="6"/>
      <c r="G53" s="6"/>
      <c r="H53" s="6"/>
      <c r="I53" s="6"/>
      <c r="J53" s="6"/>
      <c r="K53" s="6"/>
      <c r="L53" s="6"/>
      <c r="M53" s="6"/>
      <c r="N53" s="6"/>
      <c r="O53" s="6"/>
      <c r="P53" s="6"/>
      <c r="Q53" s="6"/>
      <c r="R53" s="6"/>
      <c r="S53" s="6"/>
      <c r="T53" s="6"/>
      <c r="U53" s="6"/>
      <c r="V53" s="6"/>
      <c r="W53" s="6"/>
      <c r="X53" s="6"/>
      <c r="Y53" s="39"/>
      <c r="Z53" s="39"/>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28"/>
    </row>
    <row r="54" spans="1:809" s="17" customFormat="1" x14ac:dyDescent="0.35">
      <c r="A54" s="11"/>
      <c r="B54" s="7"/>
      <c r="C54" s="7"/>
      <c r="D54" s="39"/>
      <c r="E54" s="7"/>
      <c r="F54" s="7"/>
      <c r="G54" s="7"/>
      <c r="H54" s="7"/>
      <c r="I54" s="7"/>
      <c r="J54" s="7"/>
      <c r="K54" s="7"/>
      <c r="L54" s="7"/>
      <c r="M54" s="7"/>
      <c r="N54" s="7"/>
      <c r="O54" s="7"/>
      <c r="P54" s="7"/>
      <c r="Q54" s="7"/>
      <c r="R54" s="7"/>
      <c r="S54" s="7"/>
      <c r="T54" s="7"/>
      <c r="U54" s="7"/>
      <c r="V54" s="7"/>
      <c r="W54" s="7"/>
      <c r="X54" s="7"/>
      <c r="Y54" s="39"/>
      <c r="Z54" s="39"/>
      <c r="AA54" s="7"/>
      <c r="AB54" s="7"/>
      <c r="AC54" s="7"/>
      <c r="AD54" s="7"/>
      <c r="AE54" s="7"/>
      <c r="AF54" s="7"/>
      <c r="AG54" s="7"/>
      <c r="AH54" s="7"/>
      <c r="AI54" s="51"/>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28"/>
    </row>
    <row r="55" spans="1:809" s="17" customFormat="1" x14ac:dyDescent="0.35">
      <c r="A55" s="11"/>
      <c r="B55" s="7"/>
      <c r="C55" s="7"/>
      <c r="D55" s="39"/>
      <c r="E55" s="7"/>
      <c r="F55" s="7"/>
      <c r="G55" s="7"/>
      <c r="H55" s="7"/>
      <c r="I55" s="7"/>
      <c r="J55" s="7"/>
      <c r="K55" s="7"/>
      <c r="L55" s="7"/>
      <c r="M55" s="7"/>
      <c r="N55" s="7"/>
      <c r="O55" s="7"/>
      <c r="P55" s="7"/>
      <c r="Q55" s="7"/>
      <c r="R55" s="7"/>
      <c r="S55" s="7"/>
      <c r="T55" s="7"/>
      <c r="U55" s="7"/>
      <c r="V55" s="7"/>
      <c r="W55" s="7"/>
      <c r="X55" s="7"/>
      <c r="Y55" s="39"/>
      <c r="Z55" s="39"/>
      <c r="AA55" s="7"/>
      <c r="AB55" s="7"/>
      <c r="AC55" s="7"/>
      <c r="AD55" s="7"/>
      <c r="AE55" s="7"/>
      <c r="AF55" s="7"/>
      <c r="AG55" s="7"/>
      <c r="AH55" s="7"/>
      <c r="AI55" s="6"/>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28"/>
    </row>
    <row r="56" spans="1:809" s="17" customFormat="1" x14ac:dyDescent="0.35">
      <c r="A56" s="11"/>
      <c r="B56" s="7"/>
      <c r="C56" s="7"/>
      <c r="D56" s="39"/>
      <c r="E56" s="7"/>
      <c r="F56" s="7"/>
      <c r="G56" s="7"/>
      <c r="H56" s="7"/>
      <c r="I56" s="7"/>
      <c r="J56" s="7"/>
      <c r="K56" s="7"/>
      <c r="L56" s="7"/>
      <c r="M56" s="7"/>
      <c r="N56" s="7"/>
      <c r="O56" s="7"/>
      <c r="P56" s="7"/>
      <c r="Q56" s="7"/>
      <c r="R56" s="7"/>
      <c r="S56" s="7"/>
      <c r="T56" s="7"/>
      <c r="U56" s="7"/>
      <c r="V56" s="7"/>
      <c r="W56" s="7"/>
      <c r="X56" s="7"/>
      <c r="Y56" s="39"/>
      <c r="Z56" s="39"/>
      <c r="AA56" s="7"/>
      <c r="AB56" s="7"/>
      <c r="AC56" s="7"/>
      <c r="AD56" s="7"/>
      <c r="AE56" s="7"/>
      <c r="AF56" s="7"/>
      <c r="AG56" s="7"/>
      <c r="AH56" s="7"/>
      <c r="AI56" s="6"/>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28"/>
    </row>
    <row r="57" spans="1:809" s="17" customFormat="1" x14ac:dyDescent="0.35">
      <c r="A57" s="11"/>
      <c r="B57" s="7"/>
      <c r="C57" s="7"/>
      <c r="D57" s="39"/>
      <c r="E57" s="7"/>
      <c r="F57" s="7"/>
      <c r="G57" s="7"/>
      <c r="H57" s="7"/>
      <c r="I57" s="7"/>
      <c r="J57" s="7"/>
      <c r="K57" s="7"/>
      <c r="L57" s="7"/>
      <c r="M57" s="7"/>
      <c r="N57" s="7"/>
      <c r="O57" s="7"/>
      <c r="P57" s="7"/>
      <c r="Q57" s="7"/>
      <c r="R57" s="7"/>
      <c r="S57" s="7"/>
      <c r="T57" s="7"/>
      <c r="U57" s="7"/>
      <c r="V57" s="7"/>
      <c r="W57" s="7"/>
      <c r="X57" s="7"/>
      <c r="Z57" s="39"/>
      <c r="AA57" s="7"/>
      <c r="AB57" s="7"/>
      <c r="AC57" s="7"/>
      <c r="AD57" s="7"/>
      <c r="AE57" s="7"/>
      <c r="AF57" s="7"/>
      <c r="AG57" s="7"/>
      <c r="AH57" s="7"/>
      <c r="AI57" s="6"/>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28"/>
    </row>
    <row r="58" spans="1:809" s="16" customFormat="1" x14ac:dyDescent="0.35">
      <c r="A58" s="11"/>
      <c r="B58" s="7"/>
      <c r="C58" s="7"/>
      <c r="D58" s="39"/>
      <c r="E58" s="7"/>
      <c r="F58" s="7"/>
      <c r="G58" s="7"/>
      <c r="H58" s="7"/>
      <c r="I58" s="7"/>
      <c r="J58" s="7"/>
      <c r="K58" s="7"/>
      <c r="L58" s="7"/>
      <c r="M58" s="7"/>
      <c r="N58" s="7"/>
      <c r="O58" s="7"/>
      <c r="P58" s="7"/>
      <c r="Q58" s="7"/>
      <c r="R58" s="7"/>
      <c r="S58" s="7"/>
      <c r="T58" s="7"/>
      <c r="U58" s="7"/>
      <c r="V58" s="7"/>
      <c r="W58" s="7"/>
      <c r="X58" s="7"/>
      <c r="Y58" s="39"/>
      <c r="Z58" s="39"/>
      <c r="AA58" s="7"/>
      <c r="AB58" s="7"/>
      <c r="AC58" s="7"/>
      <c r="AD58" s="7"/>
      <c r="AE58" s="7"/>
      <c r="AF58" s="7"/>
      <c r="AG58" s="7"/>
      <c r="AH58" s="7"/>
      <c r="AI58" s="6"/>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28"/>
    </row>
    <row r="59" spans="1:809" s="16" customFormat="1" x14ac:dyDescent="0.35">
      <c r="A59" s="11"/>
      <c r="B59" s="7"/>
      <c r="C59" s="7"/>
      <c r="D59" s="39"/>
      <c r="E59" s="7"/>
      <c r="F59" s="7"/>
      <c r="G59" s="7"/>
      <c r="H59" s="7"/>
      <c r="I59" s="7"/>
      <c r="J59" s="7"/>
      <c r="K59" s="7"/>
      <c r="L59" s="7"/>
      <c r="M59" s="7"/>
      <c r="N59" s="7"/>
      <c r="O59" s="7"/>
      <c r="P59" s="7"/>
      <c r="Q59" s="7"/>
      <c r="R59" s="7"/>
      <c r="S59" s="7"/>
      <c r="T59" s="7"/>
      <c r="U59" s="7"/>
      <c r="V59" s="7"/>
      <c r="W59" s="7"/>
      <c r="X59" s="7"/>
      <c r="Y59" s="39"/>
      <c r="Z59" s="39"/>
      <c r="AA59" s="7"/>
      <c r="AB59" s="7"/>
      <c r="AC59" s="7"/>
      <c r="AD59" s="7"/>
      <c r="AE59" s="7"/>
      <c r="AF59" s="7"/>
      <c r="AG59" s="7"/>
      <c r="AH59" s="7"/>
      <c r="AI59" s="6"/>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28"/>
    </row>
    <row r="60" spans="1:809" s="16" customFormat="1" ht="13.15" x14ac:dyDescent="0.4">
      <c r="A60" s="13"/>
      <c r="B60" s="6"/>
      <c r="C60" s="6"/>
      <c r="D60" s="39"/>
      <c r="E60" s="6"/>
      <c r="F60" s="6"/>
      <c r="G60" s="6"/>
      <c r="H60" s="6"/>
      <c r="I60" s="6"/>
      <c r="J60" s="6"/>
      <c r="K60" s="6"/>
      <c r="L60" s="6"/>
      <c r="M60" s="6"/>
      <c r="N60" s="6"/>
      <c r="O60" s="6"/>
      <c r="P60" s="6"/>
      <c r="Q60" s="6"/>
      <c r="R60" s="6"/>
      <c r="S60" s="6"/>
      <c r="T60" s="6"/>
      <c r="U60" s="6"/>
      <c r="V60" s="6"/>
      <c r="W60" s="6"/>
      <c r="X60" s="6"/>
      <c r="Y60" s="39"/>
      <c r="Z60" s="39"/>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28"/>
    </row>
    <row r="61" spans="1:809" s="16" customFormat="1" ht="13.15" x14ac:dyDescent="0.4">
      <c r="A61" s="13" t="s">
        <v>38</v>
      </c>
      <c r="B61" s="6"/>
      <c r="C61" s="6"/>
      <c r="D61" s="39"/>
      <c r="E61" s="6"/>
      <c r="F61" s="6"/>
      <c r="G61" s="6"/>
      <c r="H61" s="6"/>
      <c r="I61" s="6"/>
      <c r="J61" s="6"/>
      <c r="K61" s="6"/>
      <c r="L61" s="6"/>
      <c r="M61" s="6"/>
      <c r="N61" s="6"/>
      <c r="O61" s="6"/>
      <c r="P61" s="6"/>
      <c r="Q61" s="6"/>
      <c r="R61" s="6"/>
      <c r="S61" s="6"/>
      <c r="T61" s="6"/>
      <c r="U61" s="6"/>
      <c r="V61" s="6"/>
      <c r="W61" s="6"/>
      <c r="X61" s="6"/>
      <c r="Y61" s="39"/>
      <c r="Z61" s="39"/>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28"/>
    </row>
    <row r="62" spans="1:809" s="16" customFormat="1" x14ac:dyDescent="0.35">
      <c r="A62" s="12" t="s">
        <v>39</v>
      </c>
      <c r="B62" s="6"/>
      <c r="C62" s="6"/>
      <c r="D62" s="39"/>
      <c r="E62" s="6"/>
      <c r="F62" s="6"/>
      <c r="G62" s="6"/>
      <c r="H62" s="6"/>
      <c r="I62" s="6"/>
      <c r="J62" s="6"/>
      <c r="K62" s="6"/>
      <c r="L62" s="6"/>
      <c r="M62" s="6"/>
      <c r="N62" s="6"/>
      <c r="O62" s="6"/>
      <c r="P62" s="6"/>
      <c r="Q62" s="6"/>
      <c r="R62" s="6"/>
      <c r="S62" s="6"/>
      <c r="T62" s="6"/>
      <c r="U62" s="6"/>
      <c r="V62" s="6"/>
      <c r="W62" s="6"/>
      <c r="X62" s="6"/>
      <c r="Y62" s="39"/>
      <c r="Z62" s="39"/>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28"/>
    </row>
    <row r="63" spans="1:809" s="18" customFormat="1" x14ac:dyDescent="0.35">
      <c r="B63" s="3"/>
      <c r="C63" s="3"/>
      <c r="D63" s="70"/>
      <c r="E63" s="3"/>
      <c r="F63" s="3"/>
      <c r="G63" s="3"/>
      <c r="H63" s="3"/>
      <c r="I63" s="3"/>
      <c r="J63" s="3"/>
      <c r="K63" s="3"/>
      <c r="L63" s="3"/>
      <c r="M63" s="3"/>
      <c r="N63" s="3"/>
      <c r="O63" s="3"/>
      <c r="P63" s="3"/>
      <c r="Q63" s="3"/>
      <c r="R63" s="3"/>
      <c r="S63" s="3"/>
      <c r="T63" s="3"/>
      <c r="U63" s="3"/>
      <c r="V63" s="3"/>
      <c r="W63" s="3"/>
      <c r="X63" s="3"/>
      <c r="Y63" s="39"/>
      <c r="Z63" s="70"/>
      <c r="AA63" s="3"/>
      <c r="AB63" s="3"/>
      <c r="AC63" s="3"/>
      <c r="AD63" s="3"/>
      <c r="AE63" s="3"/>
      <c r="AF63" s="3"/>
      <c r="AG63" s="3"/>
      <c r="AH63" s="3"/>
      <c r="AI63" s="7"/>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29"/>
    </row>
    <row r="64" spans="1:809" s="18" customFormat="1" x14ac:dyDescent="0.35">
      <c r="B64" s="3"/>
      <c r="C64" s="3"/>
      <c r="D64" s="70"/>
      <c r="E64" s="3"/>
      <c r="F64" s="3"/>
      <c r="G64" s="3"/>
      <c r="H64" s="3"/>
      <c r="I64" s="3"/>
      <c r="J64" s="3"/>
      <c r="K64" s="3"/>
      <c r="L64" s="3"/>
      <c r="M64" s="3"/>
      <c r="N64" s="3"/>
      <c r="O64" s="3"/>
      <c r="P64" s="3"/>
      <c r="Q64" s="3"/>
      <c r="R64" s="3"/>
      <c r="S64" s="3"/>
      <c r="T64" s="3"/>
      <c r="U64" s="3"/>
      <c r="V64" s="3"/>
      <c r="W64" s="3"/>
      <c r="X64" s="3"/>
      <c r="Y64" s="39"/>
      <c r="Z64" s="70"/>
      <c r="AA64" s="3"/>
      <c r="AB64" s="3"/>
      <c r="AC64" s="3"/>
      <c r="AD64" s="3"/>
      <c r="AE64" s="3"/>
      <c r="AF64" s="3"/>
      <c r="AG64" s="3"/>
      <c r="AH64" s="3"/>
      <c r="AI64" s="7"/>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29"/>
    </row>
    <row r="65" spans="1:809" s="18" customFormat="1" x14ac:dyDescent="0.35">
      <c r="A65" s="21"/>
      <c r="B65" s="3"/>
      <c r="C65" s="3"/>
      <c r="D65" s="70"/>
      <c r="E65" s="3"/>
      <c r="F65" s="3"/>
      <c r="G65" s="3"/>
      <c r="H65" s="3"/>
      <c r="I65" s="3"/>
      <c r="J65" s="3"/>
      <c r="K65" s="3"/>
      <c r="L65" s="3"/>
      <c r="M65" s="3"/>
      <c r="N65" s="3"/>
      <c r="O65" s="3"/>
      <c r="P65" s="3"/>
      <c r="Q65" s="3"/>
      <c r="R65" s="3"/>
      <c r="S65" s="3"/>
      <c r="T65" s="3"/>
      <c r="U65" s="3"/>
      <c r="V65" s="3"/>
      <c r="W65" s="3"/>
      <c r="X65" s="3"/>
      <c r="Y65" s="39"/>
      <c r="Z65" s="70"/>
      <c r="AA65" s="3"/>
      <c r="AB65" s="3"/>
      <c r="AC65" s="3"/>
      <c r="AD65" s="3"/>
      <c r="AE65" s="3"/>
      <c r="AF65" s="3"/>
      <c r="AG65" s="3"/>
      <c r="AH65" s="3"/>
      <c r="AI65" s="7"/>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29"/>
    </row>
    <row r="66" spans="1:809" s="18" customFormat="1" x14ac:dyDescent="0.35">
      <c r="A66" s="12"/>
      <c r="B66" s="3"/>
      <c r="C66" s="3"/>
      <c r="D66" s="70"/>
      <c r="E66" s="3"/>
      <c r="F66" s="3"/>
      <c r="G66" s="3"/>
      <c r="H66" s="3"/>
      <c r="I66" s="3"/>
      <c r="J66" s="3"/>
      <c r="K66" s="3"/>
      <c r="L66" s="3"/>
      <c r="M66" s="3"/>
      <c r="N66" s="3"/>
      <c r="O66" s="3"/>
      <c r="P66" s="3"/>
      <c r="Q66" s="3"/>
      <c r="R66" s="3"/>
      <c r="S66" s="3"/>
      <c r="T66" s="3"/>
      <c r="U66" s="3"/>
      <c r="V66" s="3"/>
      <c r="W66" s="3"/>
      <c r="X66" s="3"/>
      <c r="Y66" s="39"/>
      <c r="Z66" s="70"/>
      <c r="AA66" s="3"/>
      <c r="AB66" s="3"/>
      <c r="AC66" s="3"/>
      <c r="AD66" s="3"/>
      <c r="AE66" s="3"/>
      <c r="AF66" s="3"/>
      <c r="AG66" s="3"/>
      <c r="AH66" s="3"/>
      <c r="AI66" s="7"/>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29"/>
    </row>
    <row r="67" spans="1:809" s="18" customFormat="1" x14ac:dyDescent="0.35">
      <c r="A67" s="12"/>
      <c r="B67" s="3"/>
      <c r="C67" s="3"/>
      <c r="D67" s="70"/>
      <c r="E67" s="3"/>
      <c r="F67" s="3"/>
      <c r="G67" s="3"/>
      <c r="H67" s="3"/>
      <c r="I67" s="3"/>
      <c r="J67" s="3"/>
      <c r="K67" s="3"/>
      <c r="L67" s="3"/>
      <c r="M67" s="3"/>
      <c r="N67" s="3"/>
      <c r="O67" s="3"/>
      <c r="P67" s="3"/>
      <c r="Q67" s="3"/>
      <c r="R67" s="3"/>
      <c r="S67" s="3"/>
      <c r="T67" s="3"/>
      <c r="U67" s="3"/>
      <c r="V67" s="3"/>
      <c r="W67" s="3"/>
      <c r="X67" s="3"/>
      <c r="Y67" s="39"/>
      <c r="Z67" s="70"/>
      <c r="AA67" s="3"/>
      <c r="AB67" s="3"/>
      <c r="AC67" s="3"/>
      <c r="AD67" s="3"/>
      <c r="AE67" s="3"/>
      <c r="AF67" s="3"/>
      <c r="AG67" s="3"/>
      <c r="AH67" s="3"/>
      <c r="AI67" s="6"/>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29"/>
    </row>
    <row r="68" spans="1:809" s="18" customFormat="1" x14ac:dyDescent="0.35">
      <c r="A68" s="12"/>
      <c r="B68" s="3"/>
      <c r="C68" s="3"/>
      <c r="D68" s="70"/>
      <c r="E68" s="3"/>
      <c r="F68" s="3"/>
      <c r="G68" s="3"/>
      <c r="H68" s="3"/>
      <c r="I68" s="3"/>
      <c r="J68" s="3"/>
      <c r="K68" s="3"/>
      <c r="L68" s="3"/>
      <c r="M68" s="3"/>
      <c r="N68" s="3"/>
      <c r="O68" s="3"/>
      <c r="P68" s="3"/>
      <c r="Q68" s="3"/>
      <c r="R68" s="3"/>
      <c r="S68" s="3"/>
      <c r="T68" s="3"/>
      <c r="U68" s="3"/>
      <c r="V68" s="3"/>
      <c r="W68" s="3"/>
      <c r="X68" s="3"/>
      <c r="Y68" s="39"/>
      <c r="Z68" s="70"/>
      <c r="AA68" s="3"/>
      <c r="AB68" s="3"/>
      <c r="AC68" s="3"/>
      <c r="AD68" s="3"/>
      <c r="AE68" s="3"/>
      <c r="AF68" s="3"/>
      <c r="AG68" s="3"/>
      <c r="AH68" s="3"/>
      <c r="AI68" s="6"/>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29"/>
    </row>
    <row r="69" spans="1:809" s="18" customFormat="1" x14ac:dyDescent="0.35">
      <c r="A69" s="12"/>
      <c r="B69" s="3"/>
      <c r="C69" s="3"/>
      <c r="D69" s="70"/>
      <c r="E69" s="3"/>
      <c r="F69" s="3"/>
      <c r="G69" s="3"/>
      <c r="H69" s="3"/>
      <c r="I69" s="3"/>
      <c r="J69" s="3"/>
      <c r="K69" s="3"/>
      <c r="L69" s="3"/>
      <c r="M69" s="3"/>
      <c r="N69" s="3"/>
      <c r="O69" s="3"/>
      <c r="P69" s="3"/>
      <c r="Q69" s="3"/>
      <c r="R69" s="3"/>
      <c r="S69" s="3"/>
      <c r="T69" s="3"/>
      <c r="U69" s="3"/>
      <c r="V69" s="3"/>
      <c r="W69" s="3"/>
      <c r="X69" s="3"/>
      <c r="Y69" s="39"/>
      <c r="Z69" s="70"/>
      <c r="AA69" s="3"/>
      <c r="AB69" s="3"/>
      <c r="AC69" s="3"/>
      <c r="AD69" s="3"/>
      <c r="AE69" s="3"/>
      <c r="AF69" s="3"/>
      <c r="AG69" s="3"/>
      <c r="AH69" s="3"/>
      <c r="AI69" s="6"/>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29"/>
    </row>
    <row r="70" spans="1:809" s="18" customFormat="1" x14ac:dyDescent="0.35">
      <c r="A70" s="12"/>
      <c r="B70" s="3"/>
      <c r="C70" s="3"/>
      <c r="D70" s="70"/>
      <c r="E70" s="3"/>
      <c r="F70" s="3"/>
      <c r="G70" s="3"/>
      <c r="H70" s="3"/>
      <c r="I70" s="3"/>
      <c r="J70" s="3"/>
      <c r="K70" s="3"/>
      <c r="L70" s="3"/>
      <c r="M70" s="3"/>
      <c r="N70" s="3"/>
      <c r="O70" s="3"/>
      <c r="P70" s="3"/>
      <c r="Q70" s="3"/>
      <c r="R70" s="3"/>
      <c r="S70" s="3"/>
      <c r="T70" s="3"/>
      <c r="U70" s="3"/>
      <c r="V70" s="3"/>
      <c r="W70" s="3"/>
      <c r="X70" s="3"/>
      <c r="Y70" s="39"/>
      <c r="Z70" s="70"/>
      <c r="AA70" s="3"/>
      <c r="AB70" s="3"/>
      <c r="AC70" s="3"/>
      <c r="AD70" s="3"/>
      <c r="AE70" s="3"/>
      <c r="AF70" s="3"/>
      <c r="AG70" s="3"/>
      <c r="AH70" s="3"/>
      <c r="AI70" s="6"/>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29"/>
    </row>
    <row r="71" spans="1:809" s="18" customFormat="1" x14ac:dyDescent="0.35">
      <c r="A71" s="12"/>
      <c r="B71" s="3"/>
      <c r="C71" s="3"/>
      <c r="D71" s="70"/>
      <c r="E71" s="3"/>
      <c r="F71" s="3"/>
      <c r="G71" s="3"/>
      <c r="H71" s="3"/>
      <c r="I71" s="3"/>
      <c r="J71" s="3"/>
      <c r="K71" s="3"/>
      <c r="L71" s="3"/>
      <c r="M71" s="3"/>
      <c r="N71" s="3"/>
      <c r="O71" s="3"/>
      <c r="P71" s="3"/>
      <c r="Q71" s="3"/>
      <c r="R71" s="3"/>
      <c r="S71" s="3"/>
      <c r="T71" s="3"/>
      <c r="U71" s="3"/>
      <c r="V71" s="3"/>
      <c r="W71" s="3"/>
      <c r="X71" s="3"/>
      <c r="Y71" s="39"/>
      <c r="Z71" s="70"/>
      <c r="AA71" s="3"/>
      <c r="AB71" s="3"/>
      <c r="AC71" s="3"/>
      <c r="AD71" s="3"/>
      <c r="AE71" s="3"/>
      <c r="AF71" s="3"/>
      <c r="AG71" s="3"/>
      <c r="AH71" s="3"/>
      <c r="AI71" s="6"/>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29"/>
    </row>
    <row r="72" spans="1:809" s="18" customFormat="1" x14ac:dyDescent="0.35">
      <c r="A72" s="12"/>
      <c r="B72" s="3"/>
      <c r="C72" s="3"/>
      <c r="D72" s="70"/>
      <c r="E72" s="3"/>
      <c r="F72" s="3"/>
      <c r="G72" s="3"/>
      <c r="H72" s="3"/>
      <c r="I72" s="3"/>
      <c r="J72" s="3"/>
      <c r="K72" s="3"/>
      <c r="L72" s="3"/>
      <c r="M72" s="3"/>
      <c r="N72" s="3"/>
      <c r="O72" s="3"/>
      <c r="P72" s="3"/>
      <c r="Q72" s="3"/>
      <c r="R72" s="3"/>
      <c r="S72" s="3"/>
      <c r="T72" s="3"/>
      <c r="U72" s="3"/>
      <c r="V72" s="3"/>
      <c r="W72" s="3"/>
      <c r="X72" s="3"/>
      <c r="Y72" s="39"/>
      <c r="Z72" s="70"/>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29"/>
    </row>
    <row r="73" spans="1:809" s="18" customFormat="1" x14ac:dyDescent="0.35">
      <c r="A73" s="12"/>
      <c r="B73" s="3"/>
      <c r="C73" s="3"/>
      <c r="D73" s="70"/>
      <c r="E73" s="3"/>
      <c r="F73" s="3"/>
      <c r="G73" s="3"/>
      <c r="H73" s="3"/>
      <c r="I73" s="3"/>
      <c r="J73" s="3"/>
      <c r="K73" s="3"/>
      <c r="L73" s="3"/>
      <c r="M73" s="3"/>
      <c r="N73" s="3"/>
      <c r="O73" s="3"/>
      <c r="P73" s="3"/>
      <c r="Q73" s="3"/>
      <c r="R73" s="3"/>
      <c r="S73" s="3"/>
      <c r="T73" s="3"/>
      <c r="U73" s="3"/>
      <c r="V73" s="3"/>
      <c r="W73" s="3"/>
      <c r="X73" s="3"/>
      <c r="Y73" s="39"/>
      <c r="Z73" s="70"/>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29"/>
    </row>
    <row r="74" spans="1:809" s="18" customFormat="1" x14ac:dyDescent="0.35">
      <c r="A74" s="12"/>
      <c r="B74" s="3"/>
      <c r="C74" s="3"/>
      <c r="D74" s="70"/>
      <c r="E74" s="3"/>
      <c r="F74" s="3"/>
      <c r="G74" s="3"/>
      <c r="H74" s="3"/>
      <c r="I74" s="3"/>
      <c r="J74" s="3"/>
      <c r="K74" s="3"/>
      <c r="L74" s="3"/>
      <c r="M74" s="3"/>
      <c r="N74" s="3"/>
      <c r="O74" s="3"/>
      <c r="P74" s="3"/>
      <c r="Q74" s="3"/>
      <c r="R74" s="3"/>
      <c r="S74" s="3"/>
      <c r="T74" s="3"/>
      <c r="U74" s="3"/>
      <c r="V74" s="3"/>
      <c r="W74" s="3"/>
      <c r="X74" s="3"/>
      <c r="Y74" s="39"/>
      <c r="Z74" s="70"/>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29"/>
    </row>
    <row r="75" spans="1:809" s="18" customFormat="1" x14ac:dyDescent="0.35">
      <c r="A75" s="12"/>
      <c r="B75" s="3"/>
      <c r="C75" s="3"/>
      <c r="D75" s="70"/>
      <c r="E75" s="3"/>
      <c r="F75" s="3"/>
      <c r="G75" s="3"/>
      <c r="H75" s="3"/>
      <c r="I75" s="3"/>
      <c r="J75" s="3"/>
      <c r="K75" s="3"/>
      <c r="L75" s="3"/>
      <c r="M75" s="3"/>
      <c r="N75" s="3"/>
      <c r="O75" s="3"/>
      <c r="P75" s="3"/>
      <c r="Q75" s="3"/>
      <c r="R75" s="3"/>
      <c r="S75" s="3"/>
      <c r="T75" s="3"/>
      <c r="U75" s="3"/>
      <c r="V75" s="3"/>
      <c r="W75" s="3"/>
      <c r="X75" s="3"/>
      <c r="Y75" s="70"/>
      <c r="Z75" s="70"/>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29"/>
    </row>
    <row r="76" spans="1:809" s="18" customFormat="1" x14ac:dyDescent="0.35">
      <c r="A76" s="12"/>
      <c r="B76" s="3"/>
      <c r="C76" s="3"/>
      <c r="D76" s="70"/>
      <c r="E76" s="3"/>
      <c r="F76" s="3"/>
      <c r="G76" s="3"/>
      <c r="H76" s="3"/>
      <c r="I76" s="3"/>
      <c r="J76" s="3"/>
      <c r="K76" s="3"/>
      <c r="L76" s="3"/>
      <c r="M76" s="3"/>
      <c r="N76" s="3"/>
      <c r="O76" s="3"/>
      <c r="P76" s="3"/>
      <c r="Q76" s="3"/>
      <c r="R76" s="3"/>
      <c r="S76" s="3"/>
      <c r="T76" s="3"/>
      <c r="U76" s="3"/>
      <c r="V76" s="3"/>
      <c r="W76" s="3"/>
      <c r="X76" s="3"/>
      <c r="Y76" s="70"/>
      <c r="Z76" s="70"/>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29"/>
    </row>
    <row r="77" spans="1:809" s="18" customFormat="1" x14ac:dyDescent="0.35">
      <c r="A77" s="12"/>
      <c r="B77" s="3"/>
      <c r="C77" s="3"/>
      <c r="D77" s="70"/>
      <c r="E77" s="3"/>
      <c r="F77" s="3"/>
      <c r="G77" s="3"/>
      <c r="H77" s="3"/>
      <c r="I77" s="3"/>
      <c r="J77" s="3"/>
      <c r="K77" s="3"/>
      <c r="L77" s="3"/>
      <c r="M77" s="3"/>
      <c r="N77" s="3"/>
      <c r="O77" s="3"/>
      <c r="P77" s="3"/>
      <c r="Q77" s="3"/>
      <c r="R77" s="3"/>
      <c r="S77" s="3"/>
      <c r="T77" s="3"/>
      <c r="U77" s="3"/>
      <c r="V77" s="3"/>
      <c r="W77" s="3"/>
      <c r="X77" s="3"/>
      <c r="Y77" s="70"/>
      <c r="Z77" s="70"/>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29"/>
    </row>
    <row r="78" spans="1:809" s="18" customFormat="1" x14ac:dyDescent="0.35">
      <c r="A78" s="12"/>
      <c r="B78" s="3"/>
      <c r="C78" s="3"/>
      <c r="D78" s="70"/>
      <c r="E78" s="3"/>
      <c r="F78" s="3"/>
      <c r="G78" s="3"/>
      <c r="H78" s="3"/>
      <c r="I78" s="3"/>
      <c r="J78" s="3"/>
      <c r="K78" s="3"/>
      <c r="L78" s="3"/>
      <c r="M78" s="3"/>
      <c r="N78" s="3"/>
      <c r="O78" s="3"/>
      <c r="P78" s="3"/>
      <c r="Q78" s="3"/>
      <c r="R78" s="3"/>
      <c r="S78" s="3"/>
      <c r="T78" s="3"/>
      <c r="U78" s="3"/>
      <c r="V78" s="3"/>
      <c r="W78" s="3"/>
      <c r="X78" s="3"/>
      <c r="Y78" s="70"/>
      <c r="Z78" s="70"/>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29"/>
    </row>
    <row r="79" spans="1:809" s="18" customFormat="1" x14ac:dyDescent="0.35">
      <c r="A79" s="12"/>
      <c r="B79" s="3"/>
      <c r="C79" s="3"/>
      <c r="D79" s="70"/>
      <c r="E79" s="3"/>
      <c r="F79" s="3"/>
      <c r="G79" s="3"/>
      <c r="H79" s="3"/>
      <c r="I79" s="3"/>
      <c r="J79" s="3"/>
      <c r="K79" s="3"/>
      <c r="L79" s="3"/>
      <c r="M79" s="3"/>
      <c r="N79" s="3"/>
      <c r="O79" s="3"/>
      <c r="P79" s="3"/>
      <c r="Q79" s="3"/>
      <c r="R79" s="3"/>
      <c r="S79" s="3"/>
      <c r="T79" s="3"/>
      <c r="U79" s="3"/>
      <c r="V79" s="3"/>
      <c r="W79" s="3"/>
      <c r="X79" s="3"/>
      <c r="Y79" s="70"/>
      <c r="Z79" s="70"/>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29"/>
    </row>
    <row r="80" spans="1:809" s="18" customFormat="1" x14ac:dyDescent="0.35">
      <c r="A80" s="12"/>
      <c r="B80" s="3"/>
      <c r="C80" s="3"/>
      <c r="D80" s="70"/>
      <c r="E80" s="3"/>
      <c r="F80" s="3"/>
      <c r="G80" s="3"/>
      <c r="H80" s="3"/>
      <c r="I80" s="3"/>
      <c r="J80" s="3"/>
      <c r="K80" s="3"/>
      <c r="L80" s="3"/>
      <c r="M80" s="3"/>
      <c r="N80" s="3"/>
      <c r="O80" s="3"/>
      <c r="P80" s="3"/>
      <c r="Q80" s="3"/>
      <c r="R80" s="3"/>
      <c r="S80" s="3"/>
      <c r="T80" s="3"/>
      <c r="U80" s="3"/>
      <c r="V80" s="3"/>
      <c r="W80" s="3"/>
      <c r="X80" s="3"/>
      <c r="Y80" s="70"/>
      <c r="Z80" s="70"/>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29"/>
    </row>
    <row r="81" spans="1:809" s="18" customFormat="1" x14ac:dyDescent="0.35">
      <c r="A81" s="12"/>
      <c r="B81" s="3"/>
      <c r="C81" s="3"/>
      <c r="D81" s="70"/>
      <c r="E81" s="3"/>
      <c r="F81" s="3"/>
      <c r="G81" s="3"/>
      <c r="H81" s="3"/>
      <c r="I81" s="3"/>
      <c r="J81" s="3"/>
      <c r="K81" s="3"/>
      <c r="L81" s="3"/>
      <c r="M81" s="3"/>
      <c r="N81" s="3"/>
      <c r="O81" s="3"/>
      <c r="P81" s="3"/>
      <c r="Q81" s="3"/>
      <c r="R81" s="3"/>
      <c r="S81" s="3"/>
      <c r="T81" s="3"/>
      <c r="U81" s="3"/>
      <c r="V81" s="3"/>
      <c r="W81" s="3"/>
      <c r="X81" s="3"/>
      <c r="Y81" s="70"/>
      <c r="Z81" s="70"/>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29"/>
    </row>
    <row r="82" spans="1:809" s="18" customFormat="1" x14ac:dyDescent="0.35">
      <c r="A82" s="12"/>
      <c r="B82" s="3"/>
      <c r="C82" s="3"/>
      <c r="D82" s="70"/>
      <c r="E82" s="3"/>
      <c r="F82" s="3"/>
      <c r="G82" s="3"/>
      <c r="H82" s="3"/>
      <c r="I82" s="3"/>
      <c r="J82" s="3"/>
      <c r="K82" s="3"/>
      <c r="L82" s="3"/>
      <c r="M82" s="3"/>
      <c r="N82" s="3"/>
      <c r="O82" s="3"/>
      <c r="P82" s="3"/>
      <c r="Q82" s="3"/>
      <c r="R82" s="3"/>
      <c r="S82" s="3"/>
      <c r="T82" s="3"/>
      <c r="U82" s="3"/>
      <c r="V82" s="3"/>
      <c r="W82" s="3"/>
      <c r="X82" s="3"/>
      <c r="Y82" s="70"/>
      <c r="Z82" s="70"/>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29"/>
    </row>
    <row r="83" spans="1:809" s="18" customFormat="1" x14ac:dyDescent="0.35">
      <c r="A83" s="12"/>
      <c r="B83" s="3"/>
      <c r="C83" s="3"/>
      <c r="D83" s="70"/>
      <c r="E83" s="3"/>
      <c r="F83" s="3"/>
      <c r="G83" s="3"/>
      <c r="H83" s="3"/>
      <c r="I83" s="3"/>
      <c r="J83" s="3"/>
      <c r="K83" s="3"/>
      <c r="L83" s="3"/>
      <c r="M83" s="3"/>
      <c r="N83" s="3"/>
      <c r="O83" s="3"/>
      <c r="P83" s="3"/>
      <c r="Q83" s="3"/>
      <c r="R83" s="3"/>
      <c r="S83" s="3"/>
      <c r="T83" s="3"/>
      <c r="U83" s="3"/>
      <c r="V83" s="3"/>
      <c r="W83" s="3"/>
      <c r="X83" s="3"/>
      <c r="Y83" s="70"/>
      <c r="Z83" s="70"/>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29"/>
    </row>
    <row r="84" spans="1:809" s="18" customFormat="1" x14ac:dyDescent="0.35">
      <c r="A84" s="12"/>
      <c r="B84" s="3"/>
      <c r="C84" s="3"/>
      <c r="D84" s="70"/>
      <c r="E84" s="3"/>
      <c r="F84" s="3"/>
      <c r="G84" s="3"/>
      <c r="H84" s="3"/>
      <c r="I84" s="3"/>
      <c r="J84" s="3"/>
      <c r="K84" s="3"/>
      <c r="L84" s="3"/>
      <c r="M84" s="3"/>
      <c r="N84" s="3"/>
      <c r="O84" s="3"/>
      <c r="P84" s="3"/>
      <c r="Q84" s="3"/>
      <c r="R84" s="3"/>
      <c r="S84" s="3"/>
      <c r="T84" s="3"/>
      <c r="U84" s="3"/>
      <c r="V84" s="3"/>
      <c r="W84" s="3"/>
      <c r="X84" s="3"/>
      <c r="Y84" s="70"/>
      <c r="Z84" s="70"/>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29"/>
    </row>
    <row r="85" spans="1:809" s="18" customFormat="1" x14ac:dyDescent="0.35">
      <c r="A85" s="12"/>
      <c r="B85" s="3"/>
      <c r="C85" s="3"/>
      <c r="D85" s="70"/>
      <c r="E85" s="3"/>
      <c r="F85" s="3"/>
      <c r="G85" s="3"/>
      <c r="H85" s="3"/>
      <c r="I85" s="3"/>
      <c r="J85" s="3"/>
      <c r="K85" s="3"/>
      <c r="L85" s="3"/>
      <c r="M85" s="3"/>
      <c r="N85" s="3"/>
      <c r="O85" s="3"/>
      <c r="P85" s="3"/>
      <c r="Q85" s="3"/>
      <c r="R85" s="3"/>
      <c r="S85" s="3"/>
      <c r="T85" s="3"/>
      <c r="U85" s="3"/>
      <c r="V85" s="3"/>
      <c r="W85" s="3"/>
      <c r="X85" s="3"/>
      <c r="Y85" s="70"/>
      <c r="Z85" s="70"/>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29"/>
    </row>
    <row r="86" spans="1:809" s="18" customFormat="1" x14ac:dyDescent="0.35">
      <c r="A86" s="12"/>
      <c r="B86" s="3"/>
      <c r="C86" s="3"/>
      <c r="D86" s="70"/>
      <c r="E86" s="3"/>
      <c r="F86" s="3"/>
      <c r="G86" s="3"/>
      <c r="H86" s="3"/>
      <c r="I86" s="3"/>
      <c r="J86" s="3"/>
      <c r="K86" s="3"/>
      <c r="L86" s="3"/>
      <c r="M86" s="3"/>
      <c r="N86" s="3"/>
      <c r="O86" s="3"/>
      <c r="P86" s="3"/>
      <c r="Q86" s="3"/>
      <c r="R86" s="3"/>
      <c r="S86" s="3"/>
      <c r="T86" s="3"/>
      <c r="U86" s="3"/>
      <c r="V86" s="3"/>
      <c r="W86" s="3"/>
      <c r="X86" s="3"/>
      <c r="Y86" s="70"/>
      <c r="Z86" s="70"/>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29"/>
    </row>
    <row r="87" spans="1:809" s="18" customFormat="1" x14ac:dyDescent="0.35">
      <c r="A87" s="12"/>
      <c r="B87" s="3"/>
      <c r="C87" s="3"/>
      <c r="D87" s="70"/>
      <c r="E87" s="3"/>
      <c r="F87" s="3"/>
      <c r="G87" s="3"/>
      <c r="H87" s="3"/>
      <c r="I87" s="3"/>
      <c r="J87" s="3"/>
      <c r="K87" s="3"/>
      <c r="L87" s="3"/>
      <c r="M87" s="3"/>
      <c r="N87" s="3"/>
      <c r="O87" s="3"/>
      <c r="P87" s="3"/>
      <c r="Q87" s="3"/>
      <c r="R87" s="3"/>
      <c r="S87" s="3"/>
      <c r="T87" s="3"/>
      <c r="U87" s="3"/>
      <c r="V87" s="3"/>
      <c r="W87" s="3"/>
      <c r="X87" s="3"/>
      <c r="Y87" s="70"/>
      <c r="Z87" s="70"/>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29"/>
    </row>
    <row r="88" spans="1:809" s="18" customFormat="1" x14ac:dyDescent="0.35">
      <c r="A88" s="12"/>
      <c r="B88" s="3"/>
      <c r="C88" s="3"/>
      <c r="D88" s="70"/>
      <c r="E88" s="3"/>
      <c r="F88" s="3"/>
      <c r="G88" s="3"/>
      <c r="H88" s="3"/>
      <c r="I88" s="3"/>
      <c r="J88" s="3"/>
      <c r="K88" s="3"/>
      <c r="L88" s="3"/>
      <c r="M88" s="3"/>
      <c r="N88" s="3"/>
      <c r="O88" s="3"/>
      <c r="P88" s="3"/>
      <c r="Q88" s="3"/>
      <c r="R88" s="3"/>
      <c r="S88" s="3"/>
      <c r="T88" s="3"/>
      <c r="U88" s="3"/>
      <c r="V88" s="3"/>
      <c r="W88" s="3"/>
      <c r="X88" s="3"/>
      <c r="Y88" s="70"/>
      <c r="Z88" s="70"/>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29"/>
    </row>
    <row r="89" spans="1:809" s="18" customFormat="1" x14ac:dyDescent="0.35">
      <c r="A89" s="12"/>
      <c r="B89" s="3"/>
      <c r="C89" s="3"/>
      <c r="D89" s="70"/>
      <c r="E89" s="3"/>
      <c r="F89" s="3"/>
      <c r="G89" s="3"/>
      <c r="H89" s="3"/>
      <c r="I89" s="3"/>
      <c r="J89" s="3"/>
      <c r="K89" s="3"/>
      <c r="L89" s="3"/>
      <c r="M89" s="3"/>
      <c r="N89" s="3"/>
      <c r="O89" s="3"/>
      <c r="P89" s="3"/>
      <c r="Q89" s="3"/>
      <c r="R89" s="3"/>
      <c r="S89" s="3"/>
      <c r="T89" s="3"/>
      <c r="U89" s="3"/>
      <c r="V89" s="3"/>
      <c r="W89" s="3"/>
      <c r="X89" s="3"/>
      <c r="Y89" s="70"/>
      <c r="Z89" s="70"/>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29"/>
    </row>
    <row r="90" spans="1:809" s="18" customFormat="1" x14ac:dyDescent="0.35">
      <c r="A90" s="12"/>
      <c r="B90" s="3"/>
      <c r="C90" s="3"/>
      <c r="D90" s="70"/>
      <c r="E90" s="3"/>
      <c r="F90" s="3"/>
      <c r="G90" s="3"/>
      <c r="H90" s="3"/>
      <c r="I90" s="3"/>
      <c r="J90" s="3"/>
      <c r="K90" s="3"/>
      <c r="L90" s="3"/>
      <c r="M90" s="3"/>
      <c r="N90" s="3"/>
      <c r="O90" s="3"/>
      <c r="P90" s="3"/>
      <c r="Q90" s="3"/>
      <c r="R90" s="3"/>
      <c r="S90" s="3"/>
      <c r="T90" s="3"/>
      <c r="U90" s="3"/>
      <c r="V90" s="3"/>
      <c r="W90" s="3"/>
      <c r="X90" s="3"/>
      <c r="Y90" s="70"/>
      <c r="Z90" s="70"/>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29"/>
    </row>
    <row r="91" spans="1:809" s="18" customFormat="1" x14ac:dyDescent="0.35">
      <c r="A91" s="12"/>
      <c r="B91" s="3"/>
      <c r="C91" s="3"/>
      <c r="D91" s="70"/>
      <c r="E91" s="3"/>
      <c r="F91" s="3"/>
      <c r="G91" s="3"/>
      <c r="H91" s="3"/>
      <c r="I91" s="3"/>
      <c r="J91" s="3"/>
      <c r="K91" s="3"/>
      <c r="L91" s="3"/>
      <c r="M91" s="3"/>
      <c r="N91" s="3"/>
      <c r="O91" s="3"/>
      <c r="P91" s="3"/>
      <c r="Q91" s="3"/>
      <c r="R91" s="3"/>
      <c r="S91" s="3"/>
      <c r="T91" s="3"/>
      <c r="U91" s="3"/>
      <c r="V91" s="3"/>
      <c r="W91" s="3"/>
      <c r="X91" s="3"/>
      <c r="Y91" s="70"/>
      <c r="Z91" s="70"/>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29"/>
    </row>
    <row r="92" spans="1:809" s="18" customFormat="1" x14ac:dyDescent="0.35">
      <c r="A92" s="12"/>
      <c r="B92" s="3"/>
      <c r="C92" s="3"/>
      <c r="D92" s="70"/>
      <c r="E92" s="3"/>
      <c r="F92" s="3"/>
      <c r="G92" s="3"/>
      <c r="H92" s="3"/>
      <c r="I92" s="3"/>
      <c r="J92" s="3"/>
      <c r="K92" s="3"/>
      <c r="L92" s="3"/>
      <c r="M92" s="3"/>
      <c r="N92" s="3"/>
      <c r="O92" s="3"/>
      <c r="P92" s="3"/>
      <c r="Q92" s="3"/>
      <c r="R92" s="3"/>
      <c r="S92" s="3"/>
      <c r="T92" s="3"/>
      <c r="U92" s="3"/>
      <c r="V92" s="3"/>
      <c r="W92" s="3"/>
      <c r="X92" s="3"/>
      <c r="Y92" s="70"/>
      <c r="Z92" s="70"/>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29"/>
    </row>
    <row r="93" spans="1:809" s="18" customFormat="1" x14ac:dyDescent="0.35">
      <c r="A93" s="12"/>
      <c r="B93" s="3"/>
      <c r="C93" s="3"/>
      <c r="D93" s="70"/>
      <c r="E93" s="3"/>
      <c r="F93" s="3"/>
      <c r="G93" s="3"/>
      <c r="H93" s="3"/>
      <c r="I93" s="3"/>
      <c r="J93" s="3"/>
      <c r="K93" s="3"/>
      <c r="L93" s="3"/>
      <c r="M93" s="3"/>
      <c r="N93" s="3"/>
      <c r="O93" s="3"/>
      <c r="P93" s="3"/>
      <c r="Q93" s="3"/>
      <c r="R93" s="3"/>
      <c r="S93" s="3"/>
      <c r="T93" s="3"/>
      <c r="U93" s="3"/>
      <c r="V93" s="3"/>
      <c r="W93" s="3"/>
      <c r="X93" s="3"/>
      <c r="Y93" s="70"/>
      <c r="Z93" s="70"/>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29"/>
    </row>
    <row r="94" spans="1:809" s="18" customFormat="1" x14ac:dyDescent="0.35">
      <c r="A94" s="12"/>
      <c r="B94" s="3"/>
      <c r="C94" s="3"/>
      <c r="D94" s="70"/>
      <c r="E94" s="3"/>
      <c r="F94" s="3"/>
      <c r="G94" s="3"/>
      <c r="H94" s="3"/>
      <c r="I94" s="3"/>
      <c r="J94" s="3"/>
      <c r="K94" s="3"/>
      <c r="L94" s="3"/>
      <c r="M94" s="3"/>
      <c r="N94" s="3"/>
      <c r="O94" s="3"/>
      <c r="P94" s="3"/>
      <c r="Q94" s="3"/>
      <c r="R94" s="3"/>
      <c r="S94" s="3"/>
      <c r="T94" s="3"/>
      <c r="U94" s="3"/>
      <c r="V94" s="3"/>
      <c r="W94" s="3"/>
      <c r="X94" s="3"/>
      <c r="Y94" s="70"/>
      <c r="Z94" s="70"/>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29"/>
    </row>
    <row r="95" spans="1:809" s="18" customFormat="1" x14ac:dyDescent="0.35">
      <c r="A95" s="12"/>
      <c r="B95" s="3"/>
      <c r="C95" s="3"/>
      <c r="D95" s="70"/>
      <c r="E95" s="3"/>
      <c r="F95" s="3"/>
      <c r="G95" s="3"/>
      <c r="H95" s="3"/>
      <c r="I95" s="3"/>
      <c r="J95" s="3"/>
      <c r="K95" s="3"/>
      <c r="L95" s="3"/>
      <c r="M95" s="3"/>
      <c r="N95" s="3"/>
      <c r="O95" s="3"/>
      <c r="P95" s="3"/>
      <c r="Q95" s="3"/>
      <c r="R95" s="3"/>
      <c r="S95" s="3"/>
      <c r="T95" s="3"/>
      <c r="U95" s="3"/>
      <c r="V95" s="3"/>
      <c r="W95" s="3"/>
      <c r="X95" s="3"/>
      <c r="Y95" s="70"/>
      <c r="Z95" s="70"/>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29"/>
    </row>
    <row r="96" spans="1:809" s="18" customFormat="1" x14ac:dyDescent="0.35">
      <c r="A96" s="12"/>
      <c r="B96" s="3"/>
      <c r="C96" s="3"/>
      <c r="D96" s="70"/>
      <c r="E96" s="3"/>
      <c r="F96" s="3"/>
      <c r="G96" s="3"/>
      <c r="H96" s="3"/>
      <c r="I96" s="3"/>
      <c r="J96" s="3"/>
      <c r="K96" s="3"/>
      <c r="L96" s="3"/>
      <c r="M96" s="3"/>
      <c r="N96" s="3"/>
      <c r="O96" s="3"/>
      <c r="P96" s="3"/>
      <c r="Q96" s="3"/>
      <c r="R96" s="3"/>
      <c r="S96" s="3"/>
      <c r="T96" s="3"/>
      <c r="U96" s="3"/>
      <c r="V96" s="3"/>
      <c r="W96" s="3"/>
      <c r="X96" s="3"/>
      <c r="Y96" s="70"/>
      <c r="Z96" s="70"/>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29"/>
    </row>
    <row r="97" spans="1:809" s="18" customFormat="1" x14ac:dyDescent="0.35">
      <c r="A97" s="12"/>
      <c r="B97" s="3"/>
      <c r="C97" s="3"/>
      <c r="D97" s="70"/>
      <c r="E97" s="3"/>
      <c r="F97" s="3"/>
      <c r="G97" s="3"/>
      <c r="H97" s="3"/>
      <c r="I97" s="3"/>
      <c r="J97" s="3"/>
      <c r="K97" s="3"/>
      <c r="L97" s="3"/>
      <c r="M97" s="3"/>
      <c r="N97" s="3"/>
      <c r="O97" s="3"/>
      <c r="P97" s="3"/>
      <c r="Q97" s="3"/>
      <c r="R97" s="3"/>
      <c r="S97" s="3"/>
      <c r="T97" s="3"/>
      <c r="U97" s="3"/>
      <c r="V97" s="3"/>
      <c r="W97" s="3"/>
      <c r="X97" s="3"/>
      <c r="Y97" s="70"/>
      <c r="Z97" s="70"/>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29"/>
    </row>
    <row r="98" spans="1:809" s="18" customFormat="1" x14ac:dyDescent="0.35">
      <c r="A98" s="12"/>
      <c r="B98" s="3"/>
      <c r="C98" s="3"/>
      <c r="D98" s="70"/>
      <c r="E98" s="3"/>
      <c r="F98" s="3"/>
      <c r="G98" s="3"/>
      <c r="H98" s="3"/>
      <c r="I98" s="3"/>
      <c r="J98" s="3"/>
      <c r="K98" s="3"/>
      <c r="L98" s="3"/>
      <c r="M98" s="3"/>
      <c r="N98" s="3"/>
      <c r="O98" s="3"/>
      <c r="P98" s="3"/>
      <c r="Q98" s="3"/>
      <c r="R98" s="3"/>
      <c r="S98" s="3"/>
      <c r="T98" s="3"/>
      <c r="U98" s="3"/>
      <c r="V98" s="3"/>
      <c r="W98" s="3"/>
      <c r="X98" s="3"/>
      <c r="Y98" s="70"/>
      <c r="Z98" s="70"/>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29"/>
    </row>
    <row r="99" spans="1:809" s="18" customFormat="1" x14ac:dyDescent="0.35">
      <c r="A99" s="12"/>
      <c r="B99" s="3"/>
      <c r="C99" s="3"/>
      <c r="D99" s="70"/>
      <c r="E99" s="3"/>
      <c r="F99" s="3"/>
      <c r="G99" s="3"/>
      <c r="H99" s="3"/>
      <c r="I99" s="3"/>
      <c r="J99" s="3"/>
      <c r="K99" s="3"/>
      <c r="L99" s="3"/>
      <c r="M99" s="3"/>
      <c r="N99" s="3"/>
      <c r="O99" s="3"/>
      <c r="P99" s="3"/>
      <c r="Q99" s="3"/>
      <c r="R99" s="3"/>
      <c r="S99" s="3"/>
      <c r="T99" s="3"/>
      <c r="U99" s="3"/>
      <c r="V99" s="3"/>
      <c r="W99" s="3"/>
      <c r="X99" s="3"/>
      <c r="Y99" s="70"/>
      <c r="Z99" s="70"/>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29"/>
    </row>
    <row r="100" spans="1:809" s="18" customFormat="1" x14ac:dyDescent="0.35">
      <c r="A100" s="12"/>
      <c r="B100" s="3"/>
      <c r="C100" s="3"/>
      <c r="D100" s="70"/>
      <c r="E100" s="3"/>
      <c r="F100" s="3"/>
      <c r="G100" s="3"/>
      <c r="H100" s="3"/>
      <c r="I100" s="3"/>
      <c r="J100" s="3"/>
      <c r="K100" s="3"/>
      <c r="L100" s="3"/>
      <c r="M100" s="3"/>
      <c r="N100" s="3"/>
      <c r="O100" s="3"/>
      <c r="P100" s="3"/>
      <c r="Q100" s="3"/>
      <c r="R100" s="3"/>
      <c r="S100" s="3"/>
      <c r="T100" s="3"/>
      <c r="U100" s="3"/>
      <c r="V100" s="3"/>
      <c r="W100" s="3"/>
      <c r="X100" s="3"/>
      <c r="Y100" s="70"/>
      <c r="Z100" s="70"/>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29"/>
    </row>
    <row r="101" spans="1:809" s="18" customFormat="1" x14ac:dyDescent="0.35">
      <c r="A101" s="12"/>
      <c r="B101" s="3"/>
      <c r="C101" s="3"/>
      <c r="D101" s="70"/>
      <c r="E101" s="3"/>
      <c r="F101" s="3"/>
      <c r="G101" s="3"/>
      <c r="H101" s="3"/>
      <c r="I101" s="3"/>
      <c r="J101" s="3"/>
      <c r="K101" s="3"/>
      <c r="L101" s="3"/>
      <c r="M101" s="3"/>
      <c r="N101" s="3"/>
      <c r="O101" s="3"/>
      <c r="P101" s="3"/>
      <c r="Q101" s="3"/>
      <c r="R101" s="3"/>
      <c r="S101" s="3"/>
      <c r="T101" s="3"/>
      <c r="U101" s="3"/>
      <c r="V101" s="3"/>
      <c r="W101" s="3"/>
      <c r="X101" s="3"/>
      <c r="Y101" s="70"/>
      <c r="Z101" s="70"/>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29"/>
    </row>
    <row r="102" spans="1:809" s="18" customFormat="1" x14ac:dyDescent="0.35">
      <c r="A102" s="12"/>
      <c r="B102" s="3"/>
      <c r="C102" s="3"/>
      <c r="D102" s="70"/>
      <c r="E102" s="3"/>
      <c r="F102" s="3"/>
      <c r="G102" s="3"/>
      <c r="H102" s="3"/>
      <c r="I102" s="3"/>
      <c r="J102" s="3"/>
      <c r="K102" s="3"/>
      <c r="L102" s="3"/>
      <c r="M102" s="3"/>
      <c r="N102" s="3"/>
      <c r="O102" s="3"/>
      <c r="P102" s="3"/>
      <c r="Q102" s="3"/>
      <c r="R102" s="3"/>
      <c r="S102" s="3"/>
      <c r="T102" s="3"/>
      <c r="U102" s="3"/>
      <c r="V102" s="3"/>
      <c r="W102" s="3"/>
      <c r="X102" s="3"/>
      <c r="Y102" s="70"/>
      <c r="Z102" s="70"/>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29"/>
    </row>
    <row r="103" spans="1:809" s="18" customFormat="1" x14ac:dyDescent="0.35">
      <c r="A103" s="12"/>
      <c r="B103" s="3"/>
      <c r="C103" s="3"/>
      <c r="D103" s="70"/>
      <c r="E103" s="3"/>
      <c r="F103" s="3"/>
      <c r="G103" s="3"/>
      <c r="H103" s="3"/>
      <c r="I103" s="3"/>
      <c r="J103" s="3"/>
      <c r="K103" s="3"/>
      <c r="L103" s="3"/>
      <c r="M103" s="3"/>
      <c r="N103" s="3"/>
      <c r="O103" s="3"/>
      <c r="P103" s="3"/>
      <c r="Q103" s="3"/>
      <c r="R103" s="3"/>
      <c r="S103" s="3"/>
      <c r="T103" s="3"/>
      <c r="U103" s="3"/>
      <c r="V103" s="3"/>
      <c r="W103" s="3"/>
      <c r="X103" s="3"/>
      <c r="Y103" s="70"/>
      <c r="Z103" s="70"/>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29"/>
    </row>
    <row r="104" spans="1:809" s="18" customFormat="1" x14ac:dyDescent="0.35">
      <c r="A104" s="12"/>
      <c r="B104" s="3"/>
      <c r="C104" s="3"/>
      <c r="D104" s="70"/>
      <c r="E104" s="3"/>
      <c r="F104" s="3"/>
      <c r="G104" s="3"/>
      <c r="H104" s="3"/>
      <c r="I104" s="3"/>
      <c r="J104" s="3"/>
      <c r="K104" s="3"/>
      <c r="L104" s="3"/>
      <c r="M104" s="3"/>
      <c r="N104" s="3"/>
      <c r="O104" s="3"/>
      <c r="P104" s="3"/>
      <c r="Q104" s="3"/>
      <c r="R104" s="3"/>
      <c r="S104" s="3"/>
      <c r="T104" s="3"/>
      <c r="U104" s="3"/>
      <c r="V104" s="3"/>
      <c r="W104" s="3"/>
      <c r="X104" s="3"/>
      <c r="Y104" s="70"/>
      <c r="Z104" s="70"/>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29"/>
    </row>
    <row r="105" spans="1:809" s="18" customFormat="1" x14ac:dyDescent="0.35">
      <c r="A105" s="12"/>
      <c r="B105" s="3"/>
      <c r="C105" s="3"/>
      <c r="D105" s="70"/>
      <c r="E105" s="3"/>
      <c r="F105" s="3"/>
      <c r="G105" s="3"/>
      <c r="H105" s="3"/>
      <c r="I105" s="3"/>
      <c r="J105" s="3"/>
      <c r="K105" s="3"/>
      <c r="L105" s="3"/>
      <c r="M105" s="3"/>
      <c r="N105" s="3"/>
      <c r="O105" s="3"/>
      <c r="P105" s="3"/>
      <c r="Q105" s="3"/>
      <c r="R105" s="3"/>
      <c r="S105" s="3"/>
      <c r="T105" s="3"/>
      <c r="U105" s="3"/>
      <c r="V105" s="3"/>
      <c r="W105" s="3"/>
      <c r="X105" s="3"/>
      <c r="Y105" s="70"/>
      <c r="Z105" s="70"/>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29"/>
    </row>
    <row r="106" spans="1:809" s="18" customFormat="1" x14ac:dyDescent="0.35">
      <c r="A106" s="12"/>
      <c r="B106" s="3"/>
      <c r="C106" s="3"/>
      <c r="D106" s="70"/>
      <c r="E106" s="3"/>
      <c r="F106" s="3"/>
      <c r="G106" s="3"/>
      <c r="H106" s="3"/>
      <c r="I106" s="3"/>
      <c r="J106" s="3"/>
      <c r="K106" s="3"/>
      <c r="L106" s="3"/>
      <c r="M106" s="3"/>
      <c r="N106" s="3"/>
      <c r="O106" s="3"/>
      <c r="P106" s="3"/>
      <c r="Q106" s="3"/>
      <c r="R106" s="3"/>
      <c r="S106" s="3"/>
      <c r="T106" s="3"/>
      <c r="U106" s="3"/>
      <c r="V106" s="3"/>
      <c r="W106" s="3"/>
      <c r="X106" s="3"/>
      <c r="Y106" s="70"/>
      <c r="Z106" s="70"/>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29"/>
    </row>
    <row r="107" spans="1:809" s="18" customFormat="1" x14ac:dyDescent="0.35">
      <c r="A107" s="12"/>
      <c r="B107" s="3"/>
      <c r="C107" s="3"/>
      <c r="D107" s="70"/>
      <c r="E107" s="3"/>
      <c r="F107" s="3"/>
      <c r="G107" s="3"/>
      <c r="H107" s="3"/>
      <c r="I107" s="3"/>
      <c r="J107" s="3"/>
      <c r="K107" s="3"/>
      <c r="L107" s="3"/>
      <c r="M107" s="3"/>
      <c r="N107" s="3"/>
      <c r="O107" s="3"/>
      <c r="P107" s="3"/>
      <c r="Q107" s="3"/>
      <c r="R107" s="3"/>
      <c r="S107" s="3"/>
      <c r="T107" s="3"/>
      <c r="U107" s="3"/>
      <c r="V107" s="3"/>
      <c r="W107" s="3"/>
      <c r="X107" s="3"/>
      <c r="Y107" s="70"/>
      <c r="Z107" s="70"/>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29"/>
    </row>
    <row r="108" spans="1:809" s="18" customFormat="1" x14ac:dyDescent="0.35">
      <c r="A108" s="12"/>
      <c r="B108" s="3"/>
      <c r="C108" s="3"/>
      <c r="D108" s="70"/>
      <c r="E108" s="3"/>
      <c r="F108" s="3"/>
      <c r="G108" s="3"/>
      <c r="H108" s="3"/>
      <c r="I108" s="3"/>
      <c r="J108" s="3"/>
      <c r="K108" s="3"/>
      <c r="L108" s="3"/>
      <c r="M108" s="3"/>
      <c r="N108" s="3"/>
      <c r="O108" s="3"/>
      <c r="P108" s="3"/>
      <c r="Q108" s="3"/>
      <c r="R108" s="3"/>
      <c r="S108" s="3"/>
      <c r="T108" s="3"/>
      <c r="U108" s="3"/>
      <c r="V108" s="3"/>
      <c r="W108" s="3"/>
      <c r="X108" s="3"/>
      <c r="Y108" s="70"/>
      <c r="Z108" s="70"/>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29"/>
    </row>
    <row r="109" spans="1:809" s="18" customFormat="1" x14ac:dyDescent="0.35">
      <c r="A109" s="12"/>
      <c r="B109" s="3"/>
      <c r="C109" s="3"/>
      <c r="D109" s="70"/>
      <c r="E109" s="3"/>
      <c r="F109" s="3"/>
      <c r="G109" s="3"/>
      <c r="H109" s="3"/>
      <c r="I109" s="3"/>
      <c r="J109" s="3"/>
      <c r="K109" s="3"/>
      <c r="L109" s="3"/>
      <c r="M109" s="3"/>
      <c r="N109" s="3"/>
      <c r="O109" s="3"/>
      <c r="P109" s="3"/>
      <c r="Q109" s="3"/>
      <c r="R109" s="3"/>
      <c r="S109" s="3"/>
      <c r="T109" s="3"/>
      <c r="U109" s="3"/>
      <c r="V109" s="3"/>
      <c r="W109" s="3"/>
      <c r="X109" s="3"/>
      <c r="Y109" s="70"/>
      <c r="Z109" s="70"/>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29"/>
    </row>
    <row r="110" spans="1:809" s="18" customFormat="1" x14ac:dyDescent="0.35">
      <c r="A110" s="12"/>
      <c r="B110" s="3"/>
      <c r="C110" s="3"/>
      <c r="D110" s="70"/>
      <c r="E110" s="3"/>
      <c r="F110" s="3"/>
      <c r="G110" s="3"/>
      <c r="H110" s="3"/>
      <c r="I110" s="3"/>
      <c r="J110" s="3"/>
      <c r="K110" s="3"/>
      <c r="L110" s="3"/>
      <c r="M110" s="3"/>
      <c r="N110" s="3"/>
      <c r="O110" s="3"/>
      <c r="P110" s="3"/>
      <c r="Q110" s="3"/>
      <c r="R110" s="3"/>
      <c r="S110" s="3"/>
      <c r="T110" s="3"/>
      <c r="U110" s="3"/>
      <c r="V110" s="3"/>
      <c r="W110" s="3"/>
      <c r="X110" s="3"/>
      <c r="Y110" s="70"/>
      <c r="Z110" s="70"/>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29"/>
    </row>
    <row r="111" spans="1:809" s="18" customFormat="1" x14ac:dyDescent="0.35">
      <c r="A111" s="12"/>
      <c r="B111" s="3"/>
      <c r="C111" s="3"/>
      <c r="D111" s="70"/>
      <c r="E111" s="3"/>
      <c r="F111" s="3"/>
      <c r="G111" s="3"/>
      <c r="H111" s="3"/>
      <c r="I111" s="3"/>
      <c r="J111" s="3"/>
      <c r="K111" s="3"/>
      <c r="L111" s="3"/>
      <c r="M111" s="3"/>
      <c r="N111" s="3"/>
      <c r="O111" s="3"/>
      <c r="P111" s="3"/>
      <c r="Q111" s="3"/>
      <c r="R111" s="3"/>
      <c r="S111" s="3"/>
      <c r="T111" s="3"/>
      <c r="U111" s="3"/>
      <c r="V111" s="3"/>
      <c r="W111" s="3"/>
      <c r="X111" s="3"/>
      <c r="Y111" s="70"/>
      <c r="Z111" s="70"/>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29"/>
    </row>
    <row r="112" spans="1:809" s="18" customFormat="1" x14ac:dyDescent="0.35">
      <c r="A112" s="12"/>
      <c r="B112" s="3"/>
      <c r="C112" s="3"/>
      <c r="D112" s="70"/>
      <c r="E112" s="3"/>
      <c r="F112" s="3"/>
      <c r="G112" s="3"/>
      <c r="H112" s="3"/>
      <c r="I112" s="3"/>
      <c r="J112" s="3"/>
      <c r="K112" s="3"/>
      <c r="L112" s="3"/>
      <c r="M112" s="3"/>
      <c r="N112" s="3"/>
      <c r="O112" s="3"/>
      <c r="P112" s="3"/>
      <c r="Q112" s="3"/>
      <c r="R112" s="3"/>
      <c r="S112" s="3"/>
      <c r="T112" s="3"/>
      <c r="U112" s="3"/>
      <c r="V112" s="3"/>
      <c r="W112" s="3"/>
      <c r="X112" s="3"/>
      <c r="Y112" s="70"/>
      <c r="Z112" s="70"/>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29"/>
    </row>
    <row r="113" spans="1:809" s="18" customFormat="1" x14ac:dyDescent="0.35">
      <c r="A113" s="12"/>
      <c r="B113" s="3"/>
      <c r="C113" s="3"/>
      <c r="D113" s="70"/>
      <c r="E113" s="3"/>
      <c r="F113" s="3"/>
      <c r="G113" s="3"/>
      <c r="H113" s="3"/>
      <c r="I113" s="3"/>
      <c r="J113" s="3"/>
      <c r="K113" s="3"/>
      <c r="L113" s="3"/>
      <c r="M113" s="3"/>
      <c r="N113" s="3"/>
      <c r="O113" s="3"/>
      <c r="P113" s="3"/>
      <c r="Q113" s="3"/>
      <c r="R113" s="3"/>
      <c r="S113" s="3"/>
      <c r="T113" s="3"/>
      <c r="U113" s="3"/>
      <c r="V113" s="3"/>
      <c r="W113" s="3"/>
      <c r="X113" s="3"/>
      <c r="Y113" s="70"/>
      <c r="Z113" s="70"/>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c r="ABT113" s="3"/>
      <c r="ABU113" s="3"/>
      <c r="ABV113" s="3"/>
      <c r="ABW113" s="3"/>
      <c r="ABX113" s="3"/>
      <c r="ABY113" s="3"/>
      <c r="ABZ113" s="3"/>
      <c r="ACA113" s="3"/>
      <c r="ACB113" s="3"/>
      <c r="ACC113" s="3"/>
      <c r="ACD113" s="3"/>
      <c r="ACE113" s="3"/>
      <c r="ACF113" s="3"/>
      <c r="ACG113" s="3"/>
      <c r="ACH113" s="3"/>
      <c r="ACI113" s="3"/>
      <c r="ACJ113" s="3"/>
      <c r="ACK113" s="3"/>
      <c r="ACL113" s="3"/>
      <c r="ACM113" s="3"/>
      <c r="ACN113" s="3"/>
      <c r="ACO113" s="3"/>
      <c r="ACP113" s="3"/>
      <c r="ACQ113" s="3"/>
      <c r="ACR113" s="3"/>
      <c r="ACS113" s="3"/>
      <c r="ACT113" s="3"/>
      <c r="ACU113" s="3"/>
      <c r="ACV113" s="3"/>
      <c r="ACW113" s="3"/>
      <c r="ACX113" s="3"/>
      <c r="ACY113" s="3"/>
      <c r="ACZ113" s="3"/>
      <c r="ADA113" s="3"/>
      <c r="ADB113" s="3"/>
      <c r="ADC113" s="3"/>
      <c r="ADD113" s="3"/>
      <c r="ADE113" s="3"/>
      <c r="ADF113" s="3"/>
      <c r="ADG113" s="3"/>
      <c r="ADH113" s="3"/>
      <c r="ADI113" s="3"/>
      <c r="ADJ113" s="3"/>
      <c r="ADK113" s="3"/>
      <c r="ADL113" s="3"/>
      <c r="ADM113" s="3"/>
      <c r="ADN113" s="3"/>
      <c r="ADO113" s="3"/>
      <c r="ADP113" s="3"/>
      <c r="ADQ113" s="3"/>
      <c r="ADR113" s="3"/>
      <c r="ADS113" s="3"/>
      <c r="ADT113" s="3"/>
      <c r="ADU113" s="3"/>
      <c r="ADV113" s="3"/>
      <c r="ADW113" s="3"/>
      <c r="ADX113" s="3"/>
      <c r="ADY113" s="3"/>
      <c r="ADZ113" s="3"/>
      <c r="AEA113" s="3"/>
      <c r="AEB113" s="3"/>
      <c r="AEC113" s="29"/>
    </row>
    <row r="114" spans="1:809" s="18" customFormat="1" x14ac:dyDescent="0.35">
      <c r="A114" s="12"/>
      <c r="B114" s="3"/>
      <c r="C114" s="3"/>
      <c r="D114" s="70"/>
      <c r="E114" s="3"/>
      <c r="F114" s="3"/>
      <c r="G114" s="3"/>
      <c r="H114" s="3"/>
      <c r="I114" s="3"/>
      <c r="J114" s="3"/>
      <c r="K114" s="3"/>
      <c r="L114" s="3"/>
      <c r="M114" s="3"/>
      <c r="N114" s="3"/>
      <c r="O114" s="3"/>
      <c r="P114" s="3"/>
      <c r="Q114" s="3"/>
      <c r="R114" s="3"/>
      <c r="S114" s="3"/>
      <c r="T114" s="3"/>
      <c r="U114" s="3"/>
      <c r="V114" s="3"/>
      <c r="W114" s="3"/>
      <c r="X114" s="3"/>
      <c r="Y114" s="70"/>
      <c r="Z114" s="70"/>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c r="ABI114" s="3"/>
      <c r="ABJ114" s="3"/>
      <c r="ABK114" s="3"/>
      <c r="ABL114" s="3"/>
      <c r="ABM114" s="3"/>
      <c r="ABN114" s="3"/>
      <c r="ABO114" s="3"/>
      <c r="ABP114" s="3"/>
      <c r="ABQ114" s="3"/>
      <c r="ABR114" s="3"/>
      <c r="ABS114" s="3"/>
      <c r="ABT114" s="3"/>
      <c r="ABU114" s="3"/>
      <c r="ABV114" s="3"/>
      <c r="ABW114" s="3"/>
      <c r="ABX114" s="3"/>
      <c r="ABY114" s="3"/>
      <c r="ABZ114" s="3"/>
      <c r="ACA114" s="3"/>
      <c r="ACB114" s="3"/>
      <c r="ACC114" s="3"/>
      <c r="ACD114" s="3"/>
      <c r="ACE114" s="3"/>
      <c r="ACF114" s="3"/>
      <c r="ACG114" s="3"/>
      <c r="ACH114" s="3"/>
      <c r="ACI114" s="3"/>
      <c r="ACJ114" s="3"/>
      <c r="ACK114" s="3"/>
      <c r="ACL114" s="3"/>
      <c r="ACM114" s="3"/>
      <c r="ACN114" s="3"/>
      <c r="ACO114" s="3"/>
      <c r="ACP114" s="3"/>
      <c r="ACQ114" s="3"/>
      <c r="ACR114" s="3"/>
      <c r="ACS114" s="3"/>
      <c r="ACT114" s="3"/>
      <c r="ACU114" s="3"/>
      <c r="ACV114" s="3"/>
      <c r="ACW114" s="3"/>
      <c r="ACX114" s="3"/>
      <c r="ACY114" s="3"/>
      <c r="ACZ114" s="3"/>
      <c r="ADA114" s="3"/>
      <c r="ADB114" s="3"/>
      <c r="ADC114" s="3"/>
      <c r="ADD114" s="3"/>
      <c r="ADE114" s="3"/>
      <c r="ADF114" s="3"/>
      <c r="ADG114" s="3"/>
      <c r="ADH114" s="3"/>
      <c r="ADI114" s="3"/>
      <c r="ADJ114" s="3"/>
      <c r="ADK114" s="3"/>
      <c r="ADL114" s="3"/>
      <c r="ADM114" s="3"/>
      <c r="ADN114" s="3"/>
      <c r="ADO114" s="3"/>
      <c r="ADP114" s="3"/>
      <c r="ADQ114" s="3"/>
      <c r="ADR114" s="3"/>
      <c r="ADS114" s="3"/>
      <c r="ADT114" s="3"/>
      <c r="ADU114" s="3"/>
      <c r="ADV114" s="3"/>
      <c r="ADW114" s="3"/>
      <c r="ADX114" s="3"/>
      <c r="ADY114" s="3"/>
      <c r="ADZ114" s="3"/>
      <c r="AEA114" s="3"/>
      <c r="AEB114" s="3"/>
      <c r="AEC114" s="29"/>
    </row>
    <row r="115" spans="1:809" s="18" customFormat="1" x14ac:dyDescent="0.35">
      <c r="A115" s="12"/>
      <c r="B115" s="3"/>
      <c r="C115" s="3"/>
      <c r="D115" s="70"/>
      <c r="E115" s="3"/>
      <c r="F115" s="3"/>
      <c r="G115" s="3"/>
      <c r="H115" s="3"/>
      <c r="I115" s="3"/>
      <c r="J115" s="3"/>
      <c r="K115" s="3"/>
      <c r="L115" s="3"/>
      <c r="M115" s="3"/>
      <c r="N115" s="3"/>
      <c r="O115" s="3"/>
      <c r="P115" s="3"/>
      <c r="Q115" s="3"/>
      <c r="R115" s="3"/>
      <c r="S115" s="3"/>
      <c r="T115" s="3"/>
      <c r="U115" s="3"/>
      <c r="V115" s="3"/>
      <c r="W115" s="3"/>
      <c r="X115" s="3"/>
      <c r="Y115" s="70"/>
      <c r="Z115" s="70"/>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c r="ABI115" s="3"/>
      <c r="ABJ115" s="3"/>
      <c r="ABK115" s="3"/>
      <c r="ABL115" s="3"/>
      <c r="ABM115" s="3"/>
      <c r="ABN115" s="3"/>
      <c r="ABO115" s="3"/>
      <c r="ABP115" s="3"/>
      <c r="ABQ115" s="3"/>
      <c r="ABR115" s="3"/>
      <c r="ABS115" s="3"/>
      <c r="ABT115" s="3"/>
      <c r="ABU115" s="3"/>
      <c r="ABV115" s="3"/>
      <c r="ABW115" s="3"/>
      <c r="ABX115" s="3"/>
      <c r="ABY115" s="3"/>
      <c r="ABZ115" s="3"/>
      <c r="ACA115" s="3"/>
      <c r="ACB115" s="3"/>
      <c r="ACC115" s="3"/>
      <c r="ACD115" s="3"/>
      <c r="ACE115" s="3"/>
      <c r="ACF115" s="3"/>
      <c r="ACG115" s="3"/>
      <c r="ACH115" s="3"/>
      <c r="ACI115" s="3"/>
      <c r="ACJ115" s="3"/>
      <c r="ACK115" s="3"/>
      <c r="ACL115" s="3"/>
      <c r="ACM115" s="3"/>
      <c r="ACN115" s="3"/>
      <c r="ACO115" s="3"/>
      <c r="ACP115" s="3"/>
      <c r="ACQ115" s="3"/>
      <c r="ACR115" s="3"/>
      <c r="ACS115" s="3"/>
      <c r="ACT115" s="3"/>
      <c r="ACU115" s="3"/>
      <c r="ACV115" s="3"/>
      <c r="ACW115" s="3"/>
      <c r="ACX115" s="3"/>
      <c r="ACY115" s="3"/>
      <c r="ACZ115" s="3"/>
      <c r="ADA115" s="3"/>
      <c r="ADB115" s="3"/>
      <c r="ADC115" s="3"/>
      <c r="ADD115" s="3"/>
      <c r="ADE115" s="3"/>
      <c r="ADF115" s="3"/>
      <c r="ADG115" s="3"/>
      <c r="ADH115" s="3"/>
      <c r="ADI115" s="3"/>
      <c r="ADJ115" s="3"/>
      <c r="ADK115" s="3"/>
      <c r="ADL115" s="3"/>
      <c r="ADM115" s="3"/>
      <c r="ADN115" s="3"/>
      <c r="ADO115" s="3"/>
      <c r="ADP115" s="3"/>
      <c r="ADQ115" s="3"/>
      <c r="ADR115" s="3"/>
      <c r="ADS115" s="3"/>
      <c r="ADT115" s="3"/>
      <c r="ADU115" s="3"/>
      <c r="ADV115" s="3"/>
      <c r="ADW115" s="3"/>
      <c r="ADX115" s="3"/>
      <c r="ADY115" s="3"/>
      <c r="ADZ115" s="3"/>
      <c r="AEA115" s="3"/>
      <c r="AEB115" s="3"/>
      <c r="AEC115" s="29"/>
    </row>
    <row r="116" spans="1:809" s="18" customFormat="1" x14ac:dyDescent="0.35">
      <c r="A116" s="12"/>
      <c r="B116" s="3"/>
      <c r="C116" s="3"/>
      <c r="D116" s="70"/>
      <c r="E116" s="3"/>
      <c r="F116" s="3"/>
      <c r="G116" s="3"/>
      <c r="H116" s="3"/>
      <c r="I116" s="3"/>
      <c r="J116" s="3"/>
      <c r="K116" s="3"/>
      <c r="L116" s="3"/>
      <c r="M116" s="3"/>
      <c r="N116" s="3"/>
      <c r="O116" s="3"/>
      <c r="P116" s="3"/>
      <c r="Q116" s="3"/>
      <c r="R116" s="3"/>
      <c r="S116" s="3"/>
      <c r="T116" s="3"/>
      <c r="U116" s="3"/>
      <c r="V116" s="3"/>
      <c r="W116" s="3"/>
      <c r="X116" s="3"/>
      <c r="Y116" s="70"/>
      <c r="Z116" s="70"/>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c r="ABJ116" s="3"/>
      <c r="ABK116" s="3"/>
      <c r="ABL116" s="3"/>
      <c r="ABM116" s="3"/>
      <c r="ABN116" s="3"/>
      <c r="ABO116" s="3"/>
      <c r="ABP116" s="3"/>
      <c r="ABQ116" s="3"/>
      <c r="ABR116" s="3"/>
      <c r="ABS116" s="3"/>
      <c r="ABT116" s="3"/>
      <c r="ABU116" s="3"/>
      <c r="ABV116" s="3"/>
      <c r="ABW116" s="3"/>
      <c r="ABX116" s="3"/>
      <c r="ABY116" s="3"/>
      <c r="ABZ116" s="3"/>
      <c r="ACA116" s="3"/>
      <c r="ACB116" s="3"/>
      <c r="ACC116" s="3"/>
      <c r="ACD116" s="3"/>
      <c r="ACE116" s="3"/>
      <c r="ACF116" s="3"/>
      <c r="ACG116" s="3"/>
      <c r="ACH116" s="3"/>
      <c r="ACI116" s="3"/>
      <c r="ACJ116" s="3"/>
      <c r="ACK116" s="3"/>
      <c r="ACL116" s="3"/>
      <c r="ACM116" s="3"/>
      <c r="ACN116" s="3"/>
      <c r="ACO116" s="3"/>
      <c r="ACP116" s="3"/>
      <c r="ACQ116" s="3"/>
      <c r="ACR116" s="3"/>
      <c r="ACS116" s="3"/>
      <c r="ACT116" s="3"/>
      <c r="ACU116" s="3"/>
      <c r="ACV116" s="3"/>
      <c r="ACW116" s="3"/>
      <c r="ACX116" s="3"/>
      <c r="ACY116" s="3"/>
      <c r="ACZ116" s="3"/>
      <c r="ADA116" s="3"/>
      <c r="ADB116" s="3"/>
      <c r="ADC116" s="3"/>
      <c r="ADD116" s="3"/>
      <c r="ADE116" s="3"/>
      <c r="ADF116" s="3"/>
      <c r="ADG116" s="3"/>
      <c r="ADH116" s="3"/>
      <c r="ADI116" s="3"/>
      <c r="ADJ116" s="3"/>
      <c r="ADK116" s="3"/>
      <c r="ADL116" s="3"/>
      <c r="ADM116" s="3"/>
      <c r="ADN116" s="3"/>
      <c r="ADO116" s="3"/>
      <c r="ADP116" s="3"/>
      <c r="ADQ116" s="3"/>
      <c r="ADR116" s="3"/>
      <c r="ADS116" s="3"/>
      <c r="ADT116" s="3"/>
      <c r="ADU116" s="3"/>
      <c r="ADV116" s="3"/>
      <c r="ADW116" s="3"/>
      <c r="ADX116" s="3"/>
      <c r="ADY116" s="3"/>
      <c r="ADZ116" s="3"/>
      <c r="AEA116" s="3"/>
      <c r="AEB116" s="3"/>
      <c r="AEC116" s="29"/>
    </row>
    <row r="117" spans="1:809" s="18" customFormat="1" x14ac:dyDescent="0.35">
      <c r="A117" s="12"/>
      <c r="B117" s="3"/>
      <c r="C117" s="3"/>
      <c r="D117" s="70"/>
      <c r="E117" s="3"/>
      <c r="F117" s="3"/>
      <c r="G117" s="3"/>
      <c r="H117" s="3"/>
      <c r="I117" s="3"/>
      <c r="J117" s="3"/>
      <c r="K117" s="3"/>
      <c r="L117" s="3"/>
      <c r="M117" s="3"/>
      <c r="N117" s="3"/>
      <c r="O117" s="3"/>
      <c r="P117" s="3"/>
      <c r="Q117" s="3"/>
      <c r="R117" s="3"/>
      <c r="S117" s="3"/>
      <c r="T117" s="3"/>
      <c r="U117" s="3"/>
      <c r="V117" s="3"/>
      <c r="W117" s="3"/>
      <c r="X117" s="3"/>
      <c r="Y117" s="70"/>
      <c r="Z117" s="70"/>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c r="ABJ117" s="3"/>
      <c r="ABK117" s="3"/>
      <c r="ABL117" s="3"/>
      <c r="ABM117" s="3"/>
      <c r="ABN117" s="3"/>
      <c r="ABO117" s="3"/>
      <c r="ABP117" s="3"/>
      <c r="ABQ117" s="3"/>
      <c r="ABR117" s="3"/>
      <c r="ABS117" s="3"/>
      <c r="ABT117" s="3"/>
      <c r="ABU117" s="3"/>
      <c r="ABV117" s="3"/>
      <c r="ABW117" s="3"/>
      <c r="ABX117" s="3"/>
      <c r="ABY117" s="3"/>
      <c r="ABZ117" s="3"/>
      <c r="ACA117" s="3"/>
      <c r="ACB117" s="3"/>
      <c r="ACC117" s="3"/>
      <c r="ACD117" s="3"/>
      <c r="ACE117" s="3"/>
      <c r="ACF117" s="3"/>
      <c r="ACG117" s="3"/>
      <c r="ACH117" s="3"/>
      <c r="ACI117" s="3"/>
      <c r="ACJ117" s="3"/>
      <c r="ACK117" s="3"/>
      <c r="ACL117" s="3"/>
      <c r="ACM117" s="3"/>
      <c r="ACN117" s="3"/>
      <c r="ACO117" s="3"/>
      <c r="ACP117" s="3"/>
      <c r="ACQ117" s="3"/>
      <c r="ACR117" s="3"/>
      <c r="ACS117" s="3"/>
      <c r="ACT117" s="3"/>
      <c r="ACU117" s="3"/>
      <c r="ACV117" s="3"/>
      <c r="ACW117" s="3"/>
      <c r="ACX117" s="3"/>
      <c r="ACY117" s="3"/>
      <c r="ACZ117" s="3"/>
      <c r="ADA117" s="3"/>
      <c r="ADB117" s="3"/>
      <c r="ADC117" s="3"/>
      <c r="ADD117" s="3"/>
      <c r="ADE117" s="3"/>
      <c r="ADF117" s="3"/>
      <c r="ADG117" s="3"/>
      <c r="ADH117" s="3"/>
      <c r="ADI117" s="3"/>
      <c r="ADJ117" s="3"/>
      <c r="ADK117" s="3"/>
      <c r="ADL117" s="3"/>
      <c r="ADM117" s="3"/>
      <c r="ADN117" s="3"/>
      <c r="ADO117" s="3"/>
      <c r="ADP117" s="3"/>
      <c r="ADQ117" s="3"/>
      <c r="ADR117" s="3"/>
      <c r="ADS117" s="3"/>
      <c r="ADT117" s="3"/>
      <c r="ADU117" s="3"/>
      <c r="ADV117" s="3"/>
      <c r="ADW117" s="3"/>
      <c r="ADX117" s="3"/>
      <c r="ADY117" s="3"/>
      <c r="ADZ117" s="3"/>
      <c r="AEA117" s="3"/>
      <c r="AEB117" s="3"/>
      <c r="AEC117" s="29"/>
    </row>
    <row r="118" spans="1:809" s="18" customFormat="1" x14ac:dyDescent="0.35">
      <c r="A118" s="12"/>
      <c r="B118" s="3"/>
      <c r="C118" s="3"/>
      <c r="D118" s="70"/>
      <c r="E118" s="3"/>
      <c r="F118" s="3"/>
      <c r="G118" s="3"/>
      <c r="H118" s="3"/>
      <c r="I118" s="3"/>
      <c r="J118" s="3"/>
      <c r="K118" s="3"/>
      <c r="L118" s="3"/>
      <c r="M118" s="3"/>
      <c r="N118" s="3"/>
      <c r="O118" s="3"/>
      <c r="P118" s="3"/>
      <c r="Q118" s="3"/>
      <c r="R118" s="3"/>
      <c r="S118" s="3"/>
      <c r="T118" s="3"/>
      <c r="U118" s="3"/>
      <c r="V118" s="3"/>
      <c r="W118" s="3"/>
      <c r="X118" s="3"/>
      <c r="Y118" s="70"/>
      <c r="Z118" s="70"/>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c r="ABJ118" s="3"/>
      <c r="ABK118" s="3"/>
      <c r="ABL118" s="3"/>
      <c r="ABM118" s="3"/>
      <c r="ABN118" s="3"/>
      <c r="ABO118" s="3"/>
      <c r="ABP118" s="3"/>
      <c r="ABQ118" s="3"/>
      <c r="ABR118" s="3"/>
      <c r="ABS118" s="3"/>
      <c r="ABT118" s="3"/>
      <c r="ABU118" s="3"/>
      <c r="ABV118" s="3"/>
      <c r="ABW118" s="3"/>
      <c r="ABX118" s="3"/>
      <c r="ABY118" s="3"/>
      <c r="ABZ118" s="3"/>
      <c r="ACA118" s="3"/>
      <c r="ACB118" s="3"/>
      <c r="ACC118" s="3"/>
      <c r="ACD118" s="3"/>
      <c r="ACE118" s="3"/>
      <c r="ACF118" s="3"/>
      <c r="ACG118" s="3"/>
      <c r="ACH118" s="3"/>
      <c r="ACI118" s="3"/>
      <c r="ACJ118" s="3"/>
      <c r="ACK118" s="3"/>
      <c r="ACL118" s="3"/>
      <c r="ACM118" s="3"/>
      <c r="ACN118" s="3"/>
      <c r="ACO118" s="3"/>
      <c r="ACP118" s="3"/>
      <c r="ACQ118" s="3"/>
      <c r="ACR118" s="3"/>
      <c r="ACS118" s="3"/>
      <c r="ACT118" s="3"/>
      <c r="ACU118" s="3"/>
      <c r="ACV118" s="3"/>
      <c r="ACW118" s="3"/>
      <c r="ACX118" s="3"/>
      <c r="ACY118" s="3"/>
      <c r="ACZ118" s="3"/>
      <c r="ADA118" s="3"/>
      <c r="ADB118" s="3"/>
      <c r="ADC118" s="3"/>
      <c r="ADD118" s="3"/>
      <c r="ADE118" s="3"/>
      <c r="ADF118" s="3"/>
      <c r="ADG118" s="3"/>
      <c r="ADH118" s="3"/>
      <c r="ADI118" s="3"/>
      <c r="ADJ118" s="3"/>
      <c r="ADK118" s="3"/>
      <c r="ADL118" s="3"/>
      <c r="ADM118" s="3"/>
      <c r="ADN118" s="3"/>
      <c r="ADO118" s="3"/>
      <c r="ADP118" s="3"/>
      <c r="ADQ118" s="3"/>
      <c r="ADR118" s="3"/>
      <c r="ADS118" s="3"/>
      <c r="ADT118" s="3"/>
      <c r="ADU118" s="3"/>
      <c r="ADV118" s="3"/>
      <c r="ADW118" s="3"/>
      <c r="ADX118" s="3"/>
      <c r="ADY118" s="3"/>
      <c r="ADZ118" s="3"/>
      <c r="AEA118" s="3"/>
      <c r="AEB118" s="3"/>
      <c r="AEC118" s="29"/>
    </row>
    <row r="119" spans="1:809" s="18" customFormat="1" x14ac:dyDescent="0.35">
      <c r="A119" s="12"/>
      <c r="B119" s="3"/>
      <c r="C119" s="3"/>
      <c r="D119" s="70"/>
      <c r="E119" s="3"/>
      <c r="F119" s="3"/>
      <c r="G119" s="3"/>
      <c r="H119" s="3"/>
      <c r="I119" s="3"/>
      <c r="J119" s="3"/>
      <c r="K119" s="3"/>
      <c r="L119" s="3"/>
      <c r="M119" s="3"/>
      <c r="N119" s="3"/>
      <c r="O119" s="3"/>
      <c r="P119" s="3"/>
      <c r="Q119" s="3"/>
      <c r="R119" s="3"/>
      <c r="S119" s="3"/>
      <c r="T119" s="3"/>
      <c r="U119" s="3"/>
      <c r="V119" s="3"/>
      <c r="W119" s="3"/>
      <c r="X119" s="3"/>
      <c r="Y119" s="70"/>
      <c r="Z119" s="70"/>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c r="ABJ119" s="3"/>
      <c r="ABK119" s="3"/>
      <c r="ABL119" s="3"/>
      <c r="ABM119" s="3"/>
      <c r="ABN119" s="3"/>
      <c r="ABO119" s="3"/>
      <c r="ABP119" s="3"/>
      <c r="ABQ119" s="3"/>
      <c r="ABR119" s="3"/>
      <c r="ABS119" s="3"/>
      <c r="ABT119" s="3"/>
      <c r="ABU119" s="3"/>
      <c r="ABV119" s="3"/>
      <c r="ABW119" s="3"/>
      <c r="ABX119" s="3"/>
      <c r="ABY119" s="3"/>
      <c r="ABZ119" s="3"/>
      <c r="ACA119" s="3"/>
      <c r="ACB119" s="3"/>
      <c r="ACC119" s="3"/>
      <c r="ACD119" s="3"/>
      <c r="ACE119" s="3"/>
      <c r="ACF119" s="3"/>
      <c r="ACG119" s="3"/>
      <c r="ACH119" s="3"/>
      <c r="ACI119" s="3"/>
      <c r="ACJ119" s="3"/>
      <c r="ACK119" s="3"/>
      <c r="ACL119" s="3"/>
      <c r="ACM119" s="3"/>
      <c r="ACN119" s="3"/>
      <c r="ACO119" s="3"/>
      <c r="ACP119" s="3"/>
      <c r="ACQ119" s="3"/>
      <c r="ACR119" s="3"/>
      <c r="ACS119" s="3"/>
      <c r="ACT119" s="3"/>
      <c r="ACU119" s="3"/>
      <c r="ACV119" s="3"/>
      <c r="ACW119" s="3"/>
      <c r="ACX119" s="3"/>
      <c r="ACY119" s="3"/>
      <c r="ACZ119" s="3"/>
      <c r="ADA119" s="3"/>
      <c r="ADB119" s="3"/>
      <c r="ADC119" s="3"/>
      <c r="ADD119" s="3"/>
      <c r="ADE119" s="3"/>
      <c r="ADF119" s="3"/>
      <c r="ADG119" s="3"/>
      <c r="ADH119" s="3"/>
      <c r="ADI119" s="3"/>
      <c r="ADJ119" s="3"/>
      <c r="ADK119" s="3"/>
      <c r="ADL119" s="3"/>
      <c r="ADM119" s="3"/>
      <c r="ADN119" s="3"/>
      <c r="ADO119" s="3"/>
      <c r="ADP119" s="3"/>
      <c r="ADQ119" s="3"/>
      <c r="ADR119" s="3"/>
      <c r="ADS119" s="3"/>
      <c r="ADT119" s="3"/>
      <c r="ADU119" s="3"/>
      <c r="ADV119" s="3"/>
      <c r="ADW119" s="3"/>
      <c r="ADX119" s="3"/>
      <c r="ADY119" s="3"/>
      <c r="ADZ119" s="3"/>
      <c r="AEA119" s="3"/>
      <c r="AEB119" s="3"/>
      <c r="AEC119" s="29"/>
    </row>
    <row r="120" spans="1:809" s="18" customFormat="1" x14ac:dyDescent="0.35">
      <c r="A120" s="12"/>
      <c r="B120" s="3"/>
      <c r="C120" s="3"/>
      <c r="D120" s="70"/>
      <c r="E120" s="3"/>
      <c r="F120" s="3"/>
      <c r="G120" s="3"/>
      <c r="H120" s="3"/>
      <c r="I120" s="3"/>
      <c r="J120" s="3"/>
      <c r="K120" s="3"/>
      <c r="L120" s="3"/>
      <c r="M120" s="3"/>
      <c r="N120" s="3"/>
      <c r="O120" s="3"/>
      <c r="P120" s="3"/>
      <c r="Q120" s="3"/>
      <c r="R120" s="3"/>
      <c r="S120" s="3"/>
      <c r="T120" s="3"/>
      <c r="U120" s="3"/>
      <c r="V120" s="3"/>
      <c r="W120" s="3"/>
      <c r="X120" s="3"/>
      <c r="Y120" s="70"/>
      <c r="Z120" s="70"/>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c r="ABJ120" s="3"/>
      <c r="ABK120" s="3"/>
      <c r="ABL120" s="3"/>
      <c r="ABM120" s="3"/>
      <c r="ABN120" s="3"/>
      <c r="ABO120" s="3"/>
      <c r="ABP120" s="3"/>
      <c r="ABQ120" s="3"/>
      <c r="ABR120" s="3"/>
      <c r="ABS120" s="3"/>
      <c r="ABT120" s="3"/>
      <c r="ABU120" s="3"/>
      <c r="ABV120" s="3"/>
      <c r="ABW120" s="3"/>
      <c r="ABX120" s="3"/>
      <c r="ABY120" s="3"/>
      <c r="ABZ120" s="3"/>
      <c r="ACA120" s="3"/>
      <c r="ACB120" s="3"/>
      <c r="ACC120" s="3"/>
      <c r="ACD120" s="3"/>
      <c r="ACE120" s="3"/>
      <c r="ACF120" s="3"/>
      <c r="ACG120" s="3"/>
      <c r="ACH120" s="3"/>
      <c r="ACI120" s="3"/>
      <c r="ACJ120" s="3"/>
      <c r="ACK120" s="3"/>
      <c r="ACL120" s="3"/>
      <c r="ACM120" s="3"/>
      <c r="ACN120" s="3"/>
      <c r="ACO120" s="3"/>
      <c r="ACP120" s="3"/>
      <c r="ACQ120" s="3"/>
      <c r="ACR120" s="3"/>
      <c r="ACS120" s="3"/>
      <c r="ACT120" s="3"/>
      <c r="ACU120" s="3"/>
      <c r="ACV120" s="3"/>
      <c r="ACW120" s="3"/>
      <c r="ACX120" s="3"/>
      <c r="ACY120" s="3"/>
      <c r="ACZ120" s="3"/>
      <c r="ADA120" s="3"/>
      <c r="ADB120" s="3"/>
      <c r="ADC120" s="3"/>
      <c r="ADD120" s="3"/>
      <c r="ADE120" s="3"/>
      <c r="ADF120" s="3"/>
      <c r="ADG120" s="3"/>
      <c r="ADH120" s="3"/>
      <c r="ADI120" s="3"/>
      <c r="ADJ120" s="3"/>
      <c r="ADK120" s="3"/>
      <c r="ADL120" s="3"/>
      <c r="ADM120" s="3"/>
      <c r="ADN120" s="3"/>
      <c r="ADO120" s="3"/>
      <c r="ADP120" s="3"/>
      <c r="ADQ120" s="3"/>
      <c r="ADR120" s="3"/>
      <c r="ADS120" s="3"/>
      <c r="ADT120" s="3"/>
      <c r="ADU120" s="3"/>
      <c r="ADV120" s="3"/>
      <c r="ADW120" s="3"/>
      <c r="ADX120" s="3"/>
      <c r="ADY120" s="3"/>
      <c r="ADZ120" s="3"/>
      <c r="AEA120" s="3"/>
      <c r="AEB120" s="3"/>
      <c r="AEC120" s="29"/>
    </row>
    <row r="121" spans="1:809" s="18" customFormat="1" x14ac:dyDescent="0.35">
      <c r="A121" s="12"/>
      <c r="B121" s="3"/>
      <c r="C121" s="3"/>
      <c r="D121" s="70"/>
      <c r="E121" s="3"/>
      <c r="F121" s="3"/>
      <c r="G121" s="3"/>
      <c r="H121" s="3"/>
      <c r="I121" s="3"/>
      <c r="J121" s="3"/>
      <c r="K121" s="3"/>
      <c r="L121" s="3"/>
      <c r="M121" s="3"/>
      <c r="N121" s="3"/>
      <c r="O121" s="3"/>
      <c r="P121" s="3"/>
      <c r="Q121" s="3"/>
      <c r="R121" s="3"/>
      <c r="S121" s="3"/>
      <c r="T121" s="3"/>
      <c r="U121" s="3"/>
      <c r="V121" s="3"/>
      <c r="W121" s="3"/>
      <c r="X121" s="3"/>
      <c r="Y121" s="70"/>
      <c r="Z121" s="70"/>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c r="ABT121" s="3"/>
      <c r="ABU121" s="3"/>
      <c r="ABV121" s="3"/>
      <c r="ABW121" s="3"/>
      <c r="ABX121" s="3"/>
      <c r="ABY121" s="3"/>
      <c r="ABZ121" s="3"/>
      <c r="ACA121" s="3"/>
      <c r="ACB121" s="3"/>
      <c r="ACC121" s="3"/>
      <c r="ACD121" s="3"/>
      <c r="ACE121" s="3"/>
      <c r="ACF121" s="3"/>
      <c r="ACG121" s="3"/>
      <c r="ACH121" s="3"/>
      <c r="ACI121" s="3"/>
      <c r="ACJ121" s="3"/>
      <c r="ACK121" s="3"/>
      <c r="ACL121" s="3"/>
      <c r="ACM121" s="3"/>
      <c r="ACN121" s="3"/>
      <c r="ACO121" s="3"/>
      <c r="ACP121" s="3"/>
      <c r="ACQ121" s="3"/>
      <c r="ACR121" s="3"/>
      <c r="ACS121" s="3"/>
      <c r="ACT121" s="3"/>
      <c r="ACU121" s="3"/>
      <c r="ACV121" s="3"/>
      <c r="ACW121" s="3"/>
      <c r="ACX121" s="3"/>
      <c r="ACY121" s="3"/>
      <c r="ACZ121" s="3"/>
      <c r="ADA121" s="3"/>
      <c r="ADB121" s="3"/>
      <c r="ADC121" s="3"/>
      <c r="ADD121" s="3"/>
      <c r="ADE121" s="3"/>
      <c r="ADF121" s="3"/>
      <c r="ADG121" s="3"/>
      <c r="ADH121" s="3"/>
      <c r="ADI121" s="3"/>
      <c r="ADJ121" s="3"/>
      <c r="ADK121" s="3"/>
      <c r="ADL121" s="3"/>
      <c r="ADM121" s="3"/>
      <c r="ADN121" s="3"/>
      <c r="ADO121" s="3"/>
      <c r="ADP121" s="3"/>
      <c r="ADQ121" s="3"/>
      <c r="ADR121" s="3"/>
      <c r="ADS121" s="3"/>
      <c r="ADT121" s="3"/>
      <c r="ADU121" s="3"/>
      <c r="ADV121" s="3"/>
      <c r="ADW121" s="3"/>
      <c r="ADX121" s="3"/>
      <c r="ADY121" s="3"/>
      <c r="ADZ121" s="3"/>
      <c r="AEA121" s="3"/>
      <c r="AEB121" s="3"/>
      <c r="AEC121" s="29"/>
    </row>
    <row r="122" spans="1:809" s="18" customFormat="1" x14ac:dyDescent="0.35">
      <c r="A122" s="12"/>
      <c r="B122" s="3"/>
      <c r="C122" s="3"/>
      <c r="D122" s="70"/>
      <c r="E122" s="3"/>
      <c r="F122" s="3"/>
      <c r="G122" s="3"/>
      <c r="H122" s="3"/>
      <c r="I122" s="3"/>
      <c r="J122" s="3"/>
      <c r="K122" s="3"/>
      <c r="L122" s="3"/>
      <c r="M122" s="3"/>
      <c r="N122" s="3"/>
      <c r="O122" s="3"/>
      <c r="P122" s="3"/>
      <c r="Q122" s="3"/>
      <c r="R122" s="3"/>
      <c r="S122" s="3"/>
      <c r="T122" s="3"/>
      <c r="U122" s="3"/>
      <c r="V122" s="3"/>
      <c r="W122" s="3"/>
      <c r="X122" s="3"/>
      <c r="Y122" s="70"/>
      <c r="Z122" s="70"/>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c r="ABT122" s="3"/>
      <c r="ABU122" s="3"/>
      <c r="ABV122" s="3"/>
      <c r="ABW122" s="3"/>
      <c r="ABX122" s="3"/>
      <c r="ABY122" s="3"/>
      <c r="ABZ122" s="3"/>
      <c r="ACA122" s="3"/>
      <c r="ACB122" s="3"/>
      <c r="ACC122" s="3"/>
      <c r="ACD122" s="3"/>
      <c r="ACE122" s="3"/>
      <c r="ACF122" s="3"/>
      <c r="ACG122" s="3"/>
      <c r="ACH122" s="3"/>
      <c r="ACI122" s="3"/>
      <c r="ACJ122" s="3"/>
      <c r="ACK122" s="3"/>
      <c r="ACL122" s="3"/>
      <c r="ACM122" s="3"/>
      <c r="ACN122" s="3"/>
      <c r="ACO122" s="3"/>
      <c r="ACP122" s="3"/>
      <c r="ACQ122" s="3"/>
      <c r="ACR122" s="3"/>
      <c r="ACS122" s="3"/>
      <c r="ACT122" s="3"/>
      <c r="ACU122" s="3"/>
      <c r="ACV122" s="3"/>
      <c r="ACW122" s="3"/>
      <c r="ACX122" s="3"/>
      <c r="ACY122" s="3"/>
      <c r="ACZ122" s="3"/>
      <c r="ADA122" s="3"/>
      <c r="ADB122" s="3"/>
      <c r="ADC122" s="3"/>
      <c r="ADD122" s="3"/>
      <c r="ADE122" s="3"/>
      <c r="ADF122" s="3"/>
      <c r="ADG122" s="3"/>
      <c r="ADH122" s="3"/>
      <c r="ADI122" s="3"/>
      <c r="ADJ122" s="3"/>
      <c r="ADK122" s="3"/>
      <c r="ADL122" s="3"/>
      <c r="ADM122" s="3"/>
      <c r="ADN122" s="3"/>
      <c r="ADO122" s="3"/>
      <c r="ADP122" s="3"/>
      <c r="ADQ122" s="3"/>
      <c r="ADR122" s="3"/>
      <c r="ADS122" s="3"/>
      <c r="ADT122" s="3"/>
      <c r="ADU122" s="3"/>
      <c r="ADV122" s="3"/>
      <c r="ADW122" s="3"/>
      <c r="ADX122" s="3"/>
      <c r="ADY122" s="3"/>
      <c r="ADZ122" s="3"/>
      <c r="AEA122" s="3"/>
      <c r="AEB122" s="3"/>
      <c r="AEC122" s="29"/>
    </row>
    <row r="123" spans="1:809" s="18" customFormat="1" x14ac:dyDescent="0.35">
      <c r="A123" s="12"/>
      <c r="B123" s="3"/>
      <c r="C123" s="3"/>
      <c r="D123" s="70"/>
      <c r="E123" s="3"/>
      <c r="F123" s="3"/>
      <c r="G123" s="3"/>
      <c r="H123" s="3"/>
      <c r="I123" s="3"/>
      <c r="J123" s="3"/>
      <c r="K123" s="3"/>
      <c r="L123" s="3"/>
      <c r="M123" s="3"/>
      <c r="N123" s="3"/>
      <c r="O123" s="3"/>
      <c r="P123" s="3"/>
      <c r="Q123" s="3"/>
      <c r="R123" s="3"/>
      <c r="S123" s="3"/>
      <c r="T123" s="3"/>
      <c r="U123" s="3"/>
      <c r="V123" s="3"/>
      <c r="W123" s="3"/>
      <c r="X123" s="3"/>
      <c r="Y123" s="70"/>
      <c r="Z123" s="70"/>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c r="ABT123" s="3"/>
      <c r="ABU123" s="3"/>
      <c r="ABV123" s="3"/>
      <c r="ABW123" s="3"/>
      <c r="ABX123" s="3"/>
      <c r="ABY123" s="3"/>
      <c r="ABZ123" s="3"/>
      <c r="ACA123" s="3"/>
      <c r="ACB123" s="3"/>
      <c r="ACC123" s="3"/>
      <c r="ACD123" s="3"/>
      <c r="ACE123" s="3"/>
      <c r="ACF123" s="3"/>
      <c r="ACG123" s="3"/>
      <c r="ACH123" s="3"/>
      <c r="ACI123" s="3"/>
      <c r="ACJ123" s="3"/>
      <c r="ACK123" s="3"/>
      <c r="ACL123" s="3"/>
      <c r="ACM123" s="3"/>
      <c r="ACN123" s="3"/>
      <c r="ACO123" s="3"/>
      <c r="ACP123" s="3"/>
      <c r="ACQ123" s="3"/>
      <c r="ACR123" s="3"/>
      <c r="ACS123" s="3"/>
      <c r="ACT123" s="3"/>
      <c r="ACU123" s="3"/>
      <c r="ACV123" s="3"/>
      <c r="ACW123" s="3"/>
      <c r="ACX123" s="3"/>
      <c r="ACY123" s="3"/>
      <c r="ACZ123" s="3"/>
      <c r="ADA123" s="3"/>
      <c r="ADB123" s="3"/>
      <c r="ADC123" s="3"/>
      <c r="ADD123" s="3"/>
      <c r="ADE123" s="3"/>
      <c r="ADF123" s="3"/>
      <c r="ADG123" s="3"/>
      <c r="ADH123" s="3"/>
      <c r="ADI123" s="3"/>
      <c r="ADJ123" s="3"/>
      <c r="ADK123" s="3"/>
      <c r="ADL123" s="3"/>
      <c r="ADM123" s="3"/>
      <c r="ADN123" s="3"/>
      <c r="ADO123" s="3"/>
      <c r="ADP123" s="3"/>
      <c r="ADQ123" s="3"/>
      <c r="ADR123" s="3"/>
      <c r="ADS123" s="3"/>
      <c r="ADT123" s="3"/>
      <c r="ADU123" s="3"/>
      <c r="ADV123" s="3"/>
      <c r="ADW123" s="3"/>
      <c r="ADX123" s="3"/>
      <c r="ADY123" s="3"/>
      <c r="ADZ123" s="3"/>
      <c r="AEA123" s="3"/>
      <c r="AEB123" s="3"/>
      <c r="AEC123" s="29"/>
    </row>
    <row r="124" spans="1:809" s="18" customFormat="1" x14ac:dyDescent="0.35">
      <c r="A124" s="12"/>
      <c r="B124" s="3"/>
      <c r="C124" s="3"/>
      <c r="D124" s="70"/>
      <c r="E124" s="3"/>
      <c r="F124" s="3"/>
      <c r="G124" s="3"/>
      <c r="H124" s="3"/>
      <c r="I124" s="3"/>
      <c r="J124" s="3"/>
      <c r="K124" s="3"/>
      <c r="L124" s="3"/>
      <c r="M124" s="3"/>
      <c r="N124" s="3"/>
      <c r="O124" s="3"/>
      <c r="P124" s="3"/>
      <c r="Q124" s="3"/>
      <c r="R124" s="3"/>
      <c r="S124" s="3"/>
      <c r="T124" s="3"/>
      <c r="U124" s="3"/>
      <c r="V124" s="3"/>
      <c r="W124" s="3"/>
      <c r="X124" s="3"/>
      <c r="Y124" s="70"/>
      <c r="Z124" s="70"/>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c r="ABJ124" s="3"/>
      <c r="ABK124" s="3"/>
      <c r="ABL124" s="3"/>
      <c r="ABM124" s="3"/>
      <c r="ABN124" s="3"/>
      <c r="ABO124" s="3"/>
      <c r="ABP124" s="3"/>
      <c r="ABQ124" s="3"/>
      <c r="ABR124" s="3"/>
      <c r="ABS124" s="3"/>
      <c r="ABT124" s="3"/>
      <c r="ABU124" s="3"/>
      <c r="ABV124" s="3"/>
      <c r="ABW124" s="3"/>
      <c r="ABX124" s="3"/>
      <c r="ABY124" s="3"/>
      <c r="ABZ124" s="3"/>
      <c r="ACA124" s="3"/>
      <c r="ACB124" s="3"/>
      <c r="ACC124" s="3"/>
      <c r="ACD124" s="3"/>
      <c r="ACE124" s="3"/>
      <c r="ACF124" s="3"/>
      <c r="ACG124" s="3"/>
      <c r="ACH124" s="3"/>
      <c r="ACI124" s="3"/>
      <c r="ACJ124" s="3"/>
      <c r="ACK124" s="3"/>
      <c r="ACL124" s="3"/>
      <c r="ACM124" s="3"/>
      <c r="ACN124" s="3"/>
      <c r="ACO124" s="3"/>
      <c r="ACP124" s="3"/>
      <c r="ACQ124" s="3"/>
      <c r="ACR124" s="3"/>
      <c r="ACS124" s="3"/>
      <c r="ACT124" s="3"/>
      <c r="ACU124" s="3"/>
      <c r="ACV124" s="3"/>
      <c r="ACW124" s="3"/>
      <c r="ACX124" s="3"/>
      <c r="ACY124" s="3"/>
      <c r="ACZ124" s="3"/>
      <c r="ADA124" s="3"/>
      <c r="ADB124" s="3"/>
      <c r="ADC124" s="3"/>
      <c r="ADD124" s="3"/>
      <c r="ADE124" s="3"/>
      <c r="ADF124" s="3"/>
      <c r="ADG124" s="3"/>
      <c r="ADH124" s="3"/>
      <c r="ADI124" s="3"/>
      <c r="ADJ124" s="3"/>
      <c r="ADK124" s="3"/>
      <c r="ADL124" s="3"/>
      <c r="ADM124" s="3"/>
      <c r="ADN124" s="3"/>
      <c r="ADO124" s="3"/>
      <c r="ADP124" s="3"/>
      <c r="ADQ124" s="3"/>
      <c r="ADR124" s="3"/>
      <c r="ADS124" s="3"/>
      <c r="ADT124" s="3"/>
      <c r="ADU124" s="3"/>
      <c r="ADV124" s="3"/>
      <c r="ADW124" s="3"/>
      <c r="ADX124" s="3"/>
      <c r="ADY124" s="3"/>
      <c r="ADZ124" s="3"/>
      <c r="AEA124" s="3"/>
      <c r="AEB124" s="3"/>
      <c r="AEC124" s="29"/>
    </row>
    <row r="125" spans="1:809" s="18" customFormat="1" x14ac:dyDescent="0.35">
      <c r="A125" s="12"/>
      <c r="B125" s="3"/>
      <c r="C125" s="3"/>
      <c r="D125" s="70"/>
      <c r="E125" s="3"/>
      <c r="F125" s="3"/>
      <c r="G125" s="3"/>
      <c r="H125" s="3"/>
      <c r="I125" s="3"/>
      <c r="J125" s="3"/>
      <c r="K125" s="3"/>
      <c r="L125" s="3"/>
      <c r="M125" s="3"/>
      <c r="N125" s="3"/>
      <c r="O125" s="3"/>
      <c r="P125" s="3"/>
      <c r="Q125" s="3"/>
      <c r="R125" s="3"/>
      <c r="S125" s="3"/>
      <c r="T125" s="3"/>
      <c r="U125" s="3"/>
      <c r="V125" s="3"/>
      <c r="W125" s="3"/>
      <c r="X125" s="3"/>
      <c r="Y125" s="70"/>
      <c r="Z125" s="70"/>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c r="ABJ125" s="3"/>
      <c r="ABK125" s="3"/>
      <c r="ABL125" s="3"/>
      <c r="ABM125" s="3"/>
      <c r="ABN125" s="3"/>
      <c r="ABO125" s="3"/>
      <c r="ABP125" s="3"/>
      <c r="ABQ125" s="3"/>
      <c r="ABR125" s="3"/>
      <c r="ABS125" s="3"/>
      <c r="ABT125" s="3"/>
      <c r="ABU125" s="3"/>
      <c r="ABV125" s="3"/>
      <c r="ABW125" s="3"/>
      <c r="ABX125" s="3"/>
      <c r="ABY125" s="3"/>
      <c r="ABZ125" s="3"/>
      <c r="ACA125" s="3"/>
      <c r="ACB125" s="3"/>
      <c r="ACC125" s="3"/>
      <c r="ACD125" s="3"/>
      <c r="ACE125" s="3"/>
      <c r="ACF125" s="3"/>
      <c r="ACG125" s="3"/>
      <c r="ACH125" s="3"/>
      <c r="ACI125" s="3"/>
      <c r="ACJ125" s="3"/>
      <c r="ACK125" s="3"/>
      <c r="ACL125" s="3"/>
      <c r="ACM125" s="3"/>
      <c r="ACN125" s="3"/>
      <c r="ACO125" s="3"/>
      <c r="ACP125" s="3"/>
      <c r="ACQ125" s="3"/>
      <c r="ACR125" s="3"/>
      <c r="ACS125" s="3"/>
      <c r="ACT125" s="3"/>
      <c r="ACU125" s="3"/>
      <c r="ACV125" s="3"/>
      <c r="ACW125" s="3"/>
      <c r="ACX125" s="3"/>
      <c r="ACY125" s="3"/>
      <c r="ACZ125" s="3"/>
      <c r="ADA125" s="3"/>
      <c r="ADB125" s="3"/>
      <c r="ADC125" s="3"/>
      <c r="ADD125" s="3"/>
      <c r="ADE125" s="3"/>
      <c r="ADF125" s="3"/>
      <c r="ADG125" s="3"/>
      <c r="ADH125" s="3"/>
      <c r="ADI125" s="3"/>
      <c r="ADJ125" s="3"/>
      <c r="ADK125" s="3"/>
      <c r="ADL125" s="3"/>
      <c r="ADM125" s="3"/>
      <c r="ADN125" s="3"/>
      <c r="ADO125" s="3"/>
      <c r="ADP125" s="3"/>
      <c r="ADQ125" s="3"/>
      <c r="ADR125" s="3"/>
      <c r="ADS125" s="3"/>
      <c r="ADT125" s="3"/>
      <c r="ADU125" s="3"/>
      <c r="ADV125" s="3"/>
      <c r="ADW125" s="3"/>
      <c r="ADX125" s="3"/>
      <c r="ADY125" s="3"/>
      <c r="ADZ125" s="3"/>
      <c r="AEA125" s="3"/>
      <c r="AEB125" s="3"/>
      <c r="AEC125" s="29"/>
    </row>
    <row r="126" spans="1:809" s="18" customFormat="1" x14ac:dyDescent="0.35">
      <c r="A126" s="12"/>
      <c r="B126" s="3"/>
      <c r="C126" s="3"/>
      <c r="D126" s="70"/>
      <c r="E126" s="3"/>
      <c r="F126" s="3"/>
      <c r="G126" s="3"/>
      <c r="H126" s="3"/>
      <c r="I126" s="3"/>
      <c r="J126" s="3"/>
      <c r="K126" s="3"/>
      <c r="L126" s="3"/>
      <c r="M126" s="3"/>
      <c r="N126" s="3"/>
      <c r="O126" s="3"/>
      <c r="P126" s="3"/>
      <c r="Q126" s="3"/>
      <c r="R126" s="3"/>
      <c r="S126" s="3"/>
      <c r="T126" s="3"/>
      <c r="U126" s="3"/>
      <c r="V126" s="3"/>
      <c r="W126" s="3"/>
      <c r="X126" s="3"/>
      <c r="Y126" s="70"/>
      <c r="Z126" s="70"/>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c r="ABT126" s="3"/>
      <c r="ABU126" s="3"/>
      <c r="ABV126" s="3"/>
      <c r="ABW126" s="3"/>
      <c r="ABX126" s="3"/>
      <c r="ABY126" s="3"/>
      <c r="ABZ126" s="3"/>
      <c r="ACA126" s="3"/>
      <c r="ACB126" s="3"/>
      <c r="ACC126" s="3"/>
      <c r="ACD126" s="3"/>
      <c r="ACE126" s="3"/>
      <c r="ACF126" s="3"/>
      <c r="ACG126" s="3"/>
      <c r="ACH126" s="3"/>
      <c r="ACI126" s="3"/>
      <c r="ACJ126" s="3"/>
      <c r="ACK126" s="3"/>
      <c r="ACL126" s="3"/>
      <c r="ACM126" s="3"/>
      <c r="ACN126" s="3"/>
      <c r="ACO126" s="3"/>
      <c r="ACP126" s="3"/>
      <c r="ACQ126" s="3"/>
      <c r="ACR126" s="3"/>
      <c r="ACS126" s="3"/>
      <c r="ACT126" s="3"/>
      <c r="ACU126" s="3"/>
      <c r="ACV126" s="3"/>
      <c r="ACW126" s="3"/>
      <c r="ACX126" s="3"/>
      <c r="ACY126" s="3"/>
      <c r="ACZ126" s="3"/>
      <c r="ADA126" s="3"/>
      <c r="ADB126" s="3"/>
      <c r="ADC126" s="3"/>
      <c r="ADD126" s="3"/>
      <c r="ADE126" s="3"/>
      <c r="ADF126" s="3"/>
      <c r="ADG126" s="3"/>
      <c r="ADH126" s="3"/>
      <c r="ADI126" s="3"/>
      <c r="ADJ126" s="3"/>
      <c r="ADK126" s="3"/>
      <c r="ADL126" s="3"/>
      <c r="ADM126" s="3"/>
      <c r="ADN126" s="3"/>
      <c r="ADO126" s="3"/>
      <c r="ADP126" s="3"/>
      <c r="ADQ126" s="3"/>
      <c r="ADR126" s="3"/>
      <c r="ADS126" s="3"/>
      <c r="ADT126" s="3"/>
      <c r="ADU126" s="3"/>
      <c r="ADV126" s="3"/>
      <c r="ADW126" s="3"/>
      <c r="ADX126" s="3"/>
      <c r="ADY126" s="3"/>
      <c r="ADZ126" s="3"/>
      <c r="AEA126" s="3"/>
      <c r="AEB126" s="3"/>
      <c r="AEC126" s="29"/>
    </row>
    <row r="127" spans="1:809" s="18" customFormat="1" x14ac:dyDescent="0.35">
      <c r="A127" s="12"/>
      <c r="B127" s="3"/>
      <c r="C127" s="3"/>
      <c r="D127" s="70"/>
      <c r="E127" s="3"/>
      <c r="F127" s="3"/>
      <c r="G127" s="3"/>
      <c r="H127" s="3"/>
      <c r="I127" s="3"/>
      <c r="J127" s="3"/>
      <c r="K127" s="3"/>
      <c r="L127" s="3"/>
      <c r="M127" s="3"/>
      <c r="N127" s="3"/>
      <c r="O127" s="3"/>
      <c r="P127" s="3"/>
      <c r="Q127" s="3"/>
      <c r="R127" s="3"/>
      <c r="S127" s="3"/>
      <c r="T127" s="3"/>
      <c r="U127" s="3"/>
      <c r="V127" s="3"/>
      <c r="W127" s="3"/>
      <c r="X127" s="3"/>
      <c r="Y127" s="70"/>
      <c r="Z127" s="70"/>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c r="ABT127" s="3"/>
      <c r="ABU127" s="3"/>
      <c r="ABV127" s="3"/>
      <c r="ABW127" s="3"/>
      <c r="ABX127" s="3"/>
      <c r="ABY127" s="3"/>
      <c r="ABZ127" s="3"/>
      <c r="ACA127" s="3"/>
      <c r="ACB127" s="3"/>
      <c r="ACC127" s="3"/>
      <c r="ACD127" s="3"/>
      <c r="ACE127" s="3"/>
      <c r="ACF127" s="3"/>
      <c r="ACG127" s="3"/>
      <c r="ACH127" s="3"/>
      <c r="ACI127" s="3"/>
      <c r="ACJ127" s="3"/>
      <c r="ACK127" s="3"/>
      <c r="ACL127" s="3"/>
      <c r="ACM127" s="3"/>
      <c r="ACN127" s="3"/>
      <c r="ACO127" s="3"/>
      <c r="ACP127" s="3"/>
      <c r="ACQ127" s="3"/>
      <c r="ACR127" s="3"/>
      <c r="ACS127" s="3"/>
      <c r="ACT127" s="3"/>
      <c r="ACU127" s="3"/>
      <c r="ACV127" s="3"/>
      <c r="ACW127" s="3"/>
      <c r="ACX127" s="3"/>
      <c r="ACY127" s="3"/>
      <c r="ACZ127" s="3"/>
      <c r="ADA127" s="3"/>
      <c r="ADB127" s="3"/>
      <c r="ADC127" s="3"/>
      <c r="ADD127" s="3"/>
      <c r="ADE127" s="3"/>
      <c r="ADF127" s="3"/>
      <c r="ADG127" s="3"/>
      <c r="ADH127" s="3"/>
      <c r="ADI127" s="3"/>
      <c r="ADJ127" s="3"/>
      <c r="ADK127" s="3"/>
      <c r="ADL127" s="3"/>
      <c r="ADM127" s="3"/>
      <c r="ADN127" s="3"/>
      <c r="ADO127" s="3"/>
      <c r="ADP127" s="3"/>
      <c r="ADQ127" s="3"/>
      <c r="ADR127" s="3"/>
      <c r="ADS127" s="3"/>
      <c r="ADT127" s="3"/>
      <c r="ADU127" s="3"/>
      <c r="ADV127" s="3"/>
      <c r="ADW127" s="3"/>
      <c r="ADX127" s="3"/>
      <c r="ADY127" s="3"/>
      <c r="ADZ127" s="3"/>
      <c r="AEA127" s="3"/>
      <c r="AEB127" s="3"/>
      <c r="AEC127" s="29"/>
    </row>
    <row r="128" spans="1:809" s="18" customFormat="1" x14ac:dyDescent="0.35">
      <c r="A128" s="12"/>
      <c r="B128" s="3"/>
      <c r="C128" s="3"/>
      <c r="D128" s="70"/>
      <c r="E128" s="3"/>
      <c r="F128" s="3"/>
      <c r="G128" s="3"/>
      <c r="H128" s="3"/>
      <c r="I128" s="3"/>
      <c r="J128" s="3"/>
      <c r="K128" s="3"/>
      <c r="L128" s="3"/>
      <c r="M128" s="3"/>
      <c r="N128" s="3"/>
      <c r="O128" s="3"/>
      <c r="P128" s="3"/>
      <c r="Q128" s="3"/>
      <c r="R128" s="3"/>
      <c r="S128" s="3"/>
      <c r="T128" s="3"/>
      <c r="U128" s="3"/>
      <c r="V128" s="3"/>
      <c r="W128" s="3"/>
      <c r="X128" s="3"/>
      <c r="Y128" s="70"/>
      <c r="Z128" s="70"/>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c r="ABT128" s="3"/>
      <c r="ABU128" s="3"/>
      <c r="ABV128" s="3"/>
      <c r="ABW128" s="3"/>
      <c r="ABX128" s="3"/>
      <c r="ABY128" s="3"/>
      <c r="ABZ128" s="3"/>
      <c r="ACA128" s="3"/>
      <c r="ACB128" s="3"/>
      <c r="ACC128" s="3"/>
      <c r="ACD128" s="3"/>
      <c r="ACE128" s="3"/>
      <c r="ACF128" s="3"/>
      <c r="ACG128" s="3"/>
      <c r="ACH128" s="3"/>
      <c r="ACI128" s="3"/>
      <c r="ACJ128" s="3"/>
      <c r="ACK128" s="3"/>
      <c r="ACL128" s="3"/>
      <c r="ACM128" s="3"/>
      <c r="ACN128" s="3"/>
      <c r="ACO128" s="3"/>
      <c r="ACP128" s="3"/>
      <c r="ACQ128" s="3"/>
      <c r="ACR128" s="3"/>
      <c r="ACS128" s="3"/>
      <c r="ACT128" s="3"/>
      <c r="ACU128" s="3"/>
      <c r="ACV128" s="3"/>
      <c r="ACW128" s="3"/>
      <c r="ACX128" s="3"/>
      <c r="ACY128" s="3"/>
      <c r="ACZ128" s="3"/>
      <c r="ADA128" s="3"/>
      <c r="ADB128" s="3"/>
      <c r="ADC128" s="3"/>
      <c r="ADD128" s="3"/>
      <c r="ADE128" s="3"/>
      <c r="ADF128" s="3"/>
      <c r="ADG128" s="3"/>
      <c r="ADH128" s="3"/>
      <c r="ADI128" s="3"/>
      <c r="ADJ128" s="3"/>
      <c r="ADK128" s="3"/>
      <c r="ADL128" s="3"/>
      <c r="ADM128" s="3"/>
      <c r="ADN128" s="3"/>
      <c r="ADO128" s="3"/>
      <c r="ADP128" s="3"/>
      <c r="ADQ128" s="3"/>
      <c r="ADR128" s="3"/>
      <c r="ADS128" s="3"/>
      <c r="ADT128" s="3"/>
      <c r="ADU128" s="3"/>
      <c r="ADV128" s="3"/>
      <c r="ADW128" s="3"/>
      <c r="ADX128" s="3"/>
      <c r="ADY128" s="3"/>
      <c r="ADZ128" s="3"/>
      <c r="AEA128" s="3"/>
      <c r="AEB128" s="3"/>
      <c r="AEC128" s="29"/>
    </row>
    <row r="129" spans="1:861" s="18" customFormat="1" x14ac:dyDescent="0.35">
      <c r="A129" s="12"/>
      <c r="B129" s="3"/>
      <c r="C129" s="3"/>
      <c r="D129" s="70"/>
      <c r="E129" s="3"/>
      <c r="F129" s="3"/>
      <c r="G129" s="3"/>
      <c r="H129" s="3"/>
      <c r="I129" s="3"/>
      <c r="J129" s="3"/>
      <c r="K129" s="3"/>
      <c r="L129" s="3"/>
      <c r="M129" s="3"/>
      <c r="N129" s="3"/>
      <c r="O129" s="3"/>
      <c r="P129" s="3"/>
      <c r="Q129" s="3"/>
      <c r="R129" s="3"/>
      <c r="S129" s="3"/>
      <c r="T129" s="3"/>
      <c r="U129" s="3"/>
      <c r="V129" s="3"/>
      <c r="W129" s="3"/>
      <c r="X129" s="3"/>
      <c r="Y129" s="70"/>
      <c r="Z129" s="70"/>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c r="ABT129" s="3"/>
      <c r="ABU129" s="3"/>
      <c r="ABV129" s="3"/>
      <c r="ABW129" s="3"/>
      <c r="ABX129" s="3"/>
      <c r="ABY129" s="3"/>
      <c r="ABZ129" s="3"/>
      <c r="ACA129" s="3"/>
      <c r="ACB129" s="3"/>
      <c r="ACC129" s="3"/>
      <c r="ACD129" s="3"/>
      <c r="ACE129" s="3"/>
      <c r="ACF129" s="3"/>
      <c r="ACG129" s="3"/>
      <c r="ACH129" s="3"/>
      <c r="ACI129" s="3"/>
      <c r="ACJ129" s="3"/>
      <c r="ACK129" s="3"/>
      <c r="ACL129" s="3"/>
      <c r="ACM129" s="3"/>
      <c r="ACN129" s="3"/>
      <c r="ACO129" s="3"/>
      <c r="ACP129" s="3"/>
      <c r="ACQ129" s="3"/>
      <c r="ACR129" s="3"/>
      <c r="ACS129" s="3"/>
      <c r="ACT129" s="3"/>
      <c r="ACU129" s="3"/>
      <c r="ACV129" s="3"/>
      <c r="ACW129" s="3"/>
      <c r="ACX129" s="3"/>
      <c r="ACY129" s="3"/>
      <c r="ACZ129" s="3"/>
      <c r="ADA129" s="3"/>
      <c r="ADB129" s="3"/>
      <c r="ADC129" s="3"/>
      <c r="ADD129" s="3"/>
      <c r="ADE129" s="3"/>
      <c r="ADF129" s="3"/>
      <c r="ADG129" s="3"/>
      <c r="ADH129" s="3"/>
      <c r="ADI129" s="3"/>
      <c r="ADJ129" s="3"/>
      <c r="ADK129" s="3"/>
      <c r="ADL129" s="3"/>
      <c r="ADM129" s="3"/>
      <c r="ADN129" s="3"/>
      <c r="ADO129" s="3"/>
      <c r="ADP129" s="3"/>
      <c r="ADQ129" s="3"/>
      <c r="ADR129" s="3"/>
      <c r="ADS129" s="3"/>
      <c r="ADT129" s="3"/>
      <c r="ADU129" s="3"/>
      <c r="ADV129" s="3"/>
      <c r="ADW129" s="3"/>
      <c r="ADX129" s="3"/>
      <c r="ADY129" s="3"/>
      <c r="ADZ129" s="3"/>
      <c r="AEA129" s="3"/>
      <c r="AEB129" s="3"/>
      <c r="AEC129" s="29"/>
    </row>
    <row r="130" spans="1:861" s="18" customFormat="1" x14ac:dyDescent="0.35">
      <c r="A130" s="12"/>
      <c r="B130" s="3"/>
      <c r="C130" s="3"/>
      <c r="D130" s="70"/>
      <c r="E130" s="3"/>
      <c r="F130" s="3"/>
      <c r="G130" s="3"/>
      <c r="H130" s="3"/>
      <c r="I130" s="3"/>
      <c r="J130" s="3"/>
      <c r="K130" s="3"/>
      <c r="L130" s="3"/>
      <c r="M130" s="3"/>
      <c r="N130" s="3"/>
      <c r="O130" s="3"/>
      <c r="P130" s="3"/>
      <c r="Q130" s="3"/>
      <c r="R130" s="3"/>
      <c r="S130" s="3"/>
      <c r="T130" s="3"/>
      <c r="U130" s="3"/>
      <c r="V130" s="3"/>
      <c r="W130" s="3"/>
      <c r="X130" s="3"/>
      <c r="Y130" s="70"/>
      <c r="Z130" s="70"/>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c r="ABT130" s="3"/>
      <c r="ABU130" s="3"/>
      <c r="ABV130" s="3"/>
      <c r="ABW130" s="3"/>
      <c r="ABX130" s="3"/>
      <c r="ABY130" s="3"/>
      <c r="ABZ130" s="3"/>
      <c r="ACA130" s="3"/>
      <c r="ACB130" s="3"/>
      <c r="ACC130" s="3"/>
      <c r="ACD130" s="3"/>
      <c r="ACE130" s="3"/>
      <c r="ACF130" s="3"/>
      <c r="ACG130" s="3"/>
      <c r="ACH130" s="3"/>
      <c r="ACI130" s="3"/>
      <c r="ACJ130" s="3"/>
      <c r="ACK130" s="3"/>
      <c r="ACL130" s="3"/>
      <c r="ACM130" s="3"/>
      <c r="ACN130" s="3"/>
      <c r="ACO130" s="3"/>
      <c r="ACP130" s="3"/>
      <c r="ACQ130" s="3"/>
      <c r="ACR130" s="3"/>
      <c r="ACS130" s="3"/>
      <c r="ACT130" s="3"/>
      <c r="ACU130" s="3"/>
      <c r="ACV130" s="3"/>
      <c r="ACW130" s="3"/>
      <c r="ACX130" s="3"/>
      <c r="ACY130" s="3"/>
      <c r="ACZ130" s="3"/>
      <c r="ADA130" s="3"/>
      <c r="ADB130" s="3"/>
      <c r="ADC130" s="3"/>
      <c r="ADD130" s="3"/>
      <c r="ADE130" s="3"/>
      <c r="ADF130" s="3"/>
      <c r="ADG130" s="3"/>
      <c r="ADH130" s="3"/>
      <c r="ADI130" s="3"/>
      <c r="ADJ130" s="3"/>
      <c r="ADK130" s="3"/>
      <c r="ADL130" s="3"/>
      <c r="ADM130" s="3"/>
      <c r="ADN130" s="3"/>
      <c r="ADO130" s="3"/>
      <c r="ADP130" s="3"/>
      <c r="ADQ130" s="3"/>
      <c r="ADR130" s="3"/>
      <c r="ADS130" s="3"/>
      <c r="ADT130" s="3"/>
      <c r="ADU130" s="3"/>
      <c r="ADV130" s="3"/>
      <c r="ADW130" s="3"/>
      <c r="ADX130" s="3"/>
      <c r="ADY130" s="3"/>
      <c r="ADZ130" s="3"/>
      <c r="AEA130" s="3"/>
      <c r="AEB130" s="3"/>
      <c r="AEC130" s="29"/>
    </row>
    <row r="131" spans="1:861" s="18" customFormat="1" x14ac:dyDescent="0.35">
      <c r="A131" s="12"/>
      <c r="B131" s="3"/>
      <c r="C131" s="3"/>
      <c r="D131" s="70"/>
      <c r="E131" s="3"/>
      <c r="F131" s="3"/>
      <c r="G131" s="3"/>
      <c r="H131" s="3"/>
      <c r="I131" s="3"/>
      <c r="J131" s="3"/>
      <c r="K131" s="3"/>
      <c r="L131" s="3"/>
      <c r="M131" s="3"/>
      <c r="N131" s="3"/>
      <c r="O131" s="3"/>
      <c r="P131" s="3"/>
      <c r="Q131" s="3"/>
      <c r="R131" s="3"/>
      <c r="S131" s="3"/>
      <c r="T131" s="3"/>
      <c r="U131" s="3"/>
      <c r="V131" s="3"/>
      <c r="W131" s="3"/>
      <c r="X131" s="3"/>
      <c r="Y131" s="70"/>
      <c r="Z131" s="70"/>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c r="ABT131" s="3"/>
      <c r="ABU131" s="3"/>
      <c r="ABV131" s="3"/>
      <c r="ABW131" s="3"/>
      <c r="ABX131" s="3"/>
      <c r="ABY131" s="3"/>
      <c r="ABZ131" s="3"/>
      <c r="ACA131" s="3"/>
      <c r="ACB131" s="3"/>
      <c r="ACC131" s="3"/>
      <c r="ACD131" s="3"/>
      <c r="ACE131" s="3"/>
      <c r="ACF131" s="3"/>
      <c r="ACG131" s="3"/>
      <c r="ACH131" s="3"/>
      <c r="ACI131" s="3"/>
      <c r="ACJ131" s="3"/>
      <c r="ACK131" s="3"/>
      <c r="ACL131" s="3"/>
      <c r="ACM131" s="3"/>
      <c r="ACN131" s="3"/>
      <c r="ACO131" s="3"/>
      <c r="ACP131" s="3"/>
      <c r="ACQ131" s="3"/>
      <c r="ACR131" s="3"/>
      <c r="ACS131" s="3"/>
      <c r="ACT131" s="3"/>
      <c r="ACU131" s="3"/>
      <c r="ACV131" s="3"/>
      <c r="ACW131" s="3"/>
      <c r="ACX131" s="3"/>
      <c r="ACY131" s="3"/>
      <c r="ACZ131" s="3"/>
      <c r="ADA131" s="3"/>
      <c r="ADB131" s="3"/>
      <c r="ADC131" s="3"/>
      <c r="ADD131" s="3"/>
      <c r="ADE131" s="3"/>
      <c r="ADF131" s="3"/>
      <c r="ADG131" s="3"/>
      <c r="ADH131" s="3"/>
      <c r="ADI131" s="3"/>
      <c r="ADJ131" s="3"/>
      <c r="ADK131" s="3"/>
      <c r="ADL131" s="3"/>
      <c r="ADM131" s="3"/>
      <c r="ADN131" s="3"/>
      <c r="ADO131" s="3"/>
      <c r="ADP131" s="3"/>
      <c r="ADQ131" s="3"/>
      <c r="ADR131" s="3"/>
      <c r="ADS131" s="3"/>
      <c r="ADT131" s="3"/>
      <c r="ADU131" s="3"/>
      <c r="ADV131" s="3"/>
      <c r="ADW131" s="3"/>
      <c r="ADX131" s="3"/>
      <c r="ADY131" s="3"/>
      <c r="ADZ131" s="3"/>
      <c r="AEA131" s="3"/>
      <c r="AEB131" s="3"/>
      <c r="AEC131" s="29"/>
    </row>
    <row r="132" spans="1:861" s="18" customFormat="1" x14ac:dyDescent="0.35">
      <c r="A132" s="12"/>
      <c r="B132" s="3"/>
      <c r="C132" s="3"/>
      <c r="D132" s="70"/>
      <c r="E132" s="3"/>
      <c r="F132" s="3"/>
      <c r="G132" s="3"/>
      <c r="H132" s="3"/>
      <c r="I132" s="3"/>
      <c r="J132" s="3"/>
      <c r="K132" s="3"/>
      <c r="L132" s="3"/>
      <c r="M132" s="3"/>
      <c r="N132" s="3"/>
      <c r="O132" s="3"/>
      <c r="P132" s="3"/>
      <c r="Q132" s="3"/>
      <c r="R132" s="3"/>
      <c r="S132" s="3"/>
      <c r="T132" s="3"/>
      <c r="U132" s="3"/>
      <c r="V132" s="3"/>
      <c r="W132" s="3"/>
      <c r="X132" s="3"/>
      <c r="Y132" s="70"/>
      <c r="Z132" s="70"/>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c r="ABT132" s="3"/>
      <c r="ABU132" s="3"/>
      <c r="ABV132" s="3"/>
      <c r="ABW132" s="3"/>
      <c r="ABX132" s="3"/>
      <c r="ABY132" s="3"/>
      <c r="ABZ132" s="3"/>
      <c r="ACA132" s="3"/>
      <c r="ACB132" s="3"/>
      <c r="ACC132" s="3"/>
      <c r="ACD132" s="3"/>
      <c r="ACE132" s="3"/>
      <c r="ACF132" s="3"/>
      <c r="ACG132" s="3"/>
      <c r="ACH132" s="3"/>
      <c r="ACI132" s="3"/>
      <c r="ACJ132" s="3"/>
      <c r="ACK132" s="3"/>
      <c r="ACL132" s="3"/>
      <c r="ACM132" s="3"/>
      <c r="ACN132" s="3"/>
      <c r="ACO132" s="3"/>
      <c r="ACP132" s="3"/>
      <c r="ACQ132" s="3"/>
      <c r="ACR132" s="3"/>
      <c r="ACS132" s="3"/>
      <c r="ACT132" s="3"/>
      <c r="ACU132" s="3"/>
      <c r="ACV132" s="3"/>
      <c r="ACW132" s="3"/>
      <c r="ACX132" s="3"/>
      <c r="ACY132" s="3"/>
      <c r="ACZ132" s="3"/>
      <c r="ADA132" s="3"/>
      <c r="ADB132" s="3"/>
      <c r="ADC132" s="3"/>
      <c r="ADD132" s="3"/>
      <c r="ADE132" s="3"/>
      <c r="ADF132" s="3"/>
      <c r="ADG132" s="3"/>
      <c r="ADH132" s="3"/>
      <c r="ADI132" s="3"/>
      <c r="ADJ132" s="3"/>
      <c r="ADK132" s="3"/>
      <c r="ADL132" s="3"/>
      <c r="ADM132" s="3"/>
      <c r="ADN132" s="3"/>
      <c r="ADO132" s="3"/>
      <c r="ADP132" s="3"/>
      <c r="ADQ132" s="3"/>
      <c r="ADR132" s="3"/>
      <c r="ADS132" s="3"/>
      <c r="ADT132" s="3"/>
      <c r="ADU132" s="3"/>
      <c r="ADV132" s="3"/>
      <c r="ADW132" s="3"/>
      <c r="ADX132" s="3"/>
      <c r="ADY132" s="3"/>
      <c r="ADZ132" s="3"/>
      <c r="AEA132" s="3"/>
      <c r="AEB132" s="3"/>
      <c r="AEC132" s="29"/>
    </row>
    <row r="133" spans="1:861" s="18" customFormat="1" x14ac:dyDescent="0.35">
      <c r="A133" s="12"/>
      <c r="B133" s="3"/>
      <c r="C133" s="3"/>
      <c r="D133" s="70"/>
      <c r="E133" s="3"/>
      <c r="F133" s="3"/>
      <c r="G133" s="3"/>
      <c r="H133" s="3"/>
      <c r="I133" s="3"/>
      <c r="J133" s="3"/>
      <c r="K133" s="3"/>
      <c r="L133" s="3"/>
      <c r="M133" s="3"/>
      <c r="N133" s="3"/>
      <c r="O133" s="3"/>
      <c r="P133" s="3"/>
      <c r="Q133" s="3"/>
      <c r="R133" s="3"/>
      <c r="S133" s="3"/>
      <c r="T133" s="3"/>
      <c r="U133" s="3"/>
      <c r="V133" s="3"/>
      <c r="W133" s="3"/>
      <c r="X133" s="3"/>
      <c r="Y133" s="70"/>
      <c r="Z133" s="70"/>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29"/>
    </row>
    <row r="134" spans="1:861" s="18" customFormat="1" x14ac:dyDescent="0.35">
      <c r="A134" s="12"/>
      <c r="B134" s="3"/>
      <c r="C134" s="3"/>
      <c r="D134" s="70"/>
      <c r="E134" s="3"/>
      <c r="F134" s="3"/>
      <c r="G134" s="3"/>
      <c r="H134" s="3"/>
      <c r="I134" s="3"/>
      <c r="J134" s="3"/>
      <c r="K134" s="3"/>
      <c r="L134" s="3"/>
      <c r="M134" s="3"/>
      <c r="N134" s="3"/>
      <c r="O134" s="3"/>
      <c r="P134" s="3"/>
      <c r="Q134" s="3"/>
      <c r="R134" s="3"/>
      <c r="S134" s="3"/>
      <c r="T134" s="3"/>
      <c r="U134" s="3"/>
      <c r="V134" s="3"/>
      <c r="W134" s="3"/>
      <c r="X134" s="3"/>
      <c r="Y134" s="70"/>
      <c r="Z134" s="70"/>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c r="ABT134" s="3"/>
      <c r="ABU134" s="3"/>
      <c r="ABV134" s="3"/>
      <c r="ABW134" s="3"/>
      <c r="ABX134" s="3"/>
      <c r="ABY134" s="3"/>
      <c r="ABZ134" s="3"/>
      <c r="ACA134" s="3"/>
      <c r="ACB134" s="3"/>
      <c r="ACC134" s="3"/>
      <c r="ACD134" s="3"/>
      <c r="ACE134" s="3"/>
      <c r="ACF134" s="3"/>
      <c r="ACG134" s="3"/>
      <c r="ACH134" s="3"/>
      <c r="ACI134" s="3"/>
      <c r="ACJ134" s="3"/>
      <c r="ACK134" s="3"/>
      <c r="ACL134" s="3"/>
      <c r="ACM134" s="3"/>
      <c r="ACN134" s="3"/>
      <c r="ACO134" s="3"/>
      <c r="ACP134" s="3"/>
      <c r="ACQ134" s="3"/>
      <c r="ACR134" s="3"/>
      <c r="ACS134" s="3"/>
      <c r="ACT134" s="3"/>
      <c r="ACU134" s="3"/>
      <c r="ACV134" s="3"/>
      <c r="ACW134" s="3"/>
      <c r="ACX134" s="3"/>
      <c r="ACY134" s="3"/>
      <c r="ACZ134" s="3"/>
      <c r="ADA134" s="3"/>
      <c r="ADB134" s="3"/>
      <c r="ADC134" s="3"/>
      <c r="ADD134" s="3"/>
      <c r="ADE134" s="3"/>
      <c r="ADF134" s="3"/>
      <c r="ADG134" s="3"/>
      <c r="ADH134" s="3"/>
      <c r="ADI134" s="3"/>
      <c r="ADJ134" s="3"/>
      <c r="ADK134" s="3"/>
      <c r="ADL134" s="3"/>
      <c r="ADM134" s="3"/>
      <c r="ADN134" s="3"/>
      <c r="ADO134" s="3"/>
      <c r="ADP134" s="3"/>
      <c r="ADQ134" s="3"/>
      <c r="ADR134" s="3"/>
      <c r="ADS134" s="3"/>
      <c r="ADT134" s="3"/>
      <c r="ADU134" s="3"/>
      <c r="ADV134" s="3"/>
      <c r="ADW134" s="3"/>
      <c r="ADX134" s="3"/>
      <c r="ADY134" s="3"/>
      <c r="ADZ134" s="3"/>
      <c r="AEA134" s="3"/>
      <c r="AEB134" s="3"/>
      <c r="AEC134" s="29"/>
    </row>
    <row r="135" spans="1:861" s="18" customFormat="1" x14ac:dyDescent="0.35">
      <c r="A135" s="12"/>
      <c r="B135" s="3"/>
      <c r="C135" s="3"/>
      <c r="D135" s="70"/>
      <c r="E135" s="3"/>
      <c r="F135" s="3"/>
      <c r="G135" s="3"/>
      <c r="H135" s="3"/>
      <c r="I135" s="3"/>
      <c r="J135" s="3"/>
      <c r="K135" s="3"/>
      <c r="L135" s="3"/>
      <c r="M135" s="3"/>
      <c r="N135" s="3"/>
      <c r="O135" s="3"/>
      <c r="P135" s="3"/>
      <c r="Q135" s="3"/>
      <c r="R135" s="3"/>
      <c r="S135" s="3"/>
      <c r="T135" s="3"/>
      <c r="U135" s="3"/>
      <c r="V135" s="3"/>
      <c r="W135" s="3"/>
      <c r="X135" s="3"/>
      <c r="Y135" s="70"/>
      <c r="Z135" s="70"/>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c r="ABT135" s="3"/>
      <c r="ABU135" s="3"/>
      <c r="ABV135" s="3"/>
      <c r="ABW135" s="3"/>
      <c r="ABX135" s="3"/>
      <c r="ABY135" s="3"/>
      <c r="ABZ135" s="3"/>
      <c r="ACA135" s="3"/>
      <c r="ACB135" s="3"/>
      <c r="ACC135" s="3"/>
      <c r="ACD135" s="3"/>
      <c r="ACE135" s="3"/>
      <c r="ACF135" s="3"/>
      <c r="ACG135" s="3"/>
      <c r="ACH135" s="3"/>
      <c r="ACI135" s="3"/>
      <c r="ACJ135" s="3"/>
      <c r="ACK135" s="3"/>
      <c r="ACL135" s="3"/>
      <c r="ACM135" s="3"/>
      <c r="ACN135" s="3"/>
      <c r="ACO135" s="3"/>
      <c r="ACP135" s="3"/>
      <c r="ACQ135" s="3"/>
      <c r="ACR135" s="3"/>
      <c r="ACS135" s="3"/>
      <c r="ACT135" s="3"/>
      <c r="ACU135" s="3"/>
      <c r="ACV135" s="3"/>
      <c r="ACW135" s="3"/>
      <c r="ACX135" s="3"/>
      <c r="ACY135" s="3"/>
      <c r="ACZ135" s="3"/>
      <c r="ADA135" s="3"/>
      <c r="ADB135" s="3"/>
      <c r="ADC135" s="3"/>
      <c r="ADD135" s="3"/>
      <c r="ADE135" s="3"/>
      <c r="ADF135" s="3"/>
      <c r="ADG135" s="3"/>
      <c r="ADH135" s="3"/>
      <c r="ADI135" s="3"/>
      <c r="ADJ135" s="3"/>
      <c r="ADK135" s="3"/>
      <c r="ADL135" s="3"/>
      <c r="ADM135" s="3"/>
      <c r="ADN135" s="3"/>
      <c r="ADO135" s="3"/>
      <c r="ADP135" s="3"/>
      <c r="ADQ135" s="3"/>
      <c r="ADR135" s="3"/>
      <c r="ADS135" s="3"/>
      <c r="ADT135" s="3"/>
      <c r="ADU135" s="3"/>
      <c r="ADV135" s="3"/>
      <c r="ADW135" s="3"/>
      <c r="ADX135" s="3"/>
      <c r="ADY135" s="3"/>
      <c r="ADZ135" s="3"/>
      <c r="AEA135" s="3"/>
      <c r="AEB135" s="3"/>
      <c r="AEC135" s="29"/>
    </row>
    <row r="136" spans="1:861" customFormat="1" x14ac:dyDescent="0.35">
      <c r="A136" s="8"/>
      <c r="D136" s="72"/>
      <c r="Y136" s="70"/>
      <c r="Z136" s="72"/>
      <c r="AI136" s="3"/>
      <c r="AEC136" s="26"/>
      <c r="AFZ136" s="15"/>
      <c r="AGA136" s="15"/>
      <c r="AGB136" s="15"/>
      <c r="AGC136" s="15"/>
    </row>
    <row r="137" spans="1:861" customFormat="1" x14ac:dyDescent="0.35">
      <c r="A137" s="8"/>
      <c r="D137" s="72"/>
      <c r="Y137" s="70"/>
      <c r="Z137" s="72"/>
      <c r="AI137" s="3"/>
      <c r="AEC137" s="26"/>
      <c r="AFZ137" s="15"/>
      <c r="AGA137" s="15"/>
      <c r="AGB137" s="15"/>
      <c r="AGC137" s="15"/>
    </row>
    <row r="138" spans="1:861" customFormat="1" x14ac:dyDescent="0.35">
      <c r="A138" s="8"/>
      <c r="D138" s="72"/>
      <c r="Y138" s="70"/>
      <c r="Z138" s="72"/>
      <c r="AI138" s="3"/>
      <c r="AEC138" s="26"/>
      <c r="AFZ138" s="15"/>
      <c r="AGA138" s="15"/>
      <c r="AGB138" s="15"/>
      <c r="AGC138" s="15"/>
    </row>
    <row r="139" spans="1:861" customFormat="1" x14ac:dyDescent="0.35">
      <c r="A139" s="8"/>
      <c r="D139" s="72"/>
      <c r="Y139" s="70"/>
      <c r="Z139" s="72"/>
      <c r="AI139" s="3"/>
      <c r="AEC139" s="26"/>
      <c r="AFZ139" s="15"/>
      <c r="AGA139" s="15"/>
      <c r="AGB139" s="15"/>
      <c r="AGC139" s="15"/>
    </row>
    <row r="140" spans="1:861" customFormat="1" x14ac:dyDescent="0.35">
      <c r="A140" s="8"/>
      <c r="D140" s="72"/>
      <c r="Y140" s="70"/>
      <c r="Z140" s="72"/>
      <c r="AI140" s="3"/>
      <c r="AEC140" s="26"/>
      <c r="AFZ140" s="15"/>
      <c r="AGA140" s="15"/>
      <c r="AGB140" s="15"/>
      <c r="AGC140" s="15"/>
    </row>
    <row r="141" spans="1:861" customFormat="1" x14ac:dyDescent="0.35">
      <c r="A141" s="8"/>
      <c r="D141" s="72"/>
      <c r="Y141" s="70"/>
      <c r="Z141" s="72"/>
      <c r="AI141" s="3"/>
      <c r="AEC141" s="26"/>
      <c r="AFZ141" s="15"/>
      <c r="AGA141" s="15"/>
      <c r="AGB141" s="15"/>
      <c r="AGC141" s="15"/>
    </row>
    <row r="142" spans="1:861" customFormat="1" x14ac:dyDescent="0.35">
      <c r="A142" s="8"/>
      <c r="D142" s="72"/>
      <c r="Y142" s="70"/>
      <c r="Z142" s="72"/>
      <c r="AI142" s="3"/>
      <c r="AEC142" s="26"/>
      <c r="AFZ142" s="15"/>
      <c r="AGA142" s="15"/>
      <c r="AGB142" s="15"/>
      <c r="AGC142" s="15"/>
    </row>
    <row r="143" spans="1:861" customFormat="1" x14ac:dyDescent="0.35">
      <c r="A143" s="8"/>
      <c r="D143" s="72"/>
      <c r="Y143" s="70"/>
      <c r="Z143" s="72"/>
      <c r="AI143" s="3"/>
      <c r="AEC143" s="26"/>
      <c r="AFZ143" s="15"/>
      <c r="AGA143" s="15"/>
      <c r="AGB143" s="15"/>
      <c r="AGC143" s="15"/>
    </row>
    <row r="144" spans="1:861" customFormat="1" x14ac:dyDescent="0.35">
      <c r="A144" s="8"/>
      <c r="D144" s="72"/>
      <c r="Y144" s="70"/>
      <c r="Z144" s="72"/>
      <c r="AI144" s="3"/>
      <c r="AEC144" s="26"/>
      <c r="AFZ144" s="15"/>
      <c r="AGA144" s="15"/>
      <c r="AGB144" s="15"/>
      <c r="AGC144" s="15"/>
    </row>
    <row r="145" spans="1:861" s="72" customFormat="1" x14ac:dyDescent="0.35">
      <c r="A145" s="8"/>
      <c r="B145"/>
      <c r="C145"/>
      <c r="E145"/>
      <c r="F145"/>
      <c r="G145"/>
      <c r="H145"/>
      <c r="I145"/>
      <c r="J145"/>
      <c r="K145"/>
      <c r="L145"/>
      <c r="M145"/>
      <c r="N145"/>
      <c r="O145"/>
      <c r="P145"/>
      <c r="Q145"/>
      <c r="R145"/>
      <c r="S145"/>
      <c r="T145"/>
      <c r="U145"/>
      <c r="V145"/>
      <c r="W145"/>
      <c r="X145"/>
      <c r="Y145" s="70"/>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s="26"/>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s="15"/>
      <c r="AGA145" s="15"/>
      <c r="AGB145" s="15"/>
      <c r="AGC145" s="15"/>
    </row>
    <row r="146" spans="1:861" s="72" customFormat="1" x14ac:dyDescent="0.35">
      <c r="A146" s="8"/>
      <c r="B146"/>
      <c r="C146"/>
      <c r="E146"/>
      <c r="F146"/>
      <c r="G146"/>
      <c r="H146"/>
      <c r="I146"/>
      <c r="J146"/>
      <c r="K146"/>
      <c r="L146"/>
      <c r="M146"/>
      <c r="N146"/>
      <c r="O146"/>
      <c r="P146"/>
      <c r="Q146"/>
      <c r="R146"/>
      <c r="S146"/>
      <c r="T146"/>
      <c r="U146"/>
      <c r="V146"/>
      <c r="W146"/>
      <c r="X146"/>
      <c r="Y146" s="70"/>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s="2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s="15"/>
      <c r="AGA146" s="15"/>
      <c r="AGB146" s="15"/>
      <c r="AGC146" s="15"/>
    </row>
    <row r="147" spans="1:861" s="72" customFormat="1" x14ac:dyDescent="0.35">
      <c r="A147" s="8"/>
      <c r="B147"/>
      <c r="C147"/>
      <c r="E147"/>
      <c r="F147"/>
      <c r="G147"/>
      <c r="H147"/>
      <c r="I147"/>
      <c r="J147"/>
      <c r="K147"/>
      <c r="L147"/>
      <c r="M147"/>
      <c r="N147"/>
      <c r="O147"/>
      <c r="P147"/>
      <c r="Q147"/>
      <c r="R147"/>
      <c r="S147"/>
      <c r="T147"/>
      <c r="U147"/>
      <c r="V147"/>
      <c r="W147"/>
      <c r="X147"/>
      <c r="Y147" s="70"/>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s="26"/>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s="15"/>
      <c r="AGA147" s="15"/>
      <c r="AGB147" s="15"/>
      <c r="AGC147" s="15"/>
    </row>
    <row r="492" spans="1:857" ht="13.15" x14ac:dyDescent="0.4">
      <c r="A492" s="15"/>
      <c r="B492" s="15"/>
      <c r="C492" s="15"/>
      <c r="D492" s="26"/>
      <c r="E492" s="15"/>
      <c r="F492" s="15"/>
      <c r="G492" s="15"/>
      <c r="H492" s="15"/>
      <c r="I492" s="15"/>
      <c r="J492" s="15"/>
      <c r="K492" s="15"/>
      <c r="L492" s="15"/>
      <c r="M492" s="15"/>
      <c r="N492" s="15"/>
      <c r="O492" s="15"/>
      <c r="P492" s="15"/>
      <c r="Q492" s="15"/>
      <c r="R492" s="15"/>
      <c r="S492" s="15"/>
      <c r="T492" s="15"/>
      <c r="U492" s="15"/>
      <c r="V492" s="15"/>
      <c r="W492" s="15"/>
      <c r="X492" s="15"/>
      <c r="Z492" s="26"/>
      <c r="AA492" s="15"/>
      <c r="AB492" s="15"/>
      <c r="AC492" s="15"/>
      <c r="AD492" s="15"/>
      <c r="AE492" s="15"/>
      <c r="AF492" s="15"/>
      <c r="AG492" s="15"/>
      <c r="AH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c r="CB492" s="15"/>
      <c r="CC492" s="15"/>
      <c r="CD492" s="15"/>
      <c r="CE492" s="15"/>
      <c r="CF492" s="15"/>
      <c r="CG492" s="15"/>
      <c r="CH492" s="15"/>
      <c r="CI492" s="15"/>
      <c r="CJ492" s="15"/>
      <c r="CK492" s="15"/>
      <c r="CL492" s="15"/>
      <c r="CM492" s="15"/>
      <c r="CN492" s="15"/>
      <c r="CO492" s="15"/>
      <c r="CP492" s="15"/>
      <c r="CQ492" s="15"/>
      <c r="CR492" s="15"/>
      <c r="CS492" s="15"/>
      <c r="CT492" s="15"/>
      <c r="CU492" s="15"/>
      <c r="CV492" s="15"/>
      <c r="CW492" s="15"/>
      <c r="CX492" s="15"/>
      <c r="CY492" s="15"/>
      <c r="CZ492" s="15"/>
      <c r="DA492" s="15"/>
      <c r="DB492" s="15"/>
      <c r="DC492" s="15"/>
      <c r="DD492" s="15"/>
      <c r="DE492" s="15"/>
      <c r="DF492" s="15"/>
      <c r="DG492" s="15"/>
      <c r="DH492" s="15"/>
      <c r="DI492" s="15"/>
      <c r="DJ492" s="15"/>
      <c r="DK492" s="15"/>
      <c r="DL492" s="15"/>
      <c r="DM492" s="15"/>
      <c r="DN492" s="15"/>
      <c r="DO492" s="15"/>
      <c r="DP492" s="15"/>
      <c r="DQ492" s="15"/>
      <c r="DR492" s="15"/>
      <c r="DS492" s="15"/>
      <c r="DT492" s="15"/>
      <c r="DU492" s="15"/>
      <c r="DV492" s="15"/>
      <c r="DW492" s="15"/>
      <c r="DX492" s="15"/>
      <c r="DY492" s="15"/>
      <c r="DZ492" s="15"/>
      <c r="EA492" s="15"/>
      <c r="EB492" s="15"/>
      <c r="EC492" s="15"/>
      <c r="ED492" s="15"/>
      <c r="EE492" s="15"/>
      <c r="EF492" s="15"/>
      <c r="EG492" s="15"/>
      <c r="EH492" s="15"/>
      <c r="EI492" s="15"/>
      <c r="EJ492" s="15"/>
      <c r="EK492" s="15"/>
      <c r="EL492" s="15"/>
      <c r="EM492" s="15"/>
      <c r="EN492" s="15"/>
      <c r="EO492" s="15"/>
      <c r="EP492" s="15"/>
      <c r="EQ492" s="15"/>
      <c r="ER492" s="15"/>
      <c r="ES492" s="15"/>
      <c r="ET492" s="15"/>
      <c r="EU492" s="15"/>
      <c r="EV492" s="15"/>
      <c r="EY492" s="15"/>
      <c r="EZ492" s="15"/>
      <c r="FA492" s="15"/>
      <c r="FB492" s="15"/>
      <c r="FC492" s="15"/>
      <c r="FD492" s="15"/>
      <c r="FE492" s="15"/>
      <c r="FF492" s="15"/>
      <c r="FG492" s="15"/>
      <c r="FH492" s="15"/>
      <c r="FI492" s="15"/>
      <c r="FJ492" s="15"/>
      <c r="FK492" s="15"/>
      <c r="FL492" s="15"/>
      <c r="FM492" s="15"/>
      <c r="FN492" s="15"/>
      <c r="FO492" s="15"/>
      <c r="FP492" s="15"/>
      <c r="FQ492" s="15"/>
      <c r="FR492" s="15"/>
      <c r="FS492" s="15"/>
      <c r="FT492" s="15"/>
      <c r="FU492" s="15"/>
      <c r="FV492" s="15"/>
      <c r="FW492" s="15"/>
      <c r="FX492" s="15"/>
      <c r="FY492" s="15"/>
      <c r="FZ492" s="15"/>
      <c r="GA492" s="15"/>
      <c r="GB492" s="15"/>
      <c r="GC492" s="15"/>
      <c r="GD492" s="15"/>
      <c r="GE492" s="15"/>
      <c r="GF492" s="15"/>
      <c r="GG492" s="15"/>
      <c r="GH492" s="15"/>
      <c r="GI492" s="15"/>
      <c r="GJ492" s="15"/>
      <c r="GK492" s="15"/>
      <c r="GL492" s="15"/>
      <c r="GM492" s="15"/>
      <c r="GN492" s="15"/>
      <c r="GO492" s="15"/>
      <c r="GP492" s="15"/>
      <c r="GQ492" s="15"/>
      <c r="GR492" s="15"/>
      <c r="GS492" s="15"/>
      <c r="GT492" s="15"/>
      <c r="GU492" s="15"/>
      <c r="GV492" s="15"/>
      <c r="GW492" s="15"/>
      <c r="GX492" s="15"/>
      <c r="GY492" s="15"/>
      <c r="GZ492" s="15"/>
      <c r="HA492" s="15"/>
      <c r="HB492" s="15"/>
      <c r="HC492" s="15"/>
      <c r="HD492" s="15"/>
      <c r="HE492" s="15"/>
      <c r="HF492" s="15"/>
      <c r="HG492" s="15"/>
      <c r="HH492" s="15"/>
      <c r="HI492" s="15"/>
      <c r="HJ492" s="15"/>
      <c r="HK492" s="15"/>
      <c r="HL492" s="15"/>
      <c r="HM492" s="15"/>
      <c r="HN492" s="15"/>
      <c r="HO492" s="15"/>
      <c r="HP492" s="15"/>
      <c r="HQ492" s="15"/>
      <c r="HR492" s="15"/>
      <c r="HS492" s="15"/>
      <c r="HT492" s="15"/>
      <c r="HU492" s="15"/>
      <c r="HV492" s="15"/>
      <c r="HW492" s="15"/>
      <c r="HX492" s="15"/>
      <c r="HY492" s="15"/>
      <c r="HZ492" s="15"/>
      <c r="IA492" s="15"/>
      <c r="IB492" s="15"/>
      <c r="IC492" s="15"/>
      <c r="ID492" s="15"/>
      <c r="IE492" s="15"/>
      <c r="IF492" s="15"/>
      <c r="IG492" s="15"/>
      <c r="IH492" s="15"/>
      <c r="II492" s="15"/>
      <c r="IJ492" s="15"/>
      <c r="IK492" s="15"/>
      <c r="IL492" s="15"/>
      <c r="IM492" s="15"/>
      <c r="IN492" s="15"/>
      <c r="IO492" s="15"/>
      <c r="IP492" s="15"/>
      <c r="IQ492" s="15"/>
      <c r="IR492" s="15"/>
      <c r="IS492" s="15"/>
      <c r="IT492" s="15"/>
      <c r="IU492" s="15"/>
      <c r="IV492" s="15"/>
      <c r="IW492" s="15"/>
      <c r="IX492" s="15"/>
      <c r="IY492" s="15"/>
      <c r="IZ492" s="15"/>
      <c r="JA492" s="15"/>
      <c r="JB492" s="15"/>
      <c r="JC492" s="15"/>
      <c r="JD492" s="15"/>
      <c r="JE492" s="15"/>
      <c r="JF492" s="15"/>
      <c r="JG492" s="15"/>
      <c r="JH492" s="15"/>
      <c r="JI492" s="15"/>
      <c r="JJ492" s="15"/>
      <c r="JK492" s="15"/>
      <c r="JL492" s="15"/>
      <c r="JM492" s="15"/>
      <c r="JN492" s="15"/>
      <c r="JO492" s="15"/>
      <c r="JP492" s="15"/>
      <c r="JQ492" s="15"/>
      <c r="JR492" s="15"/>
      <c r="JS492" s="15"/>
      <c r="JT492" s="15"/>
      <c r="JU492" s="15"/>
      <c r="JV492" s="15"/>
      <c r="JW492" s="15"/>
      <c r="JX492" s="15"/>
      <c r="JY492" s="15"/>
      <c r="JZ492" s="15"/>
      <c r="KA492" s="15"/>
      <c r="KB492" s="15"/>
      <c r="KC492" s="15"/>
      <c r="KD492" s="15"/>
      <c r="KE492" s="15"/>
      <c r="KF492" s="15"/>
      <c r="KG492" s="15"/>
      <c r="KH492" s="15"/>
      <c r="KI492" s="15"/>
      <c r="KJ492" s="15"/>
      <c r="KK492" s="15"/>
      <c r="KL492" s="15"/>
      <c r="KM492" s="15"/>
      <c r="KN492" s="15"/>
      <c r="KO492" s="15"/>
      <c r="KP492" s="15"/>
      <c r="KQ492" s="15"/>
      <c r="KR492" s="15"/>
      <c r="KS492" s="15"/>
      <c r="KT492" s="15"/>
      <c r="KU492" s="15"/>
      <c r="KV492" s="15"/>
      <c r="KW492" s="15"/>
      <c r="KX492" s="15"/>
      <c r="KY492" s="15"/>
      <c r="KZ492" s="15"/>
      <c r="LA492" s="15"/>
      <c r="LB492" s="15"/>
      <c r="LC492" s="15"/>
      <c r="LD492" s="15"/>
      <c r="LE492" s="15"/>
      <c r="LF492" s="15"/>
      <c r="LG492" s="15"/>
      <c r="LH492" s="15"/>
      <c r="LI492" s="15"/>
      <c r="LJ492" s="15"/>
      <c r="LK492" s="15"/>
      <c r="LL492" s="15"/>
      <c r="LM492" s="15"/>
      <c r="LN492" s="15"/>
      <c r="LO492" s="15"/>
      <c r="LP492" s="15"/>
      <c r="LQ492" s="15"/>
      <c r="LR492" s="15"/>
      <c r="LS492" s="15"/>
      <c r="LT492" s="15"/>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15"/>
      <c r="PR492" s="15"/>
      <c r="PS492" s="15"/>
      <c r="PT492" s="15"/>
      <c r="PU492" s="15"/>
      <c r="PV492" s="15"/>
      <c r="PW492" s="15"/>
      <c r="PX492" s="15"/>
      <c r="PY492" s="15"/>
      <c r="PZ492" s="15"/>
      <c r="QA492" s="15"/>
      <c r="QB492" s="15"/>
      <c r="QC492" s="15"/>
      <c r="QD492" s="15"/>
      <c r="QE492" s="15"/>
      <c r="QF492" s="15"/>
      <c r="QG492" s="15"/>
      <c r="QH492" s="15"/>
      <c r="QI492" s="15"/>
      <c r="QJ492" s="15"/>
      <c r="QK492" s="15"/>
      <c r="QL492" s="15"/>
      <c r="QM492" s="15"/>
      <c r="QN492" s="15"/>
      <c r="QO492" s="15"/>
      <c r="QP492" s="15"/>
      <c r="QQ492" s="15"/>
      <c r="QR492" s="15"/>
      <c r="QS492" s="15"/>
      <c r="QT492" s="15"/>
      <c r="QU492" s="15"/>
      <c r="QV492" s="15"/>
      <c r="QW492" s="15"/>
      <c r="QX492" s="15"/>
      <c r="QY492" s="15"/>
      <c r="QZ492" s="15"/>
      <c r="RA492" s="15"/>
      <c r="RB492" s="15"/>
      <c r="RC492" s="15"/>
      <c r="RD492" s="15"/>
      <c r="RE492" s="15"/>
      <c r="RF492" s="15"/>
      <c r="RG492" s="15"/>
      <c r="RH492" s="15"/>
      <c r="RI492" s="15"/>
      <c r="RJ492" s="15"/>
      <c r="RK492" s="15"/>
      <c r="RL492" s="15"/>
      <c r="RM492" s="15"/>
      <c r="RN492" s="15"/>
      <c r="RO492" s="15"/>
      <c r="RP492" s="15"/>
      <c r="RQ492" s="15"/>
      <c r="RR492" s="15"/>
      <c r="RS492" s="15"/>
      <c r="RT492" s="15"/>
      <c r="RU492" s="15"/>
      <c r="RV492" s="15"/>
      <c r="RW492" s="15"/>
      <c r="RX492" s="15"/>
      <c r="RY492" s="15"/>
      <c r="RZ492" s="15"/>
      <c r="SA492" s="15"/>
      <c r="SB492" s="15"/>
      <c r="SC492" s="15"/>
      <c r="SD492" s="15"/>
      <c r="SE492" s="15"/>
      <c r="SF492" s="15"/>
      <c r="SG492" s="15"/>
      <c r="SH492" s="15"/>
      <c r="SI492" s="15"/>
      <c r="SJ492" s="15"/>
      <c r="SK492" s="15"/>
      <c r="SL492" s="15"/>
      <c r="SM492" s="15"/>
      <c r="SN492" s="15"/>
      <c r="SO492" s="15"/>
      <c r="SP492" s="15"/>
      <c r="SQ492" s="15"/>
      <c r="SR492" s="15"/>
      <c r="SS492" s="15"/>
      <c r="ST492" s="15"/>
      <c r="SU492" s="15"/>
      <c r="SV492" s="15"/>
      <c r="SW492" s="15"/>
      <c r="SX492" s="15"/>
      <c r="SY492" s="15"/>
      <c r="SZ492" s="15"/>
      <c r="TA492" s="15"/>
      <c r="TB492" s="15"/>
      <c r="TC492" s="15"/>
      <c r="TD492" s="15"/>
      <c r="TE492" s="15"/>
      <c r="TF492" s="15"/>
      <c r="TG492" s="15"/>
      <c r="TH492" s="15"/>
      <c r="TI492" s="15"/>
      <c r="TJ492" s="15"/>
      <c r="TK492" s="15"/>
      <c r="TL492" s="15"/>
      <c r="TM492" s="15"/>
      <c r="TN492" s="15"/>
      <c r="TO492" s="15"/>
      <c r="TP492" s="15"/>
      <c r="TQ492" s="15"/>
      <c r="TR492" s="15"/>
      <c r="TS492" s="15"/>
      <c r="TT492" s="15"/>
      <c r="TU492" s="15"/>
      <c r="TV492" s="15"/>
      <c r="TW492" s="15"/>
      <c r="TX492" s="15"/>
      <c r="TY492" s="15"/>
      <c r="TZ492" s="15"/>
      <c r="UA492" s="15"/>
      <c r="UB492" s="15"/>
      <c r="UC492" s="15"/>
      <c r="UD492" s="15"/>
      <c r="UE492" s="15"/>
      <c r="UF492" s="15"/>
      <c r="UG492" s="15"/>
      <c r="UH492" s="15"/>
      <c r="UI492" s="15"/>
      <c r="UJ492" s="15"/>
      <c r="UK492" s="15"/>
      <c r="UL492" s="15"/>
      <c r="UM492" s="15"/>
      <c r="UN492" s="15"/>
      <c r="UO492" s="15"/>
      <c r="UP492" s="15"/>
      <c r="UQ492" s="15"/>
      <c r="UR492" s="15"/>
      <c r="US492" s="15"/>
      <c r="UT492" s="15"/>
      <c r="UU492" s="15"/>
      <c r="UV492" s="15"/>
      <c r="UW492" s="15"/>
      <c r="UX492" s="15"/>
      <c r="UY492" s="15"/>
      <c r="UZ492" s="15"/>
      <c r="VA492" s="15"/>
      <c r="VB492" s="15"/>
      <c r="VC492" s="15"/>
      <c r="VD492" s="15"/>
      <c r="VE492" s="15"/>
      <c r="VF492" s="15"/>
      <c r="VG492" s="15"/>
      <c r="VH492" s="15"/>
      <c r="VI492" s="15"/>
      <c r="VJ492" s="15"/>
      <c r="VK492" s="15"/>
      <c r="VL492" s="15"/>
      <c r="VM492" s="15"/>
      <c r="VN492" s="15"/>
      <c r="VO492" s="15"/>
      <c r="VP492" s="15"/>
      <c r="VQ492" s="15"/>
      <c r="VR492" s="15"/>
      <c r="VS492" s="15"/>
      <c r="VT492" s="15"/>
      <c r="VU492" s="15"/>
      <c r="VV492" s="15"/>
      <c r="VW492" s="15"/>
      <c r="VX492" s="15"/>
      <c r="VY492" s="15"/>
      <c r="VZ492" s="15"/>
      <c r="WA492" s="15"/>
      <c r="WB492" s="15"/>
      <c r="WC492" s="15"/>
      <c r="WD492" s="15"/>
      <c r="WE492" s="15"/>
      <c r="WF492" s="15"/>
      <c r="WG492" s="15"/>
      <c r="WH492" s="15"/>
      <c r="WI492" s="15"/>
      <c r="WJ492" s="15"/>
      <c r="WK492" s="15"/>
      <c r="WL492" s="15"/>
      <c r="WM492" s="15"/>
      <c r="WN492" s="15"/>
      <c r="WO492" s="15"/>
      <c r="WP492" s="15"/>
      <c r="WQ492" s="15"/>
      <c r="WR492" s="15"/>
      <c r="WS492" s="15"/>
      <c r="WT492" s="15"/>
      <c r="WU492" s="15"/>
      <c r="WV492" s="15"/>
      <c r="WW492" s="15"/>
      <c r="WX492" s="15"/>
      <c r="WY492" s="15"/>
      <c r="WZ492" s="15"/>
      <c r="XA492" s="15"/>
      <c r="XB492" s="15"/>
      <c r="XC492" s="15"/>
      <c r="XD492" s="15"/>
      <c r="XE492" s="15"/>
      <c r="XF492" s="15"/>
      <c r="XG492" s="15"/>
      <c r="XH492" s="15"/>
      <c r="XI492" s="15"/>
      <c r="XJ492" s="15"/>
      <c r="XK492" s="15"/>
      <c r="XL492" s="15"/>
      <c r="XM492" s="15"/>
      <c r="XN492" s="15"/>
      <c r="XO492" s="15"/>
      <c r="XP492" s="15"/>
      <c r="XQ492" s="15"/>
      <c r="XR492" s="15"/>
      <c r="XS492" s="15"/>
      <c r="XT492" s="15"/>
      <c r="XU492" s="15"/>
      <c r="XV492" s="15"/>
      <c r="XW492" s="15"/>
      <c r="XX492" s="15"/>
      <c r="XY492" s="15"/>
      <c r="XZ492" s="15"/>
      <c r="YA492" s="15"/>
      <c r="YB492" s="15"/>
      <c r="YC492" s="15"/>
      <c r="YD492" s="15"/>
      <c r="YE492" s="15"/>
      <c r="YF492" s="15"/>
      <c r="YG492" s="15"/>
      <c r="YH492" s="15"/>
      <c r="YI492" s="15"/>
      <c r="YJ492" s="15"/>
      <c r="YK492" s="15"/>
      <c r="YL492" s="15"/>
      <c r="YM492" s="15"/>
      <c r="YN492" s="15"/>
      <c r="YO492" s="15"/>
      <c r="YP492" s="15"/>
      <c r="YQ492" s="15"/>
      <c r="YR492" s="15"/>
      <c r="YS492" s="15"/>
      <c r="YT492" s="15"/>
      <c r="YU492" s="15"/>
      <c r="YV492" s="15"/>
      <c r="YW492" s="15"/>
      <c r="YX492" s="15"/>
      <c r="YY492" s="15"/>
      <c r="YZ492" s="15"/>
      <c r="ZA492" s="15"/>
      <c r="ZB492" s="15"/>
      <c r="ZC492" s="15"/>
      <c r="ZD492" s="15"/>
      <c r="ZE492" s="15"/>
      <c r="ZF492" s="15"/>
      <c r="ZG492" s="15"/>
      <c r="ZH492" s="15"/>
      <c r="ZI492" s="15"/>
      <c r="ZJ492" s="15"/>
      <c r="ZK492" s="15"/>
      <c r="ZL492" s="15"/>
      <c r="ZM492" s="15"/>
      <c r="ZN492" s="15"/>
      <c r="ZO492" s="15"/>
      <c r="ZP492" s="15"/>
      <c r="ZQ492" s="15"/>
      <c r="ZR492" s="15"/>
      <c r="ZS492" s="15"/>
      <c r="ZT492" s="15"/>
      <c r="ZU492" s="15"/>
      <c r="ZV492" s="15"/>
      <c r="ZW492" s="15"/>
      <c r="ZX492" s="15"/>
      <c r="ZY492" s="15"/>
      <c r="ZZ492" s="15"/>
      <c r="AAA492" s="15"/>
      <c r="AAB492" s="15"/>
      <c r="AAC492" s="15"/>
      <c r="AAD492" s="15"/>
      <c r="AAE492" s="15"/>
      <c r="AAF492" s="15"/>
      <c r="AAG492" s="15"/>
      <c r="AAH492" s="15"/>
      <c r="AAI492" s="15"/>
      <c r="AAJ492" s="15"/>
      <c r="AAK492" s="15"/>
      <c r="AAL492" s="15"/>
      <c r="AAM492" s="15"/>
      <c r="AAN492" s="15"/>
      <c r="AAO492" s="15"/>
      <c r="AAP492" s="15"/>
      <c r="AAQ492" s="15"/>
      <c r="AAR492" s="15"/>
      <c r="AAS492" s="15"/>
      <c r="AAT492" s="15"/>
      <c r="AAU492" s="15"/>
      <c r="AAV492" s="15"/>
      <c r="AAW492" s="15"/>
      <c r="AAX492" s="15"/>
      <c r="AAY492" s="15"/>
      <c r="AAZ492" s="15"/>
      <c r="ABA492" s="15"/>
      <c r="ABB492" s="15"/>
      <c r="ABC492" s="34"/>
      <c r="ABD492" s="15"/>
      <c r="ABE492" s="15"/>
      <c r="ABF492" s="15"/>
      <c r="ABG492" s="15"/>
      <c r="ABH492" s="15"/>
      <c r="ABI492" s="15"/>
      <c r="ABJ492" s="15"/>
      <c r="ABK492" s="15"/>
      <c r="ABL492" s="15"/>
      <c r="ABM492" s="15"/>
      <c r="ABN492" s="15"/>
      <c r="ABO492" s="15"/>
      <c r="ABP492" s="15"/>
      <c r="ABQ492" s="15"/>
      <c r="ABR492" s="15"/>
      <c r="ABS492" s="15"/>
      <c r="ABT492" s="15"/>
      <c r="ABU492" s="15"/>
      <c r="ABV492" s="15"/>
      <c r="ABW492" s="15"/>
      <c r="ABX492" s="15"/>
      <c r="ABY492" s="15"/>
      <c r="ABZ492" s="15"/>
      <c r="ACA492" s="15"/>
      <c r="ACB492" s="15"/>
      <c r="ACC492" s="15"/>
      <c r="ACD492" s="15"/>
      <c r="ACE492" s="15"/>
      <c r="ACF492" s="15"/>
      <c r="ACG492" s="15"/>
      <c r="ACH492" s="15"/>
      <c r="ACI492" s="15"/>
      <c r="ACJ492" s="15"/>
      <c r="ACK492" s="15"/>
      <c r="ACL492" s="15"/>
      <c r="ACM492" s="15"/>
      <c r="ACN492" s="15"/>
      <c r="ACO492" s="15"/>
      <c r="ACP492" s="15"/>
      <c r="ACQ492" s="15"/>
      <c r="ACR492" s="15"/>
      <c r="ACS492" s="15"/>
      <c r="ACT492" s="15"/>
      <c r="ACU492" s="15"/>
      <c r="ACV492" s="15"/>
      <c r="ACW492" s="15"/>
      <c r="ACX492" s="15"/>
      <c r="ACY492" s="15"/>
      <c r="ACZ492" s="15"/>
      <c r="ADA492" s="15"/>
      <c r="ADB492" s="15"/>
      <c r="ADC492" s="15"/>
      <c r="ADD492" s="15"/>
      <c r="ADE492" s="15"/>
      <c r="ADF492" s="15"/>
      <c r="ADG492" s="15"/>
      <c r="ADH492" s="15"/>
      <c r="ADI492" s="15"/>
      <c r="ADJ492" s="15"/>
      <c r="ADK492" s="15"/>
      <c r="ADL492" s="15"/>
      <c r="ADM492" s="15"/>
      <c r="ADN492" s="15"/>
      <c r="ADO492" s="15"/>
      <c r="ADP492" s="15"/>
      <c r="ADQ492" s="15"/>
      <c r="ADR492" s="15"/>
      <c r="ADS492" s="15"/>
      <c r="ADT492" s="15"/>
      <c r="ADU492" s="15"/>
      <c r="ADV492" s="15"/>
      <c r="ADW492" s="15"/>
      <c r="ADX492" s="15"/>
      <c r="ADY492" s="15"/>
      <c r="ADZ492" s="15"/>
      <c r="AEA492" s="15"/>
      <c r="AEB492" s="15"/>
      <c r="AEC492" s="15"/>
      <c r="AED492" s="15"/>
      <c r="AEE492" s="15"/>
      <c r="AEF492" s="15"/>
      <c r="AEG492" s="15"/>
      <c r="AEH492" s="15"/>
      <c r="AEI492" s="15"/>
      <c r="AEJ492" s="15"/>
      <c r="AEK492" s="15"/>
      <c r="AEL492" s="15"/>
      <c r="AEM492" s="15"/>
      <c r="AEN492" s="15"/>
      <c r="AEO492" s="15"/>
      <c r="AEP492" s="15"/>
      <c r="AEQ492" s="15"/>
      <c r="AER492" s="15"/>
      <c r="AES492" s="15"/>
      <c r="AET492" s="15"/>
      <c r="AEU492" s="15"/>
      <c r="AEV492" s="15"/>
      <c r="AEW492" s="15"/>
      <c r="AEX492" s="15"/>
      <c r="AEY492" s="15"/>
      <c r="AEZ492" s="15"/>
      <c r="AFA492" s="15"/>
      <c r="AFB492" s="15"/>
      <c r="AFC492" s="15"/>
      <c r="AFD492" s="15"/>
      <c r="AFE492" s="15"/>
      <c r="AFF492" s="15"/>
      <c r="AFG492" s="15"/>
      <c r="AFH492" s="15"/>
      <c r="AFI492" s="15"/>
      <c r="AFJ492" s="15"/>
      <c r="AFK492" s="15"/>
      <c r="AFL492" s="15"/>
      <c r="AFM492" s="15"/>
      <c r="AFN492" s="15"/>
      <c r="AFO492" s="15"/>
      <c r="AFP492" s="15"/>
      <c r="AFQ492" s="15"/>
      <c r="AFR492" s="15"/>
      <c r="AFS492" s="15"/>
      <c r="AFT492" s="15"/>
      <c r="AFU492" s="15"/>
      <c r="AFV492" s="15"/>
      <c r="AFW492" s="15"/>
      <c r="AFX492" s="15"/>
      <c r="AFY492" s="15"/>
    </row>
    <row r="501" spans="1:861" customFormat="1" x14ac:dyDescent="0.35">
      <c r="A501" s="8"/>
      <c r="D501" s="72"/>
      <c r="Y501" s="72"/>
      <c r="Z501" s="72"/>
      <c r="AI501" s="15"/>
      <c r="AEC501" s="26"/>
      <c r="AFZ501" s="15"/>
      <c r="AGA501" s="15"/>
      <c r="AGB501" s="15"/>
      <c r="AGC501" s="15"/>
    </row>
    <row r="504" spans="1:861" customFormat="1" x14ac:dyDescent="0.35">
      <c r="A504" s="8"/>
      <c r="D504" s="72"/>
      <c r="Y504" s="26"/>
      <c r="Z504" s="72"/>
      <c r="AEC504" s="26"/>
      <c r="AFZ504" s="15"/>
      <c r="AGA504" s="15"/>
      <c r="AGB504" s="15"/>
      <c r="AGC504" s="15"/>
    </row>
  </sheetData>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N448"/>
  <sheetViews>
    <sheetView zoomScaleNormal="100" zoomScalePageLayoutView="90" workbookViewId="0">
      <pane xSplit="1" ySplit="7" topLeftCell="B9" activePane="bottomRight" state="frozen"/>
      <selection pane="topRight" activeCell="B1" sqref="B1"/>
      <selection pane="bottomLeft" activeCell="A8" sqref="A8"/>
      <selection pane="bottomRight"/>
    </sheetView>
  </sheetViews>
  <sheetFormatPr defaultColWidth="15.73046875" defaultRowHeight="12.75" x14ac:dyDescent="0.35"/>
  <cols>
    <col min="1" max="1" width="40.73046875" style="8" customWidth="1"/>
    <col min="2" max="3" width="15.86328125" bestFit="1" customWidth="1"/>
    <col min="4" max="4" width="15.86328125" style="53" bestFit="1" customWidth="1"/>
    <col min="5" max="15" width="15.86328125" bestFit="1" customWidth="1"/>
    <col min="16" max="18" width="15.86328125" customWidth="1"/>
    <col min="19" max="19" width="15.86328125" bestFit="1" customWidth="1"/>
    <col min="20" max="20" width="15.86328125" customWidth="1"/>
    <col min="21" max="27" width="15.86328125" bestFit="1" customWidth="1"/>
    <col min="28" max="50" width="19.1328125" bestFit="1" customWidth="1"/>
    <col min="51" max="162" width="15.86328125" bestFit="1" customWidth="1"/>
    <col min="163" max="163" width="15.86328125" customWidth="1"/>
    <col min="164" max="576" width="15.86328125" bestFit="1" customWidth="1"/>
    <col min="577" max="577" width="16" bestFit="1" customWidth="1"/>
    <col min="578" max="626" width="15.86328125" bestFit="1" customWidth="1"/>
    <col min="627" max="627" width="17.86328125" bestFit="1" customWidth="1"/>
    <col min="628" max="819" width="15.86328125" bestFit="1" customWidth="1"/>
    <col min="820" max="820" width="15.73046875" style="26"/>
    <col min="869" max="16384" width="15.73046875" style="15"/>
  </cols>
  <sheetData>
    <row r="1" spans="1:872" ht="17.649999999999999" x14ac:dyDescent="0.5">
      <c r="A1" s="32" t="s">
        <v>11</v>
      </c>
      <c r="IG1" s="33"/>
      <c r="IH1" s="33"/>
      <c r="II1" s="33"/>
      <c r="IJ1" s="33"/>
      <c r="IK1" s="33"/>
      <c r="JD1" s="33"/>
      <c r="JF1" s="33"/>
      <c r="JH1" s="33"/>
      <c r="JL1" s="33"/>
      <c r="JO1" s="33"/>
      <c r="LT1" s="35"/>
      <c r="NB1" s="33"/>
      <c r="NI1" s="33"/>
      <c r="OT1" s="35"/>
      <c r="PG1" s="33"/>
      <c r="XR1" s="15"/>
      <c r="XS1" s="15"/>
      <c r="XT1" s="15"/>
      <c r="XU1" s="15"/>
      <c r="XV1" s="15"/>
      <c r="XW1" s="15"/>
      <c r="XX1" s="15"/>
      <c r="XY1" s="15"/>
      <c r="XZ1" s="15"/>
      <c r="YA1" s="15"/>
      <c r="AEN1" s="25"/>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row>
    <row r="2" spans="1:872" x14ac:dyDescent="0.35">
      <c r="A2" s="8" t="s">
        <v>8</v>
      </c>
      <c r="BS2" s="15"/>
      <c r="BT2" s="15"/>
      <c r="BU2" s="15"/>
      <c r="BY2" s="15"/>
      <c r="BZ2" s="15"/>
      <c r="CE2" s="15"/>
      <c r="CF2" s="15"/>
      <c r="CG2" s="15"/>
      <c r="CH2" s="15"/>
      <c r="CI2" s="15"/>
      <c r="CJ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row>
    <row r="3" spans="1:872" x14ac:dyDescent="0.35">
      <c r="A3" s="9" t="s">
        <v>2</v>
      </c>
      <c r="B3" s="49" t="s">
        <v>29</v>
      </c>
      <c r="C3" s="49" t="s">
        <v>29</v>
      </c>
      <c r="D3" s="49" t="s">
        <v>29</v>
      </c>
      <c r="E3" s="49" t="s">
        <v>29</v>
      </c>
      <c r="F3" s="49" t="s">
        <v>29</v>
      </c>
      <c r="G3" s="49" t="s">
        <v>29</v>
      </c>
      <c r="H3" s="49" t="s">
        <v>29</v>
      </c>
      <c r="I3" s="49" t="s">
        <v>29</v>
      </c>
      <c r="J3" s="49" t="s">
        <v>29</v>
      </c>
      <c r="K3" s="49" t="s">
        <v>29</v>
      </c>
      <c r="L3" s="49" t="s">
        <v>29</v>
      </c>
      <c r="M3" s="49" t="s">
        <v>29</v>
      </c>
      <c r="N3" s="49" t="s">
        <v>29</v>
      </c>
      <c r="O3" s="49" t="s">
        <v>29</v>
      </c>
      <c r="P3" s="49" t="s">
        <v>29</v>
      </c>
      <c r="Q3" s="49" t="s">
        <v>29</v>
      </c>
      <c r="R3" s="49" t="s">
        <v>29</v>
      </c>
      <c r="S3" s="49" t="s">
        <v>29</v>
      </c>
      <c r="T3" s="49" t="s">
        <v>29</v>
      </c>
      <c r="U3" s="49" t="s">
        <v>29</v>
      </c>
      <c r="V3" s="49" t="s">
        <v>29</v>
      </c>
      <c r="W3" s="49" t="s">
        <v>29</v>
      </c>
      <c r="X3" s="49" t="s">
        <v>29</v>
      </c>
      <c r="Y3" s="49" t="s">
        <v>29</v>
      </c>
      <c r="Z3" s="49" t="s">
        <v>29</v>
      </c>
      <c r="AA3" s="49" t="s">
        <v>29</v>
      </c>
      <c r="AB3" s="49" t="s">
        <v>605</v>
      </c>
      <c r="AC3" s="49" t="s">
        <v>605</v>
      </c>
      <c r="AD3" s="49" t="s">
        <v>605</v>
      </c>
      <c r="AE3" s="49" t="s">
        <v>605</v>
      </c>
      <c r="AF3" s="49" t="s">
        <v>605</v>
      </c>
      <c r="AG3" s="49" t="s">
        <v>605</v>
      </c>
      <c r="AH3" s="49" t="s">
        <v>605</v>
      </c>
      <c r="AI3" s="49" t="s">
        <v>605</v>
      </c>
      <c r="AJ3" s="49" t="s">
        <v>605</v>
      </c>
      <c r="AK3" s="49" t="s">
        <v>605</v>
      </c>
      <c r="AL3" s="49" t="s">
        <v>605</v>
      </c>
      <c r="AM3" s="49" t="s">
        <v>605</v>
      </c>
      <c r="AN3" s="49" t="s">
        <v>605</v>
      </c>
      <c r="AO3" s="49" t="s">
        <v>605</v>
      </c>
      <c r="AP3" s="49" t="s">
        <v>605</v>
      </c>
      <c r="AQ3" s="49" t="s">
        <v>605</v>
      </c>
      <c r="AR3" s="49" t="s">
        <v>605</v>
      </c>
      <c r="AS3" s="49" t="s">
        <v>605</v>
      </c>
      <c r="AT3" s="49" t="s">
        <v>605</v>
      </c>
      <c r="AU3" s="49" t="s">
        <v>605</v>
      </c>
      <c r="AV3" s="49" t="s">
        <v>605</v>
      </c>
      <c r="AW3" s="49" t="s">
        <v>605</v>
      </c>
      <c r="AX3" s="49" t="s">
        <v>605</v>
      </c>
      <c r="AY3" s="15"/>
      <c r="AZ3" s="15"/>
      <c r="BA3" s="15"/>
      <c r="BB3" s="15"/>
      <c r="BC3" s="15"/>
      <c r="BD3" s="15"/>
      <c r="BS3" s="15"/>
      <c r="BT3" s="15"/>
      <c r="BU3" s="15"/>
      <c r="BY3" s="15"/>
      <c r="BZ3" s="15"/>
      <c r="CE3" s="15"/>
      <c r="CF3" s="15"/>
      <c r="CG3" s="15"/>
      <c r="CH3" s="15"/>
      <c r="CI3" s="15"/>
      <c r="CJ3" s="15"/>
      <c r="CU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FF3" s="15"/>
      <c r="FG3" s="15"/>
      <c r="HX3" s="15"/>
      <c r="HY3" s="15"/>
      <c r="HZ3" s="15"/>
      <c r="IA3" s="15"/>
      <c r="IB3" s="15"/>
      <c r="IC3" s="15"/>
      <c r="ID3" s="15"/>
      <c r="IE3" s="15"/>
      <c r="IF3" s="15"/>
      <c r="IG3" s="15"/>
      <c r="IH3" s="15"/>
      <c r="II3" s="15"/>
      <c r="IJ3" s="15"/>
      <c r="IK3" s="15"/>
      <c r="JD3" s="15"/>
      <c r="JE3" s="15"/>
      <c r="JF3" s="15"/>
      <c r="JG3" s="15"/>
      <c r="JH3" s="15"/>
      <c r="JI3" s="15"/>
      <c r="JJ3" s="15"/>
      <c r="JK3" s="15"/>
      <c r="JL3" s="15"/>
      <c r="JM3" s="15"/>
      <c r="JN3" s="15"/>
      <c r="JO3" s="15"/>
      <c r="LT3" s="15"/>
      <c r="OU3" s="15"/>
      <c r="OV3" s="15"/>
      <c r="OW3" s="15"/>
      <c r="OX3" s="15"/>
      <c r="OY3" s="15"/>
      <c r="OZ3" s="15"/>
      <c r="PA3" s="15"/>
      <c r="PB3" s="15"/>
      <c r="PC3" s="15"/>
      <c r="PD3" s="15"/>
      <c r="PE3" s="15"/>
      <c r="PF3" s="15"/>
      <c r="PG3" s="15"/>
      <c r="AAD3" s="33"/>
      <c r="AAF3" s="33"/>
      <c r="AAG3" s="33"/>
      <c r="AAK3" s="33"/>
      <c r="AAM3" s="33"/>
      <c r="AAN3" s="33"/>
      <c r="AAS3" s="33"/>
      <c r="ABB3" s="33"/>
      <c r="ABC3" s="33"/>
      <c r="ABD3" s="33"/>
      <c r="ABF3" s="33"/>
      <c r="ABH3" s="33"/>
      <c r="ABN3" s="33"/>
      <c r="ABV3" s="33"/>
      <c r="ABW3" s="33"/>
      <c r="ABX3" s="33"/>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row>
    <row r="4" spans="1:872" s="14" customFormat="1" ht="13.15" x14ac:dyDescent="0.4">
      <c r="A4" s="1" t="s">
        <v>12</v>
      </c>
      <c r="B4" s="2" t="s">
        <v>40</v>
      </c>
      <c r="C4" s="2" t="s">
        <v>41</v>
      </c>
      <c r="D4" s="2" t="s">
        <v>42</v>
      </c>
      <c r="E4" s="2" t="s">
        <v>43</v>
      </c>
      <c r="F4" s="2" t="s">
        <v>44</v>
      </c>
      <c r="G4" s="2" t="s">
        <v>35</v>
      </c>
      <c r="H4" s="2" t="s">
        <v>48</v>
      </c>
      <c r="I4" s="2" t="s">
        <v>54</v>
      </c>
      <c r="J4" s="2" t="s">
        <v>57</v>
      </c>
      <c r="K4" s="2" t="s">
        <v>58</v>
      </c>
      <c r="L4" s="2" t="s">
        <v>60</v>
      </c>
      <c r="M4" s="2" t="s">
        <v>62</v>
      </c>
      <c r="N4" s="2" t="s">
        <v>64</v>
      </c>
      <c r="O4" s="2" t="s">
        <v>67</v>
      </c>
      <c r="P4" s="2" t="s">
        <v>68</v>
      </c>
      <c r="Q4" s="2" t="s">
        <v>70</v>
      </c>
      <c r="R4" s="2" t="s">
        <v>72</v>
      </c>
      <c r="S4" s="2" t="s">
        <v>74</v>
      </c>
      <c r="T4" s="2" t="s">
        <v>77</v>
      </c>
      <c r="U4" s="2" t="s">
        <v>78</v>
      </c>
      <c r="V4" s="2" t="s">
        <v>80</v>
      </c>
      <c r="W4" s="2" t="s">
        <v>82</v>
      </c>
      <c r="X4" s="2" t="s">
        <v>84</v>
      </c>
      <c r="Y4" s="2" t="s">
        <v>86</v>
      </c>
      <c r="Z4" s="2" t="s">
        <v>88</v>
      </c>
      <c r="AA4" s="2" t="s">
        <v>90</v>
      </c>
      <c r="AB4" s="2" t="s">
        <v>604</v>
      </c>
      <c r="AC4" s="2" t="str">
        <f>CONCATENATE("Colonial Report ", AC6)</f>
        <v>Colonial Report 1947</v>
      </c>
      <c r="AD4" s="2" t="str">
        <f t="shared" ref="AD4:AX4" si="0">CONCATENATE("Colonial Report ", AD6)</f>
        <v>Colonial Report 1948</v>
      </c>
      <c r="AE4" s="2" t="str">
        <f t="shared" si="0"/>
        <v>Colonial Report 1949</v>
      </c>
      <c r="AF4" s="2" t="str">
        <f t="shared" si="0"/>
        <v>Colonial Report 1950</v>
      </c>
      <c r="AG4" s="2" t="str">
        <f t="shared" si="0"/>
        <v>Colonial Report 1951</v>
      </c>
      <c r="AH4" s="2" t="str">
        <f t="shared" si="0"/>
        <v>Colonial Report 1952</v>
      </c>
      <c r="AI4" s="2" t="str">
        <f t="shared" si="0"/>
        <v>Colonial Report 1953</v>
      </c>
      <c r="AJ4" s="2" t="str">
        <f t="shared" si="0"/>
        <v>Colonial Report 1954</v>
      </c>
      <c r="AK4" s="2" t="str">
        <f t="shared" si="0"/>
        <v>Colonial Report 1955</v>
      </c>
      <c r="AL4" s="2" t="str">
        <f t="shared" si="0"/>
        <v>Colonial Report 1956</v>
      </c>
      <c r="AM4" s="2" t="str">
        <f t="shared" si="0"/>
        <v>Colonial Report 1957</v>
      </c>
      <c r="AN4" s="2" t="str">
        <f t="shared" si="0"/>
        <v>Colonial Report 1958</v>
      </c>
      <c r="AO4" s="2" t="str">
        <f t="shared" si="0"/>
        <v>Colonial Report 1959</v>
      </c>
      <c r="AP4" s="2" t="str">
        <f t="shared" si="0"/>
        <v>Colonial Report 1960</v>
      </c>
      <c r="AQ4" s="2" t="str">
        <f t="shared" si="0"/>
        <v>Colonial Report 1961</v>
      </c>
      <c r="AR4" s="2" t="str">
        <f t="shared" si="0"/>
        <v>Colonial Report 1962</v>
      </c>
      <c r="AS4" s="2" t="str">
        <f t="shared" si="0"/>
        <v>Colonial Report 1963</v>
      </c>
      <c r="AT4" s="2" t="str">
        <f t="shared" si="0"/>
        <v>Colonial Report 1964</v>
      </c>
      <c r="AU4" s="2" t="str">
        <f t="shared" si="0"/>
        <v>Colonial Report 1965</v>
      </c>
      <c r="AV4" s="2" t="str">
        <f t="shared" si="0"/>
        <v>Colonial Report 1966</v>
      </c>
      <c r="AW4" s="2" t="str">
        <f t="shared" si="0"/>
        <v>Colonial Report 1967</v>
      </c>
      <c r="AX4" s="2" t="str">
        <f t="shared" si="0"/>
        <v>Colonial Report 1968</v>
      </c>
      <c r="BE4" s="2"/>
      <c r="BF4" s="2"/>
      <c r="BG4" s="2"/>
      <c r="BH4" s="2"/>
      <c r="BI4" s="2"/>
      <c r="BJ4" s="2"/>
      <c r="BK4" s="2"/>
      <c r="BL4" s="2"/>
      <c r="BM4" s="2"/>
      <c r="BN4" s="2"/>
      <c r="BO4" s="2"/>
      <c r="BP4" s="2"/>
      <c r="BQ4" s="2"/>
      <c r="BR4" s="2"/>
      <c r="BS4" s="2"/>
      <c r="BT4" s="2"/>
      <c r="BU4" s="2"/>
      <c r="BV4" s="2"/>
      <c r="BW4" s="2"/>
      <c r="BX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IL4" s="2"/>
      <c r="IM4" s="2"/>
      <c r="IN4" s="2"/>
      <c r="IO4" s="2"/>
      <c r="IP4" s="2"/>
      <c r="IQ4" s="2"/>
      <c r="IR4" s="2"/>
      <c r="IS4" s="2"/>
      <c r="IT4" s="2"/>
      <c r="IU4" s="2"/>
      <c r="IV4" s="2"/>
      <c r="IW4" s="2"/>
      <c r="IX4" s="2"/>
      <c r="IY4" s="2"/>
      <c r="IZ4" s="2"/>
      <c r="JA4" s="2"/>
      <c r="JB4" s="2"/>
      <c r="JC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XF4" s="2"/>
      <c r="XG4" s="2"/>
      <c r="XH4" s="2"/>
      <c r="XI4" s="2"/>
      <c r="XJ4" s="2"/>
      <c r="XK4" s="2"/>
      <c r="XL4" s="2"/>
      <c r="XM4" s="2"/>
      <c r="XN4" s="2"/>
      <c r="XO4" s="2"/>
      <c r="XP4" s="2"/>
      <c r="XQ4" s="2"/>
      <c r="YB4" s="2"/>
      <c r="YC4" s="2"/>
      <c r="YD4" s="2"/>
      <c r="YE4" s="2"/>
      <c r="YF4" s="2"/>
      <c r="YG4" s="2"/>
      <c r="YH4" s="2"/>
      <c r="YI4" s="2"/>
      <c r="YJ4" s="2"/>
      <c r="YK4" s="2"/>
      <c r="YP4" s="2"/>
      <c r="YQ4" s="2"/>
      <c r="YR4" s="2"/>
      <c r="YS4" s="2"/>
      <c r="YT4" s="2"/>
      <c r="ZJ4" s="2"/>
      <c r="ZK4" s="2"/>
      <c r="ZL4" s="2"/>
      <c r="ZM4" s="2"/>
      <c r="ZN4" s="2"/>
      <c r="ZO4" s="2"/>
      <c r="ZP4" s="2"/>
      <c r="ZQ4" s="2"/>
      <c r="ZR4" s="2"/>
      <c r="ZS4" s="2"/>
      <c r="ZT4" s="2"/>
      <c r="ZU4" s="2"/>
      <c r="ZV4" s="2"/>
      <c r="ZW4" s="2"/>
      <c r="ZX4" s="2"/>
      <c r="ZY4" s="2"/>
      <c r="ZZ4" s="2"/>
      <c r="AAA4" s="2"/>
      <c r="AAB4" s="2"/>
      <c r="AAC4" s="2"/>
      <c r="AAD4" s="36"/>
      <c r="AAF4" s="36"/>
      <c r="AAG4" s="36"/>
      <c r="AAK4" s="36"/>
      <c r="AAM4" s="36"/>
      <c r="AAN4" s="36"/>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30"/>
    </row>
    <row r="5" spans="1:872" s="14" customFormat="1" ht="13.15" x14ac:dyDescent="0.4">
      <c r="A5" s="38" t="s">
        <v>6</v>
      </c>
      <c r="B5" s="2" t="s">
        <v>45</v>
      </c>
      <c r="C5" s="2" t="s">
        <v>46</v>
      </c>
      <c r="D5" s="2" t="s">
        <v>46</v>
      </c>
      <c r="E5" s="2" t="s">
        <v>46</v>
      </c>
      <c r="F5" s="2" t="s">
        <v>46</v>
      </c>
      <c r="G5" s="2" t="s">
        <v>37</v>
      </c>
      <c r="H5" s="2" t="s">
        <v>37</v>
      </c>
      <c r="I5" s="2" t="s">
        <v>37</v>
      </c>
      <c r="J5" s="2" t="s">
        <v>37</v>
      </c>
      <c r="K5" s="2" t="s">
        <v>37</v>
      </c>
      <c r="L5" s="2" t="s">
        <v>37</v>
      </c>
      <c r="M5" s="2" t="s">
        <v>37</v>
      </c>
      <c r="N5" s="2" t="s">
        <v>37</v>
      </c>
      <c r="O5" s="2" t="s">
        <v>37</v>
      </c>
      <c r="P5" s="2" t="s">
        <v>37</v>
      </c>
      <c r="Q5" s="2" t="s">
        <v>37</v>
      </c>
      <c r="R5" s="2" t="s">
        <v>37</v>
      </c>
      <c r="S5" s="2" t="s">
        <v>37</v>
      </c>
      <c r="T5" s="2" t="s">
        <v>37</v>
      </c>
      <c r="U5" s="2" t="s">
        <v>37</v>
      </c>
      <c r="V5" s="2" t="s">
        <v>37</v>
      </c>
      <c r="W5" s="2" t="s">
        <v>37</v>
      </c>
      <c r="X5" s="2" t="s">
        <v>37</v>
      </c>
      <c r="Y5" s="2" t="s">
        <v>37</v>
      </c>
      <c r="Z5" s="2" t="s">
        <v>37</v>
      </c>
      <c r="AA5" s="2" t="s">
        <v>37</v>
      </c>
      <c r="AB5" s="62" t="s">
        <v>218</v>
      </c>
      <c r="AC5" s="62" t="s">
        <v>474</v>
      </c>
      <c r="AD5" s="62" t="s">
        <v>475</v>
      </c>
      <c r="AE5" s="62" t="s">
        <v>475</v>
      </c>
      <c r="AF5" s="62" t="s">
        <v>475</v>
      </c>
      <c r="AG5" s="62" t="s">
        <v>475</v>
      </c>
      <c r="AH5" s="62" t="s">
        <v>474</v>
      </c>
      <c r="AI5" s="62" t="s">
        <v>476</v>
      </c>
      <c r="AJ5" s="62" t="s">
        <v>476</v>
      </c>
      <c r="AK5" s="62" t="s">
        <v>476</v>
      </c>
      <c r="AL5" s="62" t="s">
        <v>476</v>
      </c>
      <c r="AM5" s="62" t="s">
        <v>477</v>
      </c>
      <c r="AN5" s="62" t="s">
        <v>477</v>
      </c>
      <c r="AO5" s="62" t="s">
        <v>272</v>
      </c>
      <c r="AP5" s="62" t="s">
        <v>272</v>
      </c>
      <c r="AQ5" s="65" t="s">
        <v>178</v>
      </c>
      <c r="AR5" s="65" t="s">
        <v>178</v>
      </c>
      <c r="AS5" s="62" t="s">
        <v>178</v>
      </c>
      <c r="AT5" s="62" t="s">
        <v>178</v>
      </c>
      <c r="AU5" s="62" t="s">
        <v>397</v>
      </c>
      <c r="AV5" s="62" t="s">
        <v>397</v>
      </c>
      <c r="AW5" s="62" t="s">
        <v>272</v>
      </c>
      <c r="AX5" s="62" t="s">
        <v>272</v>
      </c>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IL5" s="2"/>
      <c r="IM5" s="2"/>
      <c r="IN5" s="2"/>
      <c r="IO5" s="2"/>
      <c r="IP5" s="2"/>
      <c r="IQ5" s="2"/>
      <c r="IR5" s="2"/>
      <c r="IS5" s="2"/>
      <c r="IT5" s="2"/>
      <c r="IU5" s="2"/>
      <c r="IV5" s="2"/>
      <c r="IW5" s="2"/>
      <c r="IX5" s="2"/>
      <c r="IY5" s="2"/>
      <c r="IZ5" s="2"/>
      <c r="JA5" s="2"/>
      <c r="JB5" s="2"/>
      <c r="JC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J5" s="2"/>
      <c r="LK5" s="2"/>
      <c r="LL5" s="2"/>
      <c r="LM5" s="2"/>
      <c r="LO5" s="2"/>
      <c r="LP5" s="2"/>
      <c r="LQ5" s="2"/>
      <c r="LR5" s="2"/>
      <c r="LS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Y5" s="2"/>
      <c r="VZ5" s="2"/>
      <c r="WA5" s="2"/>
      <c r="WB5" s="2"/>
      <c r="WC5" s="2"/>
      <c r="WD5" s="2"/>
      <c r="WE5" s="2"/>
      <c r="WF5" s="2"/>
      <c r="WG5" s="2"/>
      <c r="WH5" s="2"/>
      <c r="WI5" s="2"/>
      <c r="WJ5" s="2"/>
      <c r="WK5" s="2"/>
      <c r="WL5" s="2"/>
      <c r="WM5" s="2"/>
      <c r="WN5" s="2"/>
      <c r="WO5" s="2"/>
      <c r="WP5" s="2"/>
      <c r="WQ5" s="2"/>
      <c r="WR5" s="2"/>
      <c r="WS5" s="2"/>
      <c r="WT5" s="2"/>
      <c r="WU5" s="2"/>
      <c r="WV5" s="2"/>
      <c r="WW5" s="2"/>
      <c r="WX5" s="2"/>
      <c r="WY5" s="2"/>
      <c r="XF5" s="2"/>
      <c r="XG5" s="2"/>
      <c r="XH5" s="2"/>
      <c r="XI5" s="2"/>
      <c r="XJ5" s="2"/>
      <c r="XK5" s="2"/>
      <c r="XL5" s="2"/>
      <c r="XM5" s="2"/>
      <c r="XN5" s="2"/>
      <c r="XO5" s="2"/>
      <c r="XP5" s="2"/>
      <c r="XQ5" s="2"/>
      <c r="YB5" s="2"/>
      <c r="YC5" s="2"/>
      <c r="YD5" s="2"/>
      <c r="YE5" s="2"/>
      <c r="YF5" s="2"/>
      <c r="YH5" s="2"/>
      <c r="YI5" s="2"/>
      <c r="YJ5" s="2"/>
      <c r="YK5" s="2"/>
      <c r="YP5" s="2"/>
      <c r="YQ5" s="2"/>
      <c r="YR5" s="2"/>
      <c r="YS5" s="2"/>
      <c r="YT5" s="2"/>
      <c r="ZJ5" s="2"/>
      <c r="ZK5" s="2"/>
      <c r="ZT5" s="36"/>
      <c r="ZU5" s="36"/>
      <c r="ZV5" s="2"/>
      <c r="ZW5" s="2"/>
      <c r="ZX5" s="2"/>
      <c r="ZY5" s="2"/>
      <c r="ZZ5" s="2"/>
      <c r="AAA5" s="2"/>
      <c r="AAB5" s="2"/>
      <c r="AAC5" s="2"/>
      <c r="AAN5" s="36"/>
      <c r="AAO5" s="2"/>
      <c r="AAP5" s="2"/>
      <c r="AAQ5" s="2"/>
      <c r="AAR5" s="2"/>
      <c r="AAS5" s="33"/>
      <c r="AAT5" s="2"/>
      <c r="AAU5" s="2"/>
      <c r="AAV5" s="2"/>
      <c r="AAW5" s="2"/>
      <c r="AAX5" s="2"/>
      <c r="AAY5" s="2"/>
      <c r="AAZ5" s="2"/>
      <c r="ABA5" s="2"/>
      <c r="ABI5" s="2"/>
      <c r="ABJ5" s="2"/>
      <c r="ABK5" s="2"/>
      <c r="ABL5" s="2"/>
      <c r="ABM5" s="2"/>
      <c r="ABN5" s="36"/>
      <c r="ABY5" s="2"/>
      <c r="ABZ5" s="2"/>
      <c r="ACA5" s="2"/>
      <c r="ACB5" s="2"/>
      <c r="ACC5" s="2"/>
      <c r="ACD5" s="2"/>
      <c r="ACE5" s="2"/>
      <c r="ACF5" s="2"/>
      <c r="ACH5" s="2"/>
      <c r="ACI5" s="2"/>
      <c r="ACJ5" s="2"/>
      <c r="ACK5" s="2"/>
      <c r="ACL5" s="2"/>
      <c r="ACM5" s="2"/>
      <c r="ACN5" s="2"/>
      <c r="ACO5" s="2"/>
      <c r="ACP5" s="2"/>
      <c r="ADA5" s="2"/>
      <c r="ADB5" s="2"/>
      <c r="ADC5" s="2"/>
      <c r="ADD5" s="2"/>
      <c r="ADS5" s="2"/>
      <c r="ADT5" s="2"/>
      <c r="ADU5" s="2"/>
      <c r="ADV5" s="2"/>
      <c r="ADW5" s="2"/>
      <c r="ADX5" s="2"/>
      <c r="ADY5" s="2"/>
      <c r="ADZ5" s="2"/>
      <c r="AEA5" s="2"/>
      <c r="AEB5" s="2"/>
      <c r="AEC5" s="2"/>
      <c r="AED5" s="2"/>
      <c r="AEL5" s="2"/>
      <c r="AEM5" s="2"/>
      <c r="AEN5" s="25"/>
    </row>
    <row r="6" spans="1:872" s="14" customFormat="1" ht="13.15" x14ac:dyDescent="0.4">
      <c r="A6" s="19" t="s">
        <v>3</v>
      </c>
      <c r="B6" s="23">
        <v>5479</v>
      </c>
      <c r="C6" s="23">
        <v>5844</v>
      </c>
      <c r="D6" s="23">
        <v>6210</v>
      </c>
      <c r="E6" s="23">
        <v>6575</v>
      </c>
      <c r="F6" s="23">
        <v>6940</v>
      </c>
      <c r="G6" s="23">
        <v>7305</v>
      </c>
      <c r="H6" s="23">
        <v>7671</v>
      </c>
      <c r="I6" s="23">
        <v>8036</v>
      </c>
      <c r="J6" s="23">
        <v>8401</v>
      </c>
      <c r="K6" s="23">
        <v>8766</v>
      </c>
      <c r="L6" s="23">
        <v>9132</v>
      </c>
      <c r="M6" s="23">
        <v>9497</v>
      </c>
      <c r="N6" s="23">
        <v>9862</v>
      </c>
      <c r="O6" s="23">
        <v>10227</v>
      </c>
      <c r="P6" s="23">
        <v>10593</v>
      </c>
      <c r="Q6" s="23">
        <v>10958</v>
      </c>
      <c r="R6" s="23">
        <v>11323</v>
      </c>
      <c r="S6" s="23">
        <v>11688</v>
      </c>
      <c r="T6" s="23">
        <v>12054</v>
      </c>
      <c r="U6" s="23">
        <v>12419</v>
      </c>
      <c r="V6" s="23">
        <v>12784</v>
      </c>
      <c r="W6" s="23">
        <v>13149</v>
      </c>
      <c r="X6" s="23">
        <v>13515</v>
      </c>
      <c r="Y6" s="23">
        <v>13880</v>
      </c>
      <c r="Z6" s="23">
        <v>14245</v>
      </c>
      <c r="AA6" s="23">
        <v>14610</v>
      </c>
      <c r="AB6" s="77">
        <v>1946</v>
      </c>
      <c r="AC6" s="77">
        <v>1947</v>
      </c>
      <c r="AD6" s="77">
        <v>1948</v>
      </c>
      <c r="AE6" s="77">
        <v>1949</v>
      </c>
      <c r="AF6" s="77">
        <v>1950</v>
      </c>
      <c r="AG6" s="77">
        <v>1951</v>
      </c>
      <c r="AH6" s="77">
        <v>1952</v>
      </c>
      <c r="AI6" s="77">
        <v>1953</v>
      </c>
      <c r="AJ6" s="77">
        <v>1954</v>
      </c>
      <c r="AK6" s="77">
        <v>1955</v>
      </c>
      <c r="AL6" s="77">
        <v>1956</v>
      </c>
      <c r="AM6" s="77">
        <v>1957</v>
      </c>
      <c r="AN6" s="77">
        <v>1958</v>
      </c>
      <c r="AO6" s="77">
        <v>1959</v>
      </c>
      <c r="AP6" s="77">
        <v>1960</v>
      </c>
      <c r="AQ6" s="78">
        <v>1961</v>
      </c>
      <c r="AR6" s="78">
        <v>1962</v>
      </c>
      <c r="AS6" s="77">
        <v>1963</v>
      </c>
      <c r="AT6" s="77">
        <v>1964</v>
      </c>
      <c r="AU6" s="77">
        <v>1965</v>
      </c>
      <c r="AV6" s="77">
        <v>1966</v>
      </c>
      <c r="AW6" s="77">
        <v>1967</v>
      </c>
      <c r="AX6" s="77">
        <v>1968</v>
      </c>
      <c r="BB6" s="22"/>
      <c r="BE6" s="2"/>
      <c r="BF6" s="2"/>
      <c r="BG6" s="2"/>
      <c r="DH6" s="19"/>
      <c r="DM6" s="19"/>
      <c r="FC6" s="19"/>
      <c r="FG6" s="37"/>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XA6" s="23"/>
      <c r="XB6" s="23"/>
      <c r="XE6" s="23"/>
      <c r="XF6" s="23"/>
      <c r="XG6" s="23"/>
      <c r="XH6" s="23"/>
      <c r="XI6" s="23"/>
      <c r="XJ6" s="23"/>
      <c r="XK6" s="23"/>
      <c r="XL6" s="23"/>
      <c r="XM6" s="23"/>
      <c r="XN6" s="23"/>
      <c r="XO6" s="23"/>
      <c r="XP6" s="23"/>
      <c r="XQ6" s="23"/>
      <c r="XS6" s="23"/>
      <c r="XT6" s="23"/>
      <c r="XU6" s="23"/>
      <c r="XV6" s="23"/>
      <c r="XW6" s="23"/>
      <c r="XX6" s="23"/>
      <c r="XY6" s="23"/>
      <c r="XZ6" s="23"/>
      <c r="YB6" s="23"/>
      <c r="YC6" s="23"/>
      <c r="YD6" s="23"/>
      <c r="YE6" s="23"/>
      <c r="YF6" s="23"/>
      <c r="YH6" s="23"/>
      <c r="YI6" s="23"/>
      <c r="YJ6" s="23"/>
      <c r="YK6" s="23"/>
      <c r="YM6" s="23"/>
      <c r="YN6" s="23"/>
      <c r="YP6" s="23"/>
      <c r="YQ6" s="23"/>
      <c r="YR6" s="23"/>
      <c r="YS6" s="23"/>
      <c r="YT6" s="23"/>
      <c r="YV6" s="23"/>
      <c r="YW6" s="23"/>
      <c r="YX6" s="23"/>
      <c r="YY6" s="23"/>
      <c r="YZ6" s="23"/>
      <c r="ZA6" s="23"/>
      <c r="ZB6" s="23"/>
      <c r="ZC6" s="23"/>
      <c r="ZD6" s="23"/>
      <c r="ZE6" s="23"/>
      <c r="ZF6" s="23"/>
      <c r="ZH6" s="23"/>
      <c r="ZJ6" s="23"/>
      <c r="ZK6" s="23"/>
      <c r="ZM6" s="23"/>
      <c r="ZO6" s="23"/>
      <c r="ZP6" s="23"/>
      <c r="ZQ6" s="23"/>
      <c r="ZR6" s="23"/>
      <c r="ZS6" s="23"/>
      <c r="ZT6" s="36"/>
      <c r="ZU6" s="36"/>
      <c r="ZV6" s="23"/>
      <c r="ZW6" s="23"/>
      <c r="ZX6" s="23"/>
      <c r="ZY6" s="23"/>
      <c r="ZZ6" s="23"/>
      <c r="AAA6" s="23"/>
      <c r="AAB6" s="23"/>
      <c r="AAC6" s="23"/>
      <c r="AAE6" s="23"/>
      <c r="AAH6" s="23"/>
      <c r="AAI6" s="23"/>
      <c r="AAJ6" s="23"/>
      <c r="AAL6" s="23"/>
      <c r="AAO6" s="23"/>
      <c r="AAP6" s="23"/>
      <c r="AAQ6" s="23"/>
      <c r="AAR6" s="23"/>
      <c r="AAT6" s="23"/>
      <c r="AAU6" s="23"/>
      <c r="AAV6" s="23"/>
      <c r="AAW6" s="23"/>
      <c r="AAX6" s="23"/>
      <c r="AAY6" s="23"/>
      <c r="AAZ6" s="23"/>
      <c r="ABA6" s="23"/>
      <c r="ABE6" s="23"/>
      <c r="ABG6" s="23"/>
      <c r="ABI6" s="23"/>
      <c r="ABJ6" s="23"/>
      <c r="ABK6" s="23"/>
      <c r="ABL6" s="23"/>
      <c r="ABM6" s="23"/>
      <c r="ABO6" s="23"/>
      <c r="ABP6" s="23"/>
      <c r="ABQ6" s="23"/>
      <c r="ABR6" s="23"/>
      <c r="ABS6" s="23"/>
      <c r="ABT6" s="23"/>
      <c r="ABU6" s="23"/>
      <c r="ABY6" s="23"/>
      <c r="ABZ6" s="23"/>
      <c r="ACA6" s="23"/>
      <c r="ACB6" s="23"/>
      <c r="ACC6" s="23"/>
      <c r="ACD6" s="23"/>
      <c r="ACE6" s="23"/>
      <c r="ACF6" s="23"/>
      <c r="ACH6" s="23"/>
      <c r="ACI6" s="23"/>
      <c r="ACJ6" s="23"/>
      <c r="ACK6" s="23"/>
      <c r="ACL6" s="23"/>
      <c r="ACM6" s="23"/>
      <c r="ACN6" s="23"/>
      <c r="ACO6" s="23"/>
      <c r="ACP6" s="23"/>
      <c r="ACY6" s="23"/>
      <c r="ADA6" s="23"/>
      <c r="ADB6" s="23"/>
      <c r="ADC6" s="23"/>
      <c r="ADD6" s="23"/>
      <c r="ADF6" s="23"/>
      <c r="ADG6" s="23"/>
      <c r="ADH6" s="23"/>
      <c r="ADI6" s="23"/>
      <c r="ADS6" s="23"/>
      <c r="ADT6" s="23"/>
      <c r="ADU6" s="23"/>
      <c r="ADV6" s="23"/>
      <c r="ADW6" s="23"/>
      <c r="ADX6" s="23"/>
      <c r="ADY6" s="23"/>
      <c r="ADZ6" s="23"/>
      <c r="AEA6" s="23"/>
      <c r="AEB6" s="23"/>
      <c r="AEC6" s="23"/>
      <c r="AED6" s="23"/>
      <c r="AEF6" s="23"/>
      <c r="AEG6" s="23"/>
      <c r="AEI6" s="23"/>
      <c r="AEJ6" s="23"/>
      <c r="AEL6" s="23"/>
      <c r="AEM6" s="23"/>
      <c r="AEN6" s="25"/>
    </row>
    <row r="7" spans="1:872" s="14" customFormat="1" ht="13.15" x14ac:dyDescent="0.4">
      <c r="A7" s="1" t="s">
        <v>1</v>
      </c>
      <c r="B7" s="4" t="s">
        <v>0</v>
      </c>
      <c r="C7" s="4" t="s">
        <v>50</v>
      </c>
      <c r="D7" s="4" t="s">
        <v>51</v>
      </c>
      <c r="E7" s="4" t="s">
        <v>52</v>
      </c>
      <c r="F7" s="4" t="s">
        <v>53</v>
      </c>
      <c r="G7" s="4" t="s">
        <v>47</v>
      </c>
      <c r="H7" s="4" t="s">
        <v>49</v>
      </c>
      <c r="I7" s="4" t="s">
        <v>55</v>
      </c>
      <c r="J7" s="4" t="s">
        <v>56</v>
      </c>
      <c r="K7" s="4" t="s">
        <v>59</v>
      </c>
      <c r="L7" s="4" t="s">
        <v>61</v>
      </c>
      <c r="M7" s="4" t="s">
        <v>63</v>
      </c>
      <c r="N7" s="4" t="s">
        <v>65</v>
      </c>
      <c r="O7" s="4" t="s">
        <v>66</v>
      </c>
      <c r="P7" s="4" t="s">
        <v>69</v>
      </c>
      <c r="Q7" s="4" t="s">
        <v>71</v>
      </c>
      <c r="R7" s="4" t="s">
        <v>73</v>
      </c>
      <c r="S7" s="4" t="s">
        <v>75</v>
      </c>
      <c r="T7" s="4" t="s">
        <v>76</v>
      </c>
      <c r="U7" s="4" t="s">
        <v>79</v>
      </c>
      <c r="V7" s="4" t="s">
        <v>81</v>
      </c>
      <c r="W7" s="4" t="s">
        <v>83</v>
      </c>
      <c r="X7" s="4" t="s">
        <v>85</v>
      </c>
      <c r="Y7" s="4" t="s">
        <v>87</v>
      </c>
      <c r="Z7" s="4" t="s">
        <v>89</v>
      </c>
      <c r="AA7" s="4" t="s">
        <v>91</v>
      </c>
      <c r="AB7" s="14" t="s">
        <v>19</v>
      </c>
      <c r="AC7" s="76" t="str">
        <f>CONCATENATE(AC6, "M12")</f>
        <v>1947M12</v>
      </c>
      <c r="AD7" s="76" t="str">
        <f t="shared" ref="AD7:AX7" si="1">CONCATENATE(AD6, "M12")</f>
        <v>1948M12</v>
      </c>
      <c r="AE7" s="76" t="str">
        <f t="shared" si="1"/>
        <v>1949M12</v>
      </c>
      <c r="AF7" s="76" t="str">
        <f t="shared" si="1"/>
        <v>1950M12</v>
      </c>
      <c r="AG7" s="76" t="str">
        <f t="shared" si="1"/>
        <v>1951M12</v>
      </c>
      <c r="AH7" s="76" t="str">
        <f t="shared" si="1"/>
        <v>1952M12</v>
      </c>
      <c r="AI7" s="76" t="str">
        <f t="shared" si="1"/>
        <v>1953M12</v>
      </c>
      <c r="AJ7" s="76" t="str">
        <f t="shared" si="1"/>
        <v>1954M12</v>
      </c>
      <c r="AK7" s="76" t="str">
        <f t="shared" si="1"/>
        <v>1955M12</v>
      </c>
      <c r="AL7" s="76" t="str">
        <f t="shared" si="1"/>
        <v>1956M12</v>
      </c>
      <c r="AM7" s="76" t="str">
        <f t="shared" si="1"/>
        <v>1957M12</v>
      </c>
      <c r="AN7" s="76" t="str">
        <f t="shared" si="1"/>
        <v>1958M12</v>
      </c>
      <c r="AO7" s="76" t="str">
        <f t="shared" si="1"/>
        <v>1959M12</v>
      </c>
      <c r="AP7" s="76" t="str">
        <f t="shared" si="1"/>
        <v>1960M12</v>
      </c>
      <c r="AQ7" s="76" t="str">
        <f t="shared" si="1"/>
        <v>1961M12</v>
      </c>
      <c r="AR7" s="76" t="str">
        <f t="shared" si="1"/>
        <v>1962M12</v>
      </c>
      <c r="AS7" s="76" t="str">
        <f t="shared" si="1"/>
        <v>1963M12</v>
      </c>
      <c r="AT7" s="76" t="str">
        <f t="shared" si="1"/>
        <v>1964M12</v>
      </c>
      <c r="AU7" s="76" t="str">
        <f t="shared" si="1"/>
        <v>1965M12</v>
      </c>
      <c r="AV7" s="76" t="str">
        <f t="shared" si="1"/>
        <v>1966M12</v>
      </c>
      <c r="AW7" s="76" t="str">
        <f t="shared" si="1"/>
        <v>1967M12</v>
      </c>
      <c r="AX7" s="76" t="str">
        <f t="shared" si="1"/>
        <v>1968M12</v>
      </c>
      <c r="BB7" s="22"/>
      <c r="BF7" s="2"/>
      <c r="BG7" s="2"/>
      <c r="CV7" s="23"/>
      <c r="CW7" s="23"/>
      <c r="CX7" s="23"/>
      <c r="CY7" s="23"/>
      <c r="CZ7" s="23"/>
      <c r="DA7" s="23"/>
      <c r="DB7" s="23"/>
      <c r="DC7" s="23"/>
      <c r="DD7" s="23"/>
      <c r="DE7" s="23"/>
      <c r="DF7" s="23"/>
      <c r="DG7" s="23"/>
      <c r="DH7" s="23"/>
      <c r="DI7" s="23"/>
      <c r="DJ7" s="23"/>
      <c r="DK7" s="23"/>
      <c r="DL7" s="23"/>
      <c r="DM7" s="23"/>
      <c r="DN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5"/>
    </row>
    <row r="8" spans="1:872" s="14" customFormat="1" ht="13.15" x14ac:dyDescent="0.4">
      <c r="A8" s="1"/>
      <c r="B8" s="4"/>
      <c r="C8" s="4"/>
      <c r="D8" s="4"/>
      <c r="E8" s="4"/>
      <c r="F8" s="4"/>
      <c r="G8" s="4"/>
      <c r="H8" s="4"/>
      <c r="I8" s="4"/>
      <c r="J8" s="4"/>
      <c r="K8" s="4"/>
      <c r="L8" s="4"/>
      <c r="M8" s="4"/>
      <c r="N8" s="4"/>
      <c r="O8" s="4"/>
      <c r="P8" s="4"/>
      <c r="Q8" s="4"/>
      <c r="R8" s="4"/>
      <c r="S8" s="4"/>
      <c r="T8" s="4"/>
      <c r="U8" s="4"/>
      <c r="V8" s="4"/>
      <c r="W8" s="4"/>
      <c r="X8" s="4"/>
      <c r="Y8" s="4"/>
      <c r="Z8" s="4"/>
      <c r="AA8" s="4"/>
      <c r="AX8" s="22"/>
      <c r="BB8" s="22"/>
      <c r="BF8" s="2"/>
      <c r="BG8" s="2"/>
      <c r="CV8" s="23"/>
      <c r="CW8" s="23"/>
      <c r="CX8" s="23"/>
      <c r="CY8" s="23"/>
      <c r="CZ8" s="23"/>
      <c r="DA8" s="23"/>
      <c r="DB8" s="23"/>
      <c r="DC8" s="23"/>
      <c r="DD8" s="23"/>
      <c r="DE8" s="23"/>
      <c r="DF8" s="23"/>
      <c r="DG8" s="23"/>
      <c r="DH8" s="23"/>
      <c r="DI8" s="23"/>
      <c r="DJ8" s="23"/>
      <c r="DK8" s="23"/>
      <c r="DL8" s="23"/>
      <c r="DM8" s="23"/>
      <c r="DN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5"/>
    </row>
    <row r="9" spans="1:872" s="16" customFormat="1" x14ac:dyDescent="0.35">
      <c r="A9" s="43" t="s">
        <v>598</v>
      </c>
      <c r="B9" s="16">
        <v>522956.24</v>
      </c>
      <c r="C9" s="6">
        <v>381290.46</v>
      </c>
      <c r="D9" s="31">
        <v>419968.65</v>
      </c>
      <c r="E9" s="6">
        <v>446533.02</v>
      </c>
      <c r="F9" s="6">
        <v>408849.15</v>
      </c>
      <c r="G9" s="6">
        <v>573642.87</v>
      </c>
      <c r="H9" s="6">
        <v>678595</v>
      </c>
      <c r="I9" s="6">
        <v>619752.95999999996</v>
      </c>
      <c r="J9" s="6">
        <v>644006.47</v>
      </c>
      <c r="K9" s="6">
        <v>683979.97</v>
      </c>
      <c r="L9" s="6">
        <v>755758.35</v>
      </c>
      <c r="M9" s="6">
        <v>770761.52</v>
      </c>
      <c r="N9" s="6">
        <v>662541.49</v>
      </c>
      <c r="O9" s="6">
        <v>736885.78</v>
      </c>
      <c r="P9" s="6">
        <v>751633.86</v>
      </c>
      <c r="Q9" s="6">
        <v>762061.11</v>
      </c>
      <c r="R9" s="6">
        <v>754173.71</v>
      </c>
      <c r="S9" s="6">
        <v>692412.38</v>
      </c>
      <c r="T9" s="6">
        <v>701164.16</v>
      </c>
      <c r="U9" s="6">
        <v>592042.64</v>
      </c>
      <c r="V9" s="6">
        <v>795766.77</v>
      </c>
      <c r="W9" s="6">
        <v>728173.25</v>
      </c>
      <c r="X9" s="6">
        <v>801878.34</v>
      </c>
      <c r="Y9" s="6">
        <v>1008872.77</v>
      </c>
      <c r="Z9" s="6">
        <v>892539.95</v>
      </c>
      <c r="AA9" s="6">
        <v>1167763.71</v>
      </c>
      <c r="AB9" s="39">
        <v>3057765</v>
      </c>
      <c r="AC9" s="39">
        <v>2631059</v>
      </c>
      <c r="AD9" s="39">
        <v>2965805</v>
      </c>
      <c r="AE9" s="39">
        <v>3366431</v>
      </c>
      <c r="AF9" s="39">
        <v>3976990</v>
      </c>
      <c r="AG9" s="39">
        <v>4908588</v>
      </c>
      <c r="AH9" s="39">
        <v>4757267</v>
      </c>
      <c r="AI9" s="39">
        <v>3359612</v>
      </c>
      <c r="AJ9" s="39">
        <v>3800422</v>
      </c>
      <c r="AK9" s="39">
        <v>4056131</v>
      </c>
      <c r="AL9" s="39">
        <v>3851047</v>
      </c>
      <c r="AM9" s="39">
        <v>3925752</v>
      </c>
      <c r="AN9" s="39">
        <v>4622819</v>
      </c>
      <c r="AO9" s="39">
        <v>4913931</v>
      </c>
      <c r="AP9" s="39">
        <v>5510834</v>
      </c>
      <c r="AQ9" s="39">
        <v>5401267</v>
      </c>
      <c r="AR9" s="39">
        <v>6829392</v>
      </c>
      <c r="AS9" s="39">
        <v>6986326</v>
      </c>
      <c r="AT9" s="39">
        <v>7664716</v>
      </c>
      <c r="AU9" s="39">
        <v>8932444</v>
      </c>
      <c r="AV9" s="39">
        <v>10315332</v>
      </c>
      <c r="AW9" s="39">
        <v>12073914</v>
      </c>
      <c r="AX9" s="39">
        <v>13896806</v>
      </c>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28"/>
    </row>
    <row r="10" spans="1:872" s="16" customFormat="1" x14ac:dyDescent="0.35">
      <c r="A10" s="43" t="s">
        <v>599</v>
      </c>
      <c r="B10" s="16">
        <v>538869.31000000006</v>
      </c>
      <c r="C10" s="6">
        <v>467949.87</v>
      </c>
      <c r="D10" s="31">
        <v>455241.13</v>
      </c>
      <c r="E10" s="6">
        <v>435560.72</v>
      </c>
      <c r="F10" s="6">
        <v>441234.95</v>
      </c>
      <c r="G10" s="6">
        <v>626844.55000000005</v>
      </c>
      <c r="H10" s="6">
        <v>640045.47</v>
      </c>
      <c r="I10" s="6">
        <v>644756.65</v>
      </c>
      <c r="J10" s="6">
        <v>663981.57999999996</v>
      </c>
      <c r="K10" s="6">
        <v>597940.18999999994</v>
      </c>
      <c r="L10" s="6">
        <v>659452.63</v>
      </c>
      <c r="M10" s="6">
        <v>657014.78</v>
      </c>
      <c r="N10" s="6">
        <v>713692.27</v>
      </c>
      <c r="O10" s="6">
        <v>663266.56999999995</v>
      </c>
      <c r="P10" s="6">
        <v>731672.82</v>
      </c>
      <c r="Q10" s="6">
        <v>767189.84</v>
      </c>
      <c r="R10" s="6">
        <v>709345.37</v>
      </c>
      <c r="S10" s="6">
        <v>753911.04</v>
      </c>
      <c r="T10" s="6">
        <v>681446.2</v>
      </c>
      <c r="U10" s="6">
        <v>654500.15</v>
      </c>
      <c r="V10" s="6">
        <v>679255.79</v>
      </c>
      <c r="W10" s="6">
        <v>675058.55</v>
      </c>
      <c r="X10" s="6">
        <v>706430.65</v>
      </c>
      <c r="Y10" s="6">
        <v>903901.83</v>
      </c>
      <c r="Z10" s="6">
        <v>834723.2</v>
      </c>
      <c r="AA10" s="6">
        <v>1105822.57</v>
      </c>
      <c r="AB10" s="39">
        <v>1673362</v>
      </c>
      <c r="AC10" s="39">
        <v>2267831</v>
      </c>
      <c r="AD10" s="39">
        <v>2913850</v>
      </c>
      <c r="AE10" s="39">
        <v>4025269</v>
      </c>
      <c r="AF10" s="39">
        <v>3693751</v>
      </c>
      <c r="AG10" s="39">
        <v>4211891</v>
      </c>
      <c r="AH10" s="28">
        <v>5101957</v>
      </c>
      <c r="AI10" s="39">
        <v>3514002</v>
      </c>
      <c r="AJ10" s="39">
        <v>3764270</v>
      </c>
      <c r="AK10" s="39">
        <v>5354445</v>
      </c>
      <c r="AL10" s="39">
        <v>4332490</v>
      </c>
      <c r="AM10" s="39">
        <v>4466143</v>
      </c>
      <c r="AN10" s="39">
        <v>5395796</v>
      </c>
      <c r="AO10" s="39">
        <v>5663645</v>
      </c>
      <c r="AP10" s="39">
        <v>6796551</v>
      </c>
      <c r="AQ10" s="39">
        <v>7033344</v>
      </c>
      <c r="AR10" s="39">
        <v>7164092</v>
      </c>
      <c r="AS10" s="39">
        <v>7897711</v>
      </c>
      <c r="AT10" s="39">
        <v>8186482</v>
      </c>
      <c r="AU10" s="39">
        <v>9929249</v>
      </c>
      <c r="AV10" s="39">
        <v>10538794</v>
      </c>
      <c r="AW10" s="39">
        <v>13493143</v>
      </c>
      <c r="AX10" s="39">
        <v>17131213</v>
      </c>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28"/>
    </row>
    <row r="11" spans="1:872" s="16" customFormat="1" x14ac:dyDescent="0.35">
      <c r="A11" s="43" t="s">
        <v>595</v>
      </c>
      <c r="B11" s="16">
        <v>1445647.95</v>
      </c>
      <c r="C11" s="6">
        <v>1107489.5900000001</v>
      </c>
      <c r="D11" s="31">
        <v>1486419.94</v>
      </c>
      <c r="E11" s="6">
        <v>45765</v>
      </c>
      <c r="F11" s="6">
        <v>984931.46</v>
      </c>
      <c r="G11" s="6">
        <v>1125316</v>
      </c>
      <c r="H11" s="6">
        <v>1716408</v>
      </c>
      <c r="I11" s="6">
        <v>1348063</v>
      </c>
      <c r="J11" s="6">
        <v>1779839</v>
      </c>
      <c r="K11" s="6">
        <v>1683059</v>
      </c>
      <c r="L11" s="6">
        <v>1735780</v>
      </c>
      <c r="M11" s="6">
        <v>2093110</v>
      </c>
      <c r="N11" s="6">
        <v>1712547</v>
      </c>
      <c r="O11" s="6">
        <v>1829710</v>
      </c>
      <c r="P11" s="6">
        <v>1744719</v>
      </c>
      <c r="Q11" s="6">
        <v>1813283</v>
      </c>
      <c r="R11" s="6">
        <v>1631077</v>
      </c>
      <c r="S11" s="6">
        <v>1069958</v>
      </c>
      <c r="T11" s="6">
        <v>1008111</v>
      </c>
      <c r="U11" s="6">
        <v>834943</v>
      </c>
      <c r="V11" s="6">
        <v>823953</v>
      </c>
      <c r="W11" s="6">
        <v>891384</v>
      </c>
      <c r="X11" s="6">
        <v>1132141</v>
      </c>
      <c r="Y11" s="6">
        <v>1263351</v>
      </c>
      <c r="Z11" s="6">
        <v>1137134</v>
      </c>
      <c r="AA11" s="6">
        <v>1150211</v>
      </c>
      <c r="AB11" s="31">
        <v>3261060</v>
      </c>
      <c r="AC11" s="31"/>
      <c r="AD11" s="31">
        <v>4792877</v>
      </c>
      <c r="AE11" s="6">
        <v>5089418</v>
      </c>
      <c r="AF11" s="6">
        <v>5885963</v>
      </c>
      <c r="AG11" s="6">
        <v>7324257</v>
      </c>
      <c r="AH11" s="39">
        <v>8743798</v>
      </c>
      <c r="AI11" s="6"/>
      <c r="AJ11" s="6"/>
      <c r="AK11" s="6"/>
      <c r="AL11" s="39"/>
      <c r="AM11" s="39">
        <v>7646516</v>
      </c>
      <c r="AN11" s="39">
        <v>9495612</v>
      </c>
      <c r="AO11" s="39">
        <v>9285947</v>
      </c>
      <c r="AP11" s="31">
        <v>10963527</v>
      </c>
      <c r="AQ11" s="39"/>
      <c r="AR11" s="39"/>
      <c r="AS11" s="39"/>
      <c r="AT11" s="31"/>
      <c r="AU11" s="31"/>
      <c r="AV11" s="31"/>
      <c r="AW11" s="31"/>
      <c r="AX11" s="31"/>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28"/>
    </row>
    <row r="12" spans="1:872" s="16" customFormat="1" x14ac:dyDescent="0.35">
      <c r="A12" s="43" t="s">
        <v>596</v>
      </c>
      <c r="B12" s="16">
        <v>2115903.2999999998</v>
      </c>
      <c r="C12" s="6">
        <v>1409966.05</v>
      </c>
      <c r="D12" s="31">
        <v>1672242.27</v>
      </c>
      <c r="E12" s="6">
        <v>1346939.15</v>
      </c>
      <c r="F12" s="6">
        <v>622504.22</v>
      </c>
      <c r="G12" s="6">
        <v>2101377</v>
      </c>
      <c r="H12" s="6">
        <v>1910015</v>
      </c>
      <c r="I12" s="6">
        <v>1668615</v>
      </c>
      <c r="J12" s="6">
        <v>1870531</v>
      </c>
      <c r="K12" s="6">
        <v>1779899</v>
      </c>
      <c r="L12" s="6">
        <v>2039610</v>
      </c>
      <c r="M12" s="6">
        <v>2507531</v>
      </c>
      <c r="N12" s="6">
        <v>2376031</v>
      </c>
      <c r="O12" s="6">
        <v>2159918</v>
      </c>
      <c r="P12" s="6">
        <v>2436988</v>
      </c>
      <c r="Q12" s="6">
        <v>2148583</v>
      </c>
      <c r="R12" s="6">
        <v>2060325</v>
      </c>
      <c r="S12" s="6">
        <v>1107733</v>
      </c>
      <c r="T12" s="6">
        <v>1351083</v>
      </c>
      <c r="U12" s="6">
        <v>903981</v>
      </c>
      <c r="V12" s="6">
        <v>980104</v>
      </c>
      <c r="W12" s="6">
        <v>996209</v>
      </c>
      <c r="X12" s="6">
        <v>1638187</v>
      </c>
      <c r="Y12" s="6">
        <v>1503310</v>
      </c>
      <c r="Z12" s="6">
        <v>944008</v>
      </c>
      <c r="AA12" s="6">
        <v>1284130</v>
      </c>
      <c r="AB12" s="6"/>
      <c r="AC12" s="6"/>
      <c r="AD12" s="6">
        <v>5177926</v>
      </c>
      <c r="AE12" s="6">
        <v>5421350</v>
      </c>
      <c r="AF12" s="6">
        <v>8124917</v>
      </c>
      <c r="AG12" s="6"/>
      <c r="AH12" s="6"/>
      <c r="AI12" s="7"/>
      <c r="AJ12" s="7"/>
      <c r="AK12" s="7"/>
      <c r="AL12" s="6"/>
      <c r="AM12" s="6"/>
      <c r="AN12" s="6"/>
      <c r="AO12" s="6"/>
      <c r="AP12" s="6"/>
      <c r="AQ12" s="39"/>
      <c r="AR12" s="39"/>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28"/>
    </row>
    <row r="13" spans="1:872" s="16" customFormat="1" x14ac:dyDescent="0.35">
      <c r="A13" s="43"/>
      <c r="C13" s="6"/>
      <c r="D13" s="31"/>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28"/>
    </row>
    <row r="14" spans="1:872" s="17" customFormat="1" x14ac:dyDescent="0.35">
      <c r="A14" s="47" t="s">
        <v>601</v>
      </c>
      <c r="B14" s="17">
        <f>B9-B10</f>
        <v>-15913.070000000065</v>
      </c>
      <c r="C14" s="17">
        <f t="shared" ref="C14:AX14" si="2">C9-C10</f>
        <v>-86659.409999999974</v>
      </c>
      <c r="D14" s="17">
        <f t="shared" si="2"/>
        <v>-35272.479999999981</v>
      </c>
      <c r="E14" s="17">
        <f t="shared" si="2"/>
        <v>10972.300000000047</v>
      </c>
      <c r="F14" s="17">
        <f t="shared" si="2"/>
        <v>-32385.799999999988</v>
      </c>
      <c r="G14" s="17">
        <f t="shared" si="2"/>
        <v>-53201.680000000051</v>
      </c>
      <c r="H14" s="17">
        <f t="shared" si="2"/>
        <v>38549.530000000028</v>
      </c>
      <c r="I14" s="17">
        <f t="shared" si="2"/>
        <v>-25003.690000000061</v>
      </c>
      <c r="J14" s="17">
        <f t="shared" si="2"/>
        <v>-19975.109999999986</v>
      </c>
      <c r="K14" s="17">
        <f t="shared" si="2"/>
        <v>86039.780000000028</v>
      </c>
      <c r="L14" s="17">
        <f t="shared" si="2"/>
        <v>96305.719999999972</v>
      </c>
      <c r="M14" s="17">
        <f t="shared" si="2"/>
        <v>113746.73999999999</v>
      </c>
      <c r="N14" s="17">
        <f t="shared" si="2"/>
        <v>-51150.780000000028</v>
      </c>
      <c r="O14" s="17">
        <f t="shared" si="2"/>
        <v>73619.210000000079</v>
      </c>
      <c r="P14" s="17">
        <f t="shared" si="2"/>
        <v>19961.040000000037</v>
      </c>
      <c r="Q14" s="17">
        <f t="shared" si="2"/>
        <v>-5128.7299999999814</v>
      </c>
      <c r="R14" s="17">
        <f t="shared" si="2"/>
        <v>44828.339999999967</v>
      </c>
      <c r="S14" s="17">
        <f t="shared" si="2"/>
        <v>-61498.660000000033</v>
      </c>
      <c r="T14" s="17">
        <f t="shared" si="2"/>
        <v>19717.960000000079</v>
      </c>
      <c r="U14" s="17">
        <f t="shared" si="2"/>
        <v>-62457.510000000009</v>
      </c>
      <c r="V14" s="17">
        <f t="shared" si="2"/>
        <v>116510.97999999998</v>
      </c>
      <c r="W14" s="17">
        <f t="shared" si="2"/>
        <v>53114.699999999953</v>
      </c>
      <c r="X14" s="17">
        <f t="shared" si="2"/>
        <v>95447.689999999944</v>
      </c>
      <c r="Y14" s="17">
        <f t="shared" si="2"/>
        <v>104970.94000000006</v>
      </c>
      <c r="Z14" s="17">
        <f t="shared" si="2"/>
        <v>57816.75</v>
      </c>
      <c r="AA14" s="17">
        <f t="shared" si="2"/>
        <v>61941.139999999898</v>
      </c>
      <c r="AB14" s="17">
        <f t="shared" si="2"/>
        <v>1384403</v>
      </c>
      <c r="AC14" s="17">
        <f t="shared" si="2"/>
        <v>363228</v>
      </c>
      <c r="AD14" s="17">
        <f t="shared" si="2"/>
        <v>51955</v>
      </c>
      <c r="AE14" s="17">
        <f t="shared" si="2"/>
        <v>-658838</v>
      </c>
      <c r="AF14" s="17">
        <f t="shared" si="2"/>
        <v>283239</v>
      </c>
      <c r="AG14" s="17">
        <f t="shared" si="2"/>
        <v>696697</v>
      </c>
      <c r="AH14" s="17">
        <f t="shared" si="2"/>
        <v>-344690</v>
      </c>
      <c r="AI14" s="17">
        <f t="shared" si="2"/>
        <v>-154390</v>
      </c>
      <c r="AJ14" s="17">
        <f t="shared" si="2"/>
        <v>36152</v>
      </c>
      <c r="AK14" s="17">
        <f t="shared" si="2"/>
        <v>-1298314</v>
      </c>
      <c r="AL14" s="17">
        <f t="shared" si="2"/>
        <v>-481443</v>
      </c>
      <c r="AM14" s="17">
        <f t="shared" si="2"/>
        <v>-540391</v>
      </c>
      <c r="AN14" s="17">
        <f t="shared" si="2"/>
        <v>-772977</v>
      </c>
      <c r="AO14" s="17">
        <f t="shared" si="2"/>
        <v>-749714</v>
      </c>
      <c r="AP14" s="17">
        <f t="shared" si="2"/>
        <v>-1285717</v>
      </c>
      <c r="AQ14" s="17">
        <f t="shared" si="2"/>
        <v>-1632077</v>
      </c>
      <c r="AR14" s="17">
        <f t="shared" si="2"/>
        <v>-334700</v>
      </c>
      <c r="AS14" s="17">
        <f t="shared" si="2"/>
        <v>-911385</v>
      </c>
      <c r="AT14" s="17">
        <f t="shared" si="2"/>
        <v>-521766</v>
      </c>
      <c r="AU14" s="17">
        <f t="shared" si="2"/>
        <v>-996805</v>
      </c>
      <c r="AV14" s="17">
        <f t="shared" si="2"/>
        <v>-223462</v>
      </c>
      <c r="AW14" s="17">
        <f t="shared" si="2"/>
        <v>-1419229</v>
      </c>
      <c r="AX14" s="17">
        <f t="shared" si="2"/>
        <v>-3234407</v>
      </c>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row>
    <row r="15" spans="1:872" s="17" customFormat="1" x14ac:dyDescent="0.35">
      <c r="A15" s="47" t="s">
        <v>600</v>
      </c>
      <c r="B15" s="17">
        <f>IF(AND(B11&gt;0, B12&gt;0), B12-B11, "not enough data")</f>
        <v>670255.34999999986</v>
      </c>
      <c r="C15" s="17">
        <f t="shared" ref="C15:AX15" si="3">IF(AND(C11&gt;0, C12&gt;0), C12-C11, "not enough data")</f>
        <v>302476.45999999996</v>
      </c>
      <c r="D15" s="17">
        <f t="shared" si="3"/>
        <v>185822.33000000007</v>
      </c>
      <c r="E15" s="17">
        <f t="shared" si="3"/>
        <v>1301174.1499999999</v>
      </c>
      <c r="F15" s="17">
        <f t="shared" si="3"/>
        <v>-362427.24</v>
      </c>
      <c r="G15" s="17">
        <f t="shared" si="3"/>
        <v>976061</v>
      </c>
      <c r="H15" s="17">
        <f t="shared" si="3"/>
        <v>193607</v>
      </c>
      <c r="I15" s="17">
        <f t="shared" si="3"/>
        <v>320552</v>
      </c>
      <c r="J15" s="17">
        <f t="shared" si="3"/>
        <v>90692</v>
      </c>
      <c r="K15" s="17">
        <f t="shared" si="3"/>
        <v>96840</v>
      </c>
      <c r="L15" s="17">
        <f t="shared" si="3"/>
        <v>303830</v>
      </c>
      <c r="M15" s="17">
        <f t="shared" si="3"/>
        <v>414421</v>
      </c>
      <c r="N15" s="17">
        <f t="shared" si="3"/>
        <v>663484</v>
      </c>
      <c r="O15" s="17">
        <f t="shared" si="3"/>
        <v>330208</v>
      </c>
      <c r="P15" s="17">
        <f t="shared" si="3"/>
        <v>692269</v>
      </c>
      <c r="Q15" s="17">
        <f t="shared" si="3"/>
        <v>335300</v>
      </c>
      <c r="R15" s="17">
        <f t="shared" si="3"/>
        <v>429248</v>
      </c>
      <c r="S15" s="17">
        <f t="shared" si="3"/>
        <v>37775</v>
      </c>
      <c r="T15" s="17">
        <f t="shared" si="3"/>
        <v>342972</v>
      </c>
      <c r="U15" s="17">
        <f t="shared" si="3"/>
        <v>69038</v>
      </c>
      <c r="V15" s="17">
        <f t="shared" si="3"/>
        <v>156151</v>
      </c>
      <c r="W15" s="17">
        <f t="shared" si="3"/>
        <v>104825</v>
      </c>
      <c r="X15" s="17">
        <f t="shared" si="3"/>
        <v>506046</v>
      </c>
      <c r="Y15" s="17">
        <f t="shared" si="3"/>
        <v>239959</v>
      </c>
      <c r="Z15" s="17">
        <f t="shared" si="3"/>
        <v>-193126</v>
      </c>
      <c r="AA15" s="17">
        <f t="shared" si="3"/>
        <v>133919</v>
      </c>
      <c r="AB15" s="17" t="str">
        <f t="shared" si="3"/>
        <v>not enough data</v>
      </c>
      <c r="AC15" s="17" t="str">
        <f t="shared" si="3"/>
        <v>not enough data</v>
      </c>
      <c r="AD15" s="17">
        <f t="shared" si="3"/>
        <v>385049</v>
      </c>
      <c r="AE15" s="17">
        <f t="shared" si="3"/>
        <v>331932</v>
      </c>
      <c r="AF15" s="17">
        <f t="shared" si="3"/>
        <v>2238954</v>
      </c>
      <c r="AG15" s="17" t="str">
        <f t="shared" si="3"/>
        <v>not enough data</v>
      </c>
      <c r="AH15" s="17" t="str">
        <f t="shared" si="3"/>
        <v>not enough data</v>
      </c>
      <c r="AI15" s="17" t="str">
        <f t="shared" si="3"/>
        <v>not enough data</v>
      </c>
      <c r="AJ15" s="17" t="str">
        <f t="shared" si="3"/>
        <v>not enough data</v>
      </c>
      <c r="AK15" s="17" t="str">
        <f t="shared" si="3"/>
        <v>not enough data</v>
      </c>
      <c r="AL15" s="17" t="str">
        <f t="shared" si="3"/>
        <v>not enough data</v>
      </c>
      <c r="AM15" s="17" t="str">
        <f t="shared" si="3"/>
        <v>not enough data</v>
      </c>
      <c r="AN15" s="17" t="str">
        <f t="shared" si="3"/>
        <v>not enough data</v>
      </c>
      <c r="AO15" s="17" t="str">
        <f t="shared" si="3"/>
        <v>not enough data</v>
      </c>
      <c r="AP15" s="17" t="str">
        <f t="shared" si="3"/>
        <v>not enough data</v>
      </c>
      <c r="AQ15" s="17" t="str">
        <f t="shared" si="3"/>
        <v>not enough data</v>
      </c>
      <c r="AR15" s="17" t="str">
        <f t="shared" si="3"/>
        <v>not enough data</v>
      </c>
      <c r="AS15" s="17" t="str">
        <f t="shared" si="3"/>
        <v>not enough data</v>
      </c>
      <c r="AT15" s="17" t="str">
        <f t="shared" si="3"/>
        <v>not enough data</v>
      </c>
      <c r="AU15" s="17" t="str">
        <f t="shared" si="3"/>
        <v>not enough data</v>
      </c>
      <c r="AV15" s="17" t="str">
        <f t="shared" si="3"/>
        <v>not enough data</v>
      </c>
      <c r="AW15" s="17" t="str">
        <f t="shared" si="3"/>
        <v>not enough data</v>
      </c>
      <c r="AX15" s="17" t="str">
        <f t="shared" si="3"/>
        <v>not enough data</v>
      </c>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row>
    <row r="16" spans="1:872" s="17" customFormat="1" x14ac:dyDescent="0.35">
      <c r="A16" s="11"/>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28"/>
    </row>
    <row r="17" spans="1:820" s="16" customFormat="1" ht="13.15" x14ac:dyDescent="0.4">
      <c r="A17" s="13"/>
      <c r="B17" s="6"/>
      <c r="C17" s="6"/>
      <c r="D17" s="31"/>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28"/>
    </row>
    <row r="18" spans="1:820" s="16" customFormat="1" x14ac:dyDescent="0.35">
      <c r="A18" s="12"/>
      <c r="B18" s="6"/>
      <c r="C18" s="6"/>
      <c r="D18" s="31"/>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28"/>
    </row>
    <row r="19" spans="1:820" s="18" customFormat="1" x14ac:dyDescent="0.35">
      <c r="B19" s="3"/>
      <c r="C19" s="3"/>
      <c r="D19" s="57"/>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29"/>
    </row>
    <row r="20" spans="1:820" s="18" customFormat="1" x14ac:dyDescent="0.35">
      <c r="B20" s="3"/>
      <c r="C20" s="3"/>
      <c r="D20" s="57"/>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29"/>
    </row>
    <row r="21" spans="1:820" s="18" customFormat="1" x14ac:dyDescent="0.35">
      <c r="A21" s="21"/>
      <c r="B21" s="3"/>
      <c r="C21" s="3"/>
      <c r="D21" s="57"/>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29"/>
    </row>
    <row r="22" spans="1:820" s="18" customFormat="1" x14ac:dyDescent="0.35">
      <c r="A22" s="12"/>
      <c r="B22" s="3"/>
      <c r="C22" s="3"/>
      <c r="D22" s="57"/>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29"/>
    </row>
    <row r="23" spans="1:820" s="18" customFormat="1" x14ac:dyDescent="0.35">
      <c r="A23" s="12"/>
      <c r="B23" s="3"/>
      <c r="C23" s="3"/>
      <c r="D23" s="57"/>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29"/>
    </row>
    <row r="24" spans="1:820" s="18" customFormat="1" x14ac:dyDescent="0.35">
      <c r="A24" s="12"/>
      <c r="B24" s="3"/>
      <c r="C24" s="3"/>
      <c r="D24" s="57"/>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29"/>
    </row>
    <row r="25" spans="1:820" s="18" customFormat="1" x14ac:dyDescent="0.35">
      <c r="A25" s="12"/>
      <c r="B25" s="3"/>
      <c r="C25" s="3"/>
      <c r="D25" s="57"/>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29"/>
    </row>
    <row r="26" spans="1:820" s="18" customFormat="1" x14ac:dyDescent="0.35">
      <c r="A26" s="12"/>
      <c r="B26" s="3"/>
      <c r="C26" s="3"/>
      <c r="D26" s="57"/>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29"/>
    </row>
    <row r="27" spans="1:820" s="18" customFormat="1" x14ac:dyDescent="0.35">
      <c r="A27" s="12"/>
      <c r="B27" s="3"/>
      <c r="C27" s="3"/>
      <c r="D27" s="57"/>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29"/>
    </row>
    <row r="28" spans="1:820" s="18" customFormat="1" x14ac:dyDescent="0.35">
      <c r="A28" s="12"/>
      <c r="B28" s="3"/>
      <c r="C28" s="3"/>
      <c r="D28" s="57"/>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29"/>
    </row>
    <row r="29" spans="1:820" s="18" customFormat="1" x14ac:dyDescent="0.35">
      <c r="A29" s="12"/>
      <c r="B29" s="3"/>
      <c r="C29" s="3"/>
      <c r="D29" s="57"/>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29"/>
    </row>
    <row r="30" spans="1:820" s="18" customFormat="1" x14ac:dyDescent="0.35">
      <c r="A30" s="12"/>
      <c r="B30" s="3"/>
      <c r="C30" s="3"/>
      <c r="D30" s="57"/>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29"/>
    </row>
    <row r="31" spans="1:820" s="18" customFormat="1" x14ac:dyDescent="0.35">
      <c r="A31" s="12"/>
      <c r="B31" s="3"/>
      <c r="C31" s="3"/>
      <c r="D31" s="57"/>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29"/>
    </row>
    <row r="32" spans="1:820" s="18" customFormat="1" x14ac:dyDescent="0.35">
      <c r="A32" s="12"/>
      <c r="B32" s="3"/>
      <c r="C32" s="3"/>
      <c r="D32" s="57"/>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29"/>
    </row>
    <row r="33" spans="1:820" s="18" customFormat="1" x14ac:dyDescent="0.35">
      <c r="A33" s="12"/>
      <c r="B33" s="3"/>
      <c r="C33" s="3"/>
      <c r="D33" s="57"/>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29"/>
    </row>
    <row r="34" spans="1:820" s="18" customFormat="1" x14ac:dyDescent="0.35">
      <c r="A34" s="12"/>
      <c r="B34" s="3"/>
      <c r="C34" s="3"/>
      <c r="D34" s="57"/>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29"/>
    </row>
    <row r="35" spans="1:820" s="18" customFormat="1" x14ac:dyDescent="0.35">
      <c r="A35" s="12"/>
      <c r="B35" s="3"/>
      <c r="C35" s="3"/>
      <c r="D35" s="57"/>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29"/>
    </row>
    <row r="36" spans="1:820" s="18" customFormat="1" x14ac:dyDescent="0.35">
      <c r="A36" s="12"/>
      <c r="B36" s="3"/>
      <c r="C36" s="3"/>
      <c r="D36" s="57"/>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29"/>
    </row>
    <row r="37" spans="1:820" s="18" customFormat="1" x14ac:dyDescent="0.35">
      <c r="A37" s="12"/>
      <c r="B37" s="3"/>
      <c r="C37" s="3"/>
      <c r="D37" s="57"/>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29"/>
    </row>
    <row r="38" spans="1:820" s="18" customFormat="1" x14ac:dyDescent="0.35">
      <c r="A38" s="12"/>
      <c r="B38" s="3"/>
      <c r="C38" s="3"/>
      <c r="D38" s="57"/>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29"/>
    </row>
    <row r="39" spans="1:820" s="18" customFormat="1" x14ac:dyDescent="0.35">
      <c r="A39" s="12"/>
      <c r="B39" s="3"/>
      <c r="C39" s="3"/>
      <c r="D39" s="57"/>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29"/>
    </row>
    <row r="40" spans="1:820" s="18" customFormat="1" x14ac:dyDescent="0.35">
      <c r="A40" s="12"/>
      <c r="B40" s="3"/>
      <c r="C40" s="3"/>
      <c r="D40" s="57"/>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29"/>
    </row>
    <row r="41" spans="1:820" s="18" customFormat="1" x14ac:dyDescent="0.35">
      <c r="A41" s="12"/>
      <c r="B41" s="3"/>
      <c r="C41" s="3"/>
      <c r="D41" s="57"/>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29"/>
    </row>
    <row r="42" spans="1:820" s="18" customFormat="1" x14ac:dyDescent="0.35">
      <c r="A42" s="12"/>
      <c r="B42" s="3"/>
      <c r="C42" s="3"/>
      <c r="D42" s="57"/>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29"/>
    </row>
    <row r="43" spans="1:820" s="18" customFormat="1" x14ac:dyDescent="0.35">
      <c r="A43" s="12"/>
      <c r="B43" s="3"/>
      <c r="C43" s="3"/>
      <c r="D43" s="57"/>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29"/>
    </row>
    <row r="44" spans="1:820" s="18" customFormat="1" x14ac:dyDescent="0.35">
      <c r="A44" s="12"/>
      <c r="B44" s="3"/>
      <c r="C44" s="3"/>
      <c r="D44" s="57"/>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29"/>
    </row>
    <row r="45" spans="1:820" s="18" customFormat="1" x14ac:dyDescent="0.35">
      <c r="A45" s="12"/>
      <c r="B45" s="3"/>
      <c r="C45" s="3"/>
      <c r="D45" s="57"/>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29"/>
    </row>
    <row r="46" spans="1:820" s="18" customFormat="1" x14ac:dyDescent="0.35">
      <c r="A46" s="12"/>
      <c r="B46" s="3"/>
      <c r="C46" s="3"/>
      <c r="D46" s="57"/>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29"/>
    </row>
    <row r="47" spans="1:820" s="18" customFormat="1" x14ac:dyDescent="0.35">
      <c r="A47" s="12"/>
      <c r="B47" s="3"/>
      <c r="C47" s="3"/>
      <c r="D47" s="57"/>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29"/>
    </row>
    <row r="48" spans="1:820" s="18" customFormat="1" x14ac:dyDescent="0.35">
      <c r="A48" s="12"/>
      <c r="B48" s="3"/>
      <c r="C48" s="3"/>
      <c r="D48" s="57"/>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29"/>
    </row>
    <row r="49" spans="1:820" s="18" customFormat="1" x14ac:dyDescent="0.35">
      <c r="A49" s="12"/>
      <c r="B49" s="3"/>
      <c r="C49" s="3"/>
      <c r="D49" s="57"/>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29"/>
    </row>
    <row r="50" spans="1:820" s="18" customFormat="1" x14ac:dyDescent="0.35">
      <c r="A50" s="12"/>
      <c r="B50" s="3"/>
      <c r="C50" s="3"/>
      <c r="D50" s="57"/>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29"/>
    </row>
    <row r="51" spans="1:820" s="18" customFormat="1" x14ac:dyDescent="0.35">
      <c r="A51" s="12"/>
      <c r="B51" s="3"/>
      <c r="C51" s="3"/>
      <c r="D51" s="57"/>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29"/>
    </row>
    <row r="52" spans="1:820" s="18" customFormat="1" x14ac:dyDescent="0.35">
      <c r="A52" s="12"/>
      <c r="B52" s="3"/>
      <c r="C52" s="3"/>
      <c r="D52" s="57"/>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29"/>
    </row>
    <row r="53" spans="1:820" s="18" customFormat="1" x14ac:dyDescent="0.35">
      <c r="A53" s="12"/>
      <c r="B53" s="3"/>
      <c r="C53" s="3"/>
      <c r="D53" s="57"/>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29"/>
    </row>
    <row r="54" spans="1:820" s="18" customFormat="1" x14ac:dyDescent="0.35">
      <c r="A54" s="12"/>
      <c r="B54" s="3"/>
      <c r="C54" s="3"/>
      <c r="D54" s="57"/>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29"/>
    </row>
    <row r="55" spans="1:820" s="18" customFormat="1" x14ac:dyDescent="0.35">
      <c r="A55" s="12"/>
      <c r="B55" s="3"/>
      <c r="C55" s="3"/>
      <c r="D55" s="57"/>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29"/>
    </row>
    <row r="56" spans="1:820" s="18" customFormat="1" x14ac:dyDescent="0.35">
      <c r="A56" s="12"/>
      <c r="B56" s="3"/>
      <c r="C56" s="3"/>
      <c r="D56" s="57"/>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29"/>
    </row>
    <row r="57" spans="1:820" s="18" customFormat="1" x14ac:dyDescent="0.35">
      <c r="A57" s="12"/>
      <c r="B57" s="3"/>
      <c r="C57" s="3"/>
      <c r="D57" s="57"/>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29"/>
    </row>
    <row r="58" spans="1:820" s="18" customFormat="1" x14ac:dyDescent="0.35">
      <c r="A58" s="12"/>
      <c r="B58" s="3"/>
      <c r="C58" s="3"/>
      <c r="D58" s="57"/>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29"/>
    </row>
    <row r="59" spans="1:820" s="18" customFormat="1" x14ac:dyDescent="0.35">
      <c r="A59" s="12"/>
      <c r="B59" s="3"/>
      <c r="C59" s="3"/>
      <c r="D59" s="57"/>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29"/>
    </row>
    <row r="60" spans="1:820" s="18" customFormat="1" x14ac:dyDescent="0.35">
      <c r="A60" s="12"/>
      <c r="B60" s="3"/>
      <c r="C60" s="3"/>
      <c r="D60" s="57"/>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29"/>
    </row>
    <row r="61" spans="1:820" s="18" customFormat="1" x14ac:dyDescent="0.35">
      <c r="A61" s="12"/>
      <c r="B61" s="3"/>
      <c r="C61" s="3"/>
      <c r="D61" s="57"/>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29"/>
    </row>
    <row r="62" spans="1:820" s="18" customFormat="1" x14ac:dyDescent="0.35">
      <c r="A62" s="12"/>
      <c r="B62" s="3"/>
      <c r="C62" s="3"/>
      <c r="D62" s="57"/>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29"/>
    </row>
    <row r="63" spans="1:820" s="18" customFormat="1" x14ac:dyDescent="0.35">
      <c r="A63" s="12"/>
      <c r="B63" s="3"/>
      <c r="C63" s="3"/>
      <c r="D63" s="57"/>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29"/>
    </row>
    <row r="64" spans="1:820" s="18" customFormat="1" x14ac:dyDescent="0.35">
      <c r="A64" s="12"/>
      <c r="B64" s="3"/>
      <c r="C64" s="3"/>
      <c r="D64" s="57"/>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29"/>
    </row>
    <row r="65" spans="1:820" s="18" customFormat="1" x14ac:dyDescent="0.35">
      <c r="A65" s="12"/>
      <c r="B65" s="3"/>
      <c r="C65" s="3"/>
      <c r="D65" s="57"/>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29"/>
    </row>
    <row r="66" spans="1:820" s="18" customFormat="1" x14ac:dyDescent="0.35">
      <c r="A66" s="12"/>
      <c r="B66" s="3"/>
      <c r="C66" s="3"/>
      <c r="D66" s="57"/>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29"/>
    </row>
    <row r="67" spans="1:820" s="18" customFormat="1" x14ac:dyDescent="0.35">
      <c r="A67" s="12"/>
      <c r="B67" s="3"/>
      <c r="C67" s="3"/>
      <c r="D67" s="57"/>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29"/>
    </row>
    <row r="68" spans="1:820" s="18" customFormat="1" x14ac:dyDescent="0.35">
      <c r="A68" s="12"/>
      <c r="B68" s="3"/>
      <c r="C68" s="3"/>
      <c r="D68" s="57"/>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29"/>
    </row>
    <row r="69" spans="1:820" s="18" customFormat="1" x14ac:dyDescent="0.35">
      <c r="A69" s="12"/>
      <c r="B69" s="3"/>
      <c r="C69" s="3"/>
      <c r="D69" s="57"/>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29"/>
    </row>
    <row r="70" spans="1:820" s="18" customFormat="1" x14ac:dyDescent="0.35">
      <c r="A70" s="12"/>
      <c r="B70" s="3"/>
      <c r="C70" s="3"/>
      <c r="D70" s="57"/>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29"/>
    </row>
    <row r="71" spans="1:820" s="18" customFormat="1" x14ac:dyDescent="0.35">
      <c r="A71" s="12"/>
      <c r="B71" s="3"/>
      <c r="C71" s="3"/>
      <c r="D71" s="57"/>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29"/>
    </row>
    <row r="72" spans="1:820" s="18" customFormat="1" x14ac:dyDescent="0.35">
      <c r="A72" s="12"/>
      <c r="B72" s="3"/>
      <c r="C72" s="3"/>
      <c r="D72" s="57"/>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29"/>
    </row>
    <row r="73" spans="1:820" s="18" customFormat="1" x14ac:dyDescent="0.35">
      <c r="A73" s="12"/>
      <c r="B73" s="3"/>
      <c r="C73" s="3"/>
      <c r="D73" s="57"/>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29"/>
    </row>
    <row r="74" spans="1:820" s="18" customFormat="1" x14ac:dyDescent="0.35">
      <c r="A74" s="12"/>
      <c r="B74" s="3"/>
      <c r="C74" s="3"/>
      <c r="D74" s="57"/>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29"/>
    </row>
    <row r="75" spans="1:820" s="18" customFormat="1" x14ac:dyDescent="0.35">
      <c r="A75" s="12"/>
      <c r="B75" s="3"/>
      <c r="C75" s="3"/>
      <c r="D75" s="57"/>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29"/>
    </row>
    <row r="76" spans="1:820" s="18" customFormat="1" x14ac:dyDescent="0.35">
      <c r="A76" s="12"/>
      <c r="B76" s="3"/>
      <c r="C76" s="3"/>
      <c r="D76" s="57"/>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29"/>
    </row>
    <row r="77" spans="1:820" s="18" customFormat="1" x14ac:dyDescent="0.35">
      <c r="A77" s="12"/>
      <c r="B77" s="3"/>
      <c r="C77" s="3"/>
      <c r="D77" s="57"/>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29"/>
    </row>
    <row r="78" spans="1:820" s="18" customFormat="1" x14ac:dyDescent="0.35">
      <c r="A78" s="12"/>
      <c r="B78" s="3"/>
      <c r="C78" s="3"/>
      <c r="D78" s="57"/>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29"/>
    </row>
    <row r="79" spans="1:820" s="18" customFormat="1" x14ac:dyDescent="0.35">
      <c r="A79" s="12"/>
      <c r="B79" s="3"/>
      <c r="C79" s="3"/>
      <c r="D79" s="57"/>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29"/>
    </row>
    <row r="80" spans="1:820" s="18" customFormat="1" x14ac:dyDescent="0.35">
      <c r="A80" s="12"/>
      <c r="B80" s="3"/>
      <c r="C80" s="3"/>
      <c r="D80" s="57"/>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29"/>
    </row>
    <row r="81" spans="1:820" s="18" customFormat="1" x14ac:dyDescent="0.35">
      <c r="A81" s="12"/>
      <c r="B81" s="3"/>
      <c r="C81" s="3"/>
      <c r="D81" s="57"/>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29"/>
    </row>
    <row r="82" spans="1:820" s="18" customFormat="1" x14ac:dyDescent="0.35">
      <c r="A82" s="12"/>
      <c r="B82" s="3"/>
      <c r="C82" s="3"/>
      <c r="D82" s="57"/>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29"/>
    </row>
    <row r="83" spans="1:820" s="18" customFormat="1" x14ac:dyDescent="0.35">
      <c r="A83" s="12"/>
      <c r="B83" s="3"/>
      <c r="C83" s="3"/>
      <c r="D83" s="57"/>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29"/>
    </row>
    <row r="84" spans="1:820" s="18" customFormat="1" x14ac:dyDescent="0.35">
      <c r="A84" s="12"/>
      <c r="B84" s="3"/>
      <c r="C84" s="3"/>
      <c r="D84" s="57"/>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29"/>
    </row>
    <row r="85" spans="1:820" s="18" customFormat="1" x14ac:dyDescent="0.35">
      <c r="A85" s="12"/>
      <c r="B85" s="3"/>
      <c r="C85" s="3"/>
      <c r="D85" s="57"/>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29"/>
    </row>
    <row r="86" spans="1:820" s="18" customFormat="1" x14ac:dyDescent="0.35">
      <c r="A86" s="12"/>
      <c r="B86" s="3"/>
      <c r="C86" s="3"/>
      <c r="D86" s="57"/>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29"/>
    </row>
    <row r="87" spans="1:820" s="18" customFormat="1" x14ac:dyDescent="0.35">
      <c r="A87" s="12"/>
      <c r="B87" s="3"/>
      <c r="C87" s="3"/>
      <c r="D87" s="57"/>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29"/>
    </row>
    <row r="88" spans="1:820" s="18" customFormat="1" x14ac:dyDescent="0.35">
      <c r="A88" s="12"/>
      <c r="B88" s="3"/>
      <c r="C88" s="3"/>
      <c r="D88" s="57"/>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29"/>
    </row>
    <row r="89" spans="1:820" s="18" customFormat="1" x14ac:dyDescent="0.35">
      <c r="A89" s="12"/>
      <c r="B89" s="3"/>
      <c r="C89" s="3"/>
      <c r="D89" s="57"/>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29"/>
    </row>
    <row r="90" spans="1:820" s="18" customFormat="1" x14ac:dyDescent="0.35">
      <c r="A90" s="12"/>
      <c r="B90" s="3"/>
      <c r="C90" s="3"/>
      <c r="D90" s="57"/>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29"/>
    </row>
    <row r="91" spans="1:820" s="18" customFormat="1" x14ac:dyDescent="0.35">
      <c r="A91" s="12"/>
      <c r="B91" s="3"/>
      <c r="C91" s="3"/>
      <c r="D91" s="57"/>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29"/>
    </row>
    <row r="448" spans="1:868" ht="13.15" x14ac:dyDescent="0.4">
      <c r="A448" s="15"/>
      <c r="B448" s="15"/>
      <c r="C448" s="15"/>
      <c r="D448" s="58"/>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c r="BX448" s="15"/>
      <c r="BY448" s="15"/>
      <c r="BZ448" s="15"/>
      <c r="CA448" s="15"/>
      <c r="CB448" s="15"/>
      <c r="CC448" s="15"/>
      <c r="CD448" s="15"/>
      <c r="CE448" s="15"/>
      <c r="CF448" s="15"/>
      <c r="CG448" s="15"/>
      <c r="CH448" s="15"/>
      <c r="CI448" s="15"/>
      <c r="CJ448" s="15"/>
      <c r="CK448" s="15"/>
      <c r="CL448" s="15"/>
      <c r="CM448" s="15"/>
      <c r="CN448" s="15"/>
      <c r="CO448" s="15"/>
      <c r="CP448" s="15"/>
      <c r="CQ448" s="15"/>
      <c r="CR448" s="15"/>
      <c r="CS448" s="15"/>
      <c r="CT448" s="15"/>
      <c r="CU448" s="15"/>
      <c r="CV448" s="15"/>
      <c r="CW448" s="15"/>
      <c r="CX448" s="15"/>
      <c r="CY448" s="15"/>
      <c r="CZ448" s="15"/>
      <c r="DA448" s="15"/>
      <c r="DB448" s="15"/>
      <c r="DC448" s="15"/>
      <c r="DD448" s="15"/>
      <c r="DE448" s="15"/>
      <c r="DF448" s="15"/>
      <c r="DG448" s="15"/>
      <c r="DH448" s="15"/>
      <c r="DI448" s="15"/>
      <c r="DJ448" s="15"/>
      <c r="DK448" s="15"/>
      <c r="DL448" s="15"/>
      <c r="DM448" s="15"/>
      <c r="DN448" s="15"/>
      <c r="DO448" s="15"/>
      <c r="DP448" s="15"/>
      <c r="DQ448" s="15"/>
      <c r="DR448" s="15"/>
      <c r="DS448" s="15"/>
      <c r="DT448" s="15"/>
      <c r="DU448" s="15"/>
      <c r="DV448" s="15"/>
      <c r="DW448" s="15"/>
      <c r="DX448" s="15"/>
      <c r="DY448" s="15"/>
      <c r="DZ448" s="15"/>
      <c r="EA448" s="15"/>
      <c r="EB448" s="15"/>
      <c r="EC448" s="15"/>
      <c r="ED448" s="15"/>
      <c r="EE448" s="15"/>
      <c r="EF448" s="15"/>
      <c r="EG448" s="15"/>
      <c r="EH448" s="15"/>
      <c r="EI448" s="15"/>
      <c r="EJ448" s="15"/>
      <c r="EK448" s="15"/>
      <c r="EL448" s="15"/>
      <c r="EM448" s="15"/>
      <c r="EN448" s="15"/>
      <c r="EO448" s="15"/>
      <c r="EP448" s="15"/>
      <c r="EQ448" s="15"/>
      <c r="ER448" s="15"/>
      <c r="ES448" s="15"/>
      <c r="ET448" s="15"/>
      <c r="EU448" s="15"/>
      <c r="EV448" s="15"/>
      <c r="EW448" s="15"/>
      <c r="EX448" s="15"/>
      <c r="EY448" s="15"/>
      <c r="EZ448" s="15"/>
      <c r="FA448" s="15"/>
      <c r="FB448" s="15"/>
      <c r="FC448" s="15"/>
      <c r="FD448" s="15"/>
      <c r="FE448" s="15"/>
      <c r="FF448" s="15"/>
      <c r="FG448" s="15"/>
      <c r="FH448" s="15"/>
      <c r="FI448" s="15"/>
      <c r="FJ448" s="15"/>
      <c r="FK448" s="15"/>
      <c r="FL448" s="15"/>
      <c r="FM448" s="15"/>
      <c r="FN448" s="15"/>
      <c r="FO448" s="15"/>
      <c r="FP448" s="15"/>
      <c r="FQ448" s="15"/>
      <c r="FR448" s="15"/>
      <c r="FS448" s="15"/>
      <c r="FT448" s="15"/>
      <c r="FU448" s="15"/>
      <c r="FV448" s="15"/>
      <c r="FW448" s="15"/>
      <c r="FX448" s="15"/>
      <c r="FY448" s="15"/>
      <c r="FZ448" s="15"/>
      <c r="GA448" s="15"/>
      <c r="GB448" s="15"/>
      <c r="GC448" s="15"/>
      <c r="GD448" s="15"/>
      <c r="GE448" s="15"/>
      <c r="GF448" s="15"/>
      <c r="GG448" s="15"/>
      <c r="GH448" s="15"/>
      <c r="GI448" s="15"/>
      <c r="GJ448" s="15"/>
      <c r="GK448" s="15"/>
      <c r="GL448" s="15"/>
      <c r="GM448" s="15"/>
      <c r="GN448" s="15"/>
      <c r="GO448" s="15"/>
      <c r="GP448" s="15"/>
      <c r="GQ448" s="15"/>
      <c r="GR448" s="15"/>
      <c r="GS448" s="15"/>
      <c r="GT448" s="15"/>
      <c r="GU448" s="15"/>
      <c r="GV448" s="15"/>
      <c r="GW448" s="15"/>
      <c r="GX448" s="15"/>
      <c r="GY448" s="15"/>
      <c r="GZ448" s="15"/>
      <c r="HA448" s="15"/>
      <c r="HB448" s="15"/>
      <c r="HC448" s="15"/>
      <c r="HD448" s="15"/>
      <c r="HE448" s="15"/>
      <c r="HF448" s="15"/>
      <c r="HG448" s="15"/>
      <c r="HH448" s="15"/>
      <c r="HI448" s="15"/>
      <c r="HJ448" s="15"/>
      <c r="HK448" s="15"/>
      <c r="HL448" s="15"/>
      <c r="HM448" s="15"/>
      <c r="HN448" s="15"/>
      <c r="HO448" s="15"/>
      <c r="HP448" s="15"/>
      <c r="HQ448" s="15"/>
      <c r="HR448" s="15"/>
      <c r="HS448" s="15"/>
      <c r="HT448" s="15"/>
      <c r="HU448" s="15"/>
      <c r="HV448" s="15"/>
      <c r="HW448" s="15"/>
      <c r="HX448" s="15"/>
      <c r="HY448" s="15"/>
      <c r="HZ448" s="15"/>
      <c r="IA448" s="15"/>
      <c r="IB448" s="15"/>
      <c r="IC448" s="15"/>
      <c r="ID448" s="15"/>
      <c r="IE448" s="15"/>
      <c r="IF448" s="15"/>
      <c r="IG448" s="15"/>
      <c r="IH448" s="15"/>
      <c r="II448" s="15"/>
      <c r="IJ448" s="15"/>
      <c r="IK448" s="15"/>
      <c r="IL448" s="15"/>
      <c r="IM448" s="15"/>
      <c r="IN448" s="15"/>
      <c r="IO448" s="15"/>
      <c r="IP448" s="15"/>
      <c r="IQ448" s="15"/>
      <c r="IR448" s="15"/>
      <c r="IS448" s="15"/>
      <c r="IT448" s="15"/>
      <c r="IU448" s="15"/>
      <c r="IV448" s="15"/>
      <c r="IW448" s="15"/>
      <c r="IX448" s="15"/>
      <c r="IY448" s="15"/>
      <c r="IZ448" s="15"/>
      <c r="JA448" s="15"/>
      <c r="JB448" s="15"/>
      <c r="JC448" s="15"/>
      <c r="JD448" s="15"/>
      <c r="JE448" s="15"/>
      <c r="JF448" s="15"/>
      <c r="JG448" s="15"/>
      <c r="JH448" s="15"/>
      <c r="JI448" s="15"/>
      <c r="JJ448" s="15"/>
      <c r="JK448" s="15"/>
      <c r="JL448" s="15"/>
      <c r="JM448" s="15"/>
      <c r="JN448" s="15"/>
      <c r="JO448" s="15"/>
      <c r="JP448" s="15"/>
      <c r="JQ448" s="15"/>
      <c r="JR448" s="15"/>
      <c r="JS448" s="15"/>
      <c r="JT448" s="15"/>
      <c r="JU448" s="15"/>
      <c r="JV448" s="15"/>
      <c r="JW448" s="15"/>
      <c r="JX448" s="15"/>
      <c r="JY448" s="15"/>
      <c r="JZ448" s="15"/>
      <c r="KA448" s="15"/>
      <c r="KB448" s="15"/>
      <c r="KC448" s="15"/>
      <c r="KD448" s="15"/>
      <c r="KE448" s="15"/>
      <c r="KF448" s="15"/>
      <c r="KG448" s="15"/>
      <c r="KH448" s="15"/>
      <c r="KI448" s="15"/>
      <c r="KJ448" s="15"/>
      <c r="KK448" s="15"/>
      <c r="KL448" s="15"/>
      <c r="KM448" s="15"/>
      <c r="KN448" s="15"/>
      <c r="KO448" s="15"/>
      <c r="KP448" s="15"/>
      <c r="KQ448" s="15"/>
      <c r="KR448" s="15"/>
      <c r="KS448" s="15"/>
      <c r="KT448" s="15"/>
      <c r="KU448" s="15"/>
      <c r="KV448" s="15"/>
      <c r="KW448" s="15"/>
      <c r="KX448" s="15"/>
      <c r="KY448" s="15"/>
      <c r="KZ448" s="15"/>
      <c r="LA448" s="15"/>
      <c r="LB448" s="15"/>
      <c r="LC448" s="15"/>
      <c r="LD448" s="15"/>
      <c r="LE448" s="15"/>
      <c r="LF448" s="15"/>
      <c r="LG448" s="15"/>
      <c r="LH448" s="15"/>
      <c r="LI448" s="15"/>
      <c r="LJ448" s="15"/>
      <c r="LK448" s="15"/>
      <c r="LL448" s="15"/>
      <c r="LM448" s="15"/>
      <c r="LN448" s="15"/>
      <c r="LO448" s="15"/>
      <c r="LP448" s="15"/>
      <c r="LQ448" s="15"/>
      <c r="LR448" s="15"/>
      <c r="LS448" s="15"/>
      <c r="LT448" s="15"/>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15"/>
      <c r="PR448" s="15"/>
      <c r="PS448" s="15"/>
      <c r="PT448" s="15"/>
      <c r="PU448" s="15"/>
      <c r="PV448" s="15"/>
      <c r="PW448" s="15"/>
      <c r="PX448" s="15"/>
      <c r="PY448" s="15"/>
      <c r="PZ448" s="15"/>
      <c r="QA448" s="15"/>
      <c r="QB448" s="15"/>
      <c r="QC448" s="15"/>
      <c r="QD448" s="15"/>
      <c r="QE448" s="15"/>
      <c r="QF448" s="15"/>
      <c r="QG448" s="15"/>
      <c r="QH448" s="15"/>
      <c r="QI448" s="15"/>
      <c r="QJ448" s="15"/>
      <c r="QK448" s="15"/>
      <c r="QL448" s="15"/>
      <c r="QM448" s="15"/>
      <c r="QN448" s="15"/>
      <c r="QO448" s="15"/>
      <c r="QP448" s="15"/>
      <c r="QQ448" s="15"/>
      <c r="QR448" s="15"/>
      <c r="QS448" s="15"/>
      <c r="QT448" s="15"/>
      <c r="QU448" s="15"/>
      <c r="QV448" s="15"/>
      <c r="QW448" s="15"/>
      <c r="QX448" s="15"/>
      <c r="QY448" s="15"/>
      <c r="QZ448" s="15"/>
      <c r="RA448" s="15"/>
      <c r="RB448" s="15"/>
      <c r="RC448" s="15"/>
      <c r="RD448" s="15"/>
      <c r="RE448" s="15"/>
      <c r="RF448" s="15"/>
      <c r="RG448" s="15"/>
      <c r="RH448" s="15"/>
      <c r="RI448" s="15"/>
      <c r="RJ448" s="15"/>
      <c r="RK448" s="15"/>
      <c r="RL448" s="15"/>
      <c r="RM448" s="15"/>
      <c r="RN448" s="15"/>
      <c r="RO448" s="15"/>
      <c r="RP448" s="15"/>
      <c r="RQ448" s="15"/>
      <c r="RR448" s="15"/>
      <c r="RS448" s="15"/>
      <c r="RT448" s="15"/>
      <c r="RU448" s="15"/>
      <c r="RV448" s="15"/>
      <c r="RW448" s="15"/>
      <c r="RX448" s="15"/>
      <c r="RY448" s="15"/>
      <c r="RZ448" s="15"/>
      <c r="SA448" s="15"/>
      <c r="SB448" s="15"/>
      <c r="SC448" s="15"/>
      <c r="SD448" s="15"/>
      <c r="SE448" s="15"/>
      <c r="SF448" s="15"/>
      <c r="SG448" s="15"/>
      <c r="SH448" s="15"/>
      <c r="SI448" s="15"/>
      <c r="SJ448" s="15"/>
      <c r="SK448" s="15"/>
      <c r="SL448" s="15"/>
      <c r="SM448" s="15"/>
      <c r="SN448" s="15"/>
      <c r="SO448" s="15"/>
      <c r="SP448" s="15"/>
      <c r="SQ448" s="15"/>
      <c r="SR448" s="15"/>
      <c r="SS448" s="15"/>
      <c r="ST448" s="15"/>
      <c r="SU448" s="15"/>
      <c r="SV448" s="15"/>
      <c r="SW448" s="15"/>
      <c r="SX448" s="15"/>
      <c r="SY448" s="15"/>
      <c r="SZ448" s="15"/>
      <c r="TA448" s="15"/>
      <c r="TB448" s="15"/>
      <c r="TC448" s="15"/>
      <c r="TD448" s="15"/>
      <c r="TE448" s="15"/>
      <c r="TF448" s="15"/>
      <c r="TG448" s="15"/>
      <c r="TH448" s="15"/>
      <c r="TI448" s="15"/>
      <c r="TJ448" s="15"/>
      <c r="TK448" s="15"/>
      <c r="TL448" s="15"/>
      <c r="TM448" s="15"/>
      <c r="TN448" s="15"/>
      <c r="TO448" s="15"/>
      <c r="TP448" s="15"/>
      <c r="TQ448" s="15"/>
      <c r="TR448" s="15"/>
      <c r="TS448" s="15"/>
      <c r="TT448" s="15"/>
      <c r="TU448" s="15"/>
      <c r="TV448" s="15"/>
      <c r="TW448" s="15"/>
      <c r="TX448" s="15"/>
      <c r="TY448" s="15"/>
      <c r="TZ448" s="15"/>
      <c r="UA448" s="15"/>
      <c r="UB448" s="15"/>
      <c r="UC448" s="15"/>
      <c r="UD448" s="15"/>
      <c r="UE448" s="15"/>
      <c r="UF448" s="15"/>
      <c r="UG448" s="15"/>
      <c r="UH448" s="15"/>
      <c r="UI448" s="15"/>
      <c r="UJ448" s="15"/>
      <c r="UK448" s="15"/>
      <c r="UL448" s="15"/>
      <c r="UM448" s="15"/>
      <c r="UN448" s="15"/>
      <c r="UO448" s="15"/>
      <c r="UP448" s="15"/>
      <c r="UQ448" s="15"/>
      <c r="UR448" s="15"/>
      <c r="US448" s="15"/>
      <c r="UT448" s="15"/>
      <c r="UU448" s="15"/>
      <c r="UV448" s="15"/>
      <c r="UW448" s="15"/>
      <c r="UX448" s="15"/>
      <c r="UY448" s="15"/>
      <c r="UZ448" s="15"/>
      <c r="VA448" s="15"/>
      <c r="VB448" s="15"/>
      <c r="VC448" s="15"/>
      <c r="VD448" s="15"/>
      <c r="VE448" s="15"/>
      <c r="VF448" s="15"/>
      <c r="VG448" s="15"/>
      <c r="VH448" s="15"/>
      <c r="VI448" s="15"/>
      <c r="VJ448" s="15"/>
      <c r="VK448" s="15"/>
      <c r="VL448" s="15"/>
      <c r="VM448" s="15"/>
      <c r="VN448" s="15"/>
      <c r="VO448" s="15"/>
      <c r="VP448" s="15"/>
      <c r="VQ448" s="15"/>
      <c r="VR448" s="15"/>
      <c r="VS448" s="15"/>
      <c r="VT448" s="15"/>
      <c r="VU448" s="15"/>
      <c r="VV448" s="15"/>
      <c r="VW448" s="15"/>
      <c r="VX448" s="15"/>
      <c r="VY448" s="15"/>
      <c r="VZ448" s="15"/>
      <c r="WA448" s="15"/>
      <c r="WB448" s="15"/>
      <c r="WC448" s="15"/>
      <c r="WD448" s="15"/>
      <c r="WE448" s="15"/>
      <c r="WF448" s="15"/>
      <c r="WG448" s="15"/>
      <c r="WH448" s="15"/>
      <c r="WI448" s="15"/>
      <c r="WJ448" s="15"/>
      <c r="WK448" s="15"/>
      <c r="WL448" s="15"/>
      <c r="WM448" s="15"/>
      <c r="WN448" s="15"/>
      <c r="WO448" s="15"/>
      <c r="WP448" s="15"/>
      <c r="WQ448" s="15"/>
      <c r="WR448" s="15"/>
      <c r="WS448" s="15"/>
      <c r="WT448" s="15"/>
      <c r="WU448" s="15"/>
      <c r="WV448" s="15"/>
      <c r="WW448" s="15"/>
      <c r="WX448" s="15"/>
      <c r="WY448" s="15"/>
      <c r="WZ448" s="15"/>
      <c r="XA448" s="15"/>
      <c r="XB448" s="15"/>
      <c r="XC448" s="15"/>
      <c r="XD448" s="15"/>
      <c r="XE448" s="15"/>
      <c r="XF448" s="15"/>
      <c r="XG448" s="15"/>
      <c r="XH448" s="15"/>
      <c r="XI448" s="15"/>
      <c r="XJ448" s="15"/>
      <c r="XK448" s="15"/>
      <c r="XL448" s="15"/>
      <c r="XM448" s="15"/>
      <c r="XN448" s="15"/>
      <c r="XO448" s="15"/>
      <c r="XP448" s="15"/>
      <c r="XQ448" s="15"/>
      <c r="XR448" s="15"/>
      <c r="XS448" s="15"/>
      <c r="XT448" s="15"/>
      <c r="XU448" s="15"/>
      <c r="XV448" s="15"/>
      <c r="XW448" s="15"/>
      <c r="XX448" s="15"/>
      <c r="XY448" s="15"/>
      <c r="XZ448" s="15"/>
      <c r="YA448" s="15"/>
      <c r="YB448" s="15"/>
      <c r="YC448" s="15"/>
      <c r="YD448" s="15"/>
      <c r="YE448" s="15"/>
      <c r="YF448" s="15"/>
      <c r="YG448" s="15"/>
      <c r="YH448" s="15"/>
      <c r="YI448" s="15"/>
      <c r="YJ448" s="15"/>
      <c r="YK448" s="15"/>
      <c r="YL448" s="15"/>
      <c r="YM448" s="15"/>
      <c r="YN448" s="15"/>
      <c r="YO448" s="15"/>
      <c r="YP448" s="15"/>
      <c r="YQ448" s="15"/>
      <c r="YR448" s="15"/>
      <c r="YS448" s="15"/>
      <c r="YT448" s="15"/>
      <c r="YU448" s="15"/>
      <c r="YV448" s="15"/>
      <c r="YW448" s="15"/>
      <c r="YX448" s="15"/>
      <c r="YY448" s="15"/>
      <c r="YZ448" s="15"/>
      <c r="ZA448" s="15"/>
      <c r="ZB448" s="15"/>
      <c r="ZC448" s="15"/>
      <c r="ZD448" s="15"/>
      <c r="ZE448" s="15"/>
      <c r="ZF448" s="15"/>
      <c r="ZG448" s="15"/>
      <c r="ZH448" s="15"/>
      <c r="ZI448" s="15"/>
      <c r="ZJ448" s="15"/>
      <c r="ZK448" s="15"/>
      <c r="ZL448" s="15"/>
      <c r="ZM448" s="15"/>
      <c r="ZN448" s="15"/>
      <c r="ZO448" s="15"/>
      <c r="ZP448" s="15"/>
      <c r="ZQ448" s="15"/>
      <c r="ZR448" s="15"/>
      <c r="ZS448" s="15"/>
      <c r="ZT448" s="15"/>
      <c r="ZU448" s="15"/>
      <c r="ZV448" s="15"/>
      <c r="ZW448" s="15"/>
      <c r="ZX448" s="15"/>
      <c r="ZY448" s="15"/>
      <c r="ZZ448" s="15"/>
      <c r="AAA448" s="15"/>
      <c r="AAB448" s="15"/>
      <c r="AAC448" s="15"/>
      <c r="AAD448" s="15"/>
      <c r="AAE448" s="15"/>
      <c r="AAF448" s="15"/>
      <c r="AAG448" s="15"/>
      <c r="AAH448" s="15"/>
      <c r="AAI448" s="15"/>
      <c r="AAJ448" s="15"/>
      <c r="AAK448" s="15"/>
      <c r="AAL448" s="15"/>
      <c r="AAM448" s="15"/>
      <c r="AAN448" s="15"/>
      <c r="AAO448" s="15"/>
      <c r="AAP448" s="15"/>
      <c r="AAQ448" s="15"/>
      <c r="AAR448" s="15"/>
      <c r="AAS448" s="15"/>
      <c r="AAT448" s="15"/>
      <c r="AAU448" s="15"/>
      <c r="AAV448" s="15"/>
      <c r="AAW448" s="15"/>
      <c r="AAX448" s="15"/>
      <c r="AAY448" s="15"/>
      <c r="AAZ448" s="15"/>
      <c r="ABA448" s="15"/>
      <c r="ABB448" s="15"/>
      <c r="ABC448" s="15"/>
      <c r="ABD448" s="15"/>
      <c r="ABE448" s="15"/>
      <c r="ABF448" s="15"/>
      <c r="ABG448" s="15"/>
      <c r="ABH448" s="15"/>
      <c r="ABI448" s="15"/>
      <c r="ABJ448" s="15"/>
      <c r="ABK448" s="15"/>
      <c r="ABL448" s="15"/>
      <c r="ABM448" s="15"/>
      <c r="ABN448" s="34"/>
      <c r="ABO448" s="15"/>
      <c r="ABP448" s="15"/>
      <c r="ABQ448" s="15"/>
      <c r="ABR448" s="15"/>
      <c r="ABS448" s="15"/>
      <c r="ABT448" s="15"/>
      <c r="ABU448" s="15"/>
      <c r="ABV448" s="15"/>
      <c r="ABW448" s="15"/>
      <c r="ABX448" s="15"/>
      <c r="ABY448" s="15"/>
      <c r="ABZ448" s="15"/>
      <c r="ACA448" s="15"/>
      <c r="ACB448" s="15"/>
      <c r="ACC448" s="15"/>
      <c r="ACD448" s="15"/>
      <c r="ACE448" s="15"/>
      <c r="ACF448" s="15"/>
      <c r="ACG448" s="15"/>
      <c r="ACH448" s="15"/>
      <c r="ACI448" s="15"/>
      <c r="ACJ448" s="15"/>
      <c r="ACK448" s="15"/>
      <c r="ACL448" s="15"/>
      <c r="ACM448" s="15"/>
      <c r="ACN448" s="15"/>
      <c r="ACO448" s="15"/>
      <c r="ACP448" s="15"/>
      <c r="ACQ448" s="15"/>
      <c r="ACR448" s="15"/>
      <c r="ACS448" s="15"/>
      <c r="ACT448" s="15"/>
      <c r="ACU448" s="15"/>
      <c r="ACV448" s="15"/>
      <c r="ACW448" s="15"/>
      <c r="ACX448" s="15"/>
      <c r="ACY448" s="15"/>
      <c r="ACZ448" s="15"/>
      <c r="ADA448" s="15"/>
      <c r="ADB448" s="15"/>
      <c r="ADC448" s="15"/>
      <c r="ADD448" s="15"/>
      <c r="ADE448" s="15"/>
      <c r="ADF448" s="15"/>
      <c r="ADG448" s="15"/>
      <c r="ADH448" s="15"/>
      <c r="ADI448" s="15"/>
      <c r="ADJ448" s="15"/>
      <c r="ADK448" s="15"/>
      <c r="ADL448" s="15"/>
      <c r="ADM448" s="15"/>
      <c r="ADN448" s="15"/>
      <c r="ADO448" s="15"/>
      <c r="ADP448" s="15"/>
      <c r="ADQ448" s="15"/>
      <c r="ADR448" s="15"/>
      <c r="ADS448" s="15"/>
      <c r="ADT448" s="15"/>
      <c r="ADU448" s="15"/>
      <c r="ADV448" s="15"/>
      <c r="ADW448" s="15"/>
      <c r="ADX448" s="15"/>
      <c r="ADY448" s="15"/>
      <c r="ADZ448" s="15"/>
      <c r="AEA448" s="15"/>
      <c r="AEB448" s="15"/>
      <c r="AEC448" s="15"/>
      <c r="AED448" s="15"/>
      <c r="AEE448" s="15"/>
      <c r="AEF448" s="15"/>
      <c r="AEG448" s="15"/>
      <c r="AEH448" s="15"/>
      <c r="AEI448" s="15"/>
      <c r="AEJ448" s="15"/>
      <c r="AEK448" s="15"/>
      <c r="AEL448" s="15"/>
      <c r="AEM448" s="15"/>
      <c r="AEN448" s="15"/>
      <c r="AEO448" s="15"/>
      <c r="AEP448" s="15"/>
      <c r="AEQ448" s="15"/>
      <c r="AER448" s="15"/>
      <c r="AES448" s="15"/>
      <c r="AET448" s="15"/>
      <c r="AEU448" s="15"/>
      <c r="AEV448" s="15"/>
      <c r="AEW448" s="15"/>
      <c r="AEX448" s="15"/>
      <c r="AEY448" s="15"/>
      <c r="AEZ448" s="15"/>
      <c r="AFA448" s="15"/>
      <c r="AFB448" s="15"/>
      <c r="AFC448" s="15"/>
      <c r="AFD448" s="15"/>
      <c r="AFE448" s="15"/>
      <c r="AFF448" s="15"/>
      <c r="AFG448" s="15"/>
      <c r="AFH448" s="15"/>
      <c r="AFI448" s="15"/>
      <c r="AFJ448" s="15"/>
      <c r="AFK448" s="15"/>
      <c r="AFL448" s="15"/>
      <c r="AFM448" s="15"/>
      <c r="AFN448" s="15"/>
      <c r="AFO448" s="15"/>
      <c r="AFP448" s="15"/>
      <c r="AFQ448" s="15"/>
      <c r="AFR448" s="15"/>
      <c r="AFS448" s="15"/>
      <c r="AFT448" s="15"/>
      <c r="AFU448" s="15"/>
      <c r="AFV448" s="15"/>
      <c r="AFW448" s="15"/>
      <c r="AFX448" s="15"/>
      <c r="AFY448" s="15"/>
      <c r="AFZ448" s="15"/>
      <c r="AGA448" s="15"/>
      <c r="AGB448" s="15"/>
      <c r="AGC448" s="15"/>
      <c r="AGD448" s="15"/>
      <c r="AGE448" s="15"/>
      <c r="AGF448" s="15"/>
      <c r="AGG448" s="15"/>
      <c r="AGH448" s="15"/>
      <c r="AGI448" s="15"/>
      <c r="AGJ448" s="15"/>
    </row>
  </sheetData>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vt:lpstr>
      <vt:lpstr>Master Sheet</vt:lpstr>
      <vt:lpstr>Blue Book</vt:lpstr>
      <vt:lpstr>Gazette Government</vt:lpstr>
      <vt:lpstr>Gazette Currency</vt:lpstr>
      <vt:lpstr>Colonial Report</vt:lpstr>
      <vt:lpstr>Economic Indicators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Kurt Schuler</dc:creator>
  <cp:lastModifiedBy>Tanay Agarwal</cp:lastModifiedBy>
  <cp:lastPrinted>2014-10-10T13:40:50Z</cp:lastPrinted>
  <dcterms:created xsi:type="dcterms:W3CDTF">2014-09-10T01:36:09Z</dcterms:created>
  <dcterms:modified xsi:type="dcterms:W3CDTF">2016-01-08T21:41:06Z</dcterms:modified>
</cp:coreProperties>
</file>